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annie_gilroy_ogs_ny_gov/Documents/Documents/"/>
    </mc:Choice>
  </mc:AlternateContent>
  <xr:revisionPtr revIDLastSave="0" documentId="8_{AC902A8C-D5E9-43D0-A4D0-093A09393764}" xr6:coauthVersionLast="47" xr6:coauthVersionMax="47" xr10:uidLastSave="{00000000-0000-0000-0000-000000000000}"/>
  <bookViews>
    <workbookView xWindow="-108" yWindow="-108" windowWidth="23256" windowHeight="12576" tabRatio="631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<sst xmlns="http://schemas.openxmlformats.org/spreadsheetml/2006/main" count="72" uniqueCount="47">
  <si>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</si>
  <si>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</si>
  <si>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</si>
  <si>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</si>
  <si>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</si>
  <si>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</si>
  <si>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</si>
  <si>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</si>
  <si>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</si>
  <si>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</si>
  <si>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</si>
  <si>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</si>
  <si>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</si>
  <si>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</si>
  <si>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</si>
  <si>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</si>
  <si>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</si>
  <si>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</si>
  <si>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</si>
  <si>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</si>
  <si>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</si>
  <si>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</si>
  <si>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</si>
  <si>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</si>
  <si>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</si>
  <si>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</si>
  <si>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</si>
  <si>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</si>
  <si>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</si>
  <si>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</si>
  <si>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</si>
  <si>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</si>
  <si>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</si>
  <si>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</si>
  <si>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</si>
  <si>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</si>
  <si>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</si>
  <si>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</si>
  <si>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</si>
  <si>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</si>
  <si>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Link To AAA Daily Fuel Gauge Report - Areas Fuel Prices</t>
  </si>
  <si>
    <t>Westchester, Long Island (Suffolk, Nassau), Albany Airport (ALB), Islip Airport (ISP), Stewart Airport (SWF) Westchester Airport (HPN)</t>
  </si>
  <si>
    <t>NYC Burroughs (Bronx, Brooklyn, Manhattan, Queens and Staten Island) LaGuardia Airport (LGA), Kennedy Airport (JFK)  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</si>
  <si>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09-15-2022</t>
    </r>
  </si>
  <si>
    <t>* Mileage reimbursement rate prior to 1/1/2023 also available below.</t>
  </si>
  <si>
    <t>00/00/2023</t>
  </si>
  <si>
    <t>I have adjusted the mileage on the voucher to give a reimbursement equivalent to the cost of renting a car per the OER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</si>
</sst>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&quot;$&quot;#,##0.000_);[Red]\(&quot;$&quot;#,##0.000\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Border="1"/>
    <xf numFmtId="2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" xfId="0" applyBorder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2" fillId="0" borderId="0" xfId="0" applyNumberFormat="1" applyFont="1" applyAlignment="1">
      <alignment horizontal="righ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/>
    <xf numFmtId="0" fontId="0" fillId="3" borderId="2" xfId="0" applyFill="1" applyBorder="1"/>
    <xf numFmtId="0" fontId="0" fillId="3" borderId="27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0" xfId="0" applyFill="1" applyAlignment="1">
      <alignment horizontal="left" indent="2"/>
    </xf>
    <xf numFmtId="0" fontId="3" fillId="3" borderId="0" xfId="0" applyFont="1" applyFill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Border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Font="1" applyFill="1" applyBorder="1" applyAlignment="1" applyProtection="1">
      <alignment horizontal="left" wrapText="1" indent="3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1" fillId="3" borderId="0" xfId="0" applyFont="1" applyFill="1" applyAlignment="1">
      <alignment vertical="center"/>
    </xf>
    <xf numFmtId="0" fontId="10" fillId="0" borderId="0" xfId="0" applyFont="1"/>
    <xf numFmtId="0" fontId="8" fillId="0" borderId="0" xfId="0" applyFont="1"/>
    <xf numFmtId="3" fontId="2" fillId="6" borderId="38" xfId="0" applyNumberFormat="1" applyFont="1" applyFill="1" applyBorder="1" applyAlignment="1" applyProtection="1">
      <alignment horizontal="center"/>
      <protection locked="0"/>
    </xf>
    <xf numFmtId="167" fontId="0" fillId="3" borderId="0" xfId="0" applyNumberFormat="1" applyFill="1"/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3" borderId="0" xfId="0" applyFont="1" applyFill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9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Normal" xfId="0" builtinId="0"/>
    <cellStyle name="Normal 2" xfId="6" xr:uid="{00000000-0005-0000-0000-000008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822960</xdr:colOff>
      <xdr:row>0</xdr:row>
      <xdr:rowOff>0</xdr:rowOff>
    </xdr:from>
    <xdr:to>
      <xdr:col>3</xdr:col>
      <xdr:colOff>5589194</xdr:colOff>
      <xdr:row>3</xdr:row>
      <xdr:rowOff>206786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B27DBD-F502-4BD8-B898-CAC4CC2BF6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137583</xdr:colOff>
      <xdr:row>9</xdr:row>
      <xdr:rowOff>349250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41A218-2268-4FD4-A53D-D83ADD4DC77A}"/>
            </a:ext>
          </a:extLst>
        </xdr:cNvPr>
        <xdr:cNvSpPr txBox="1"/>
      </xdr:nvSpPr>
      <xdr:spPr>
        <a:xfrm>
          <a:off x="1133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931333</xdr:colOff>
      <xdr:row>20</xdr:row>
      <xdr:rowOff>25400</xdr:rowOff>
    </xdr:from>
    <xdr:to>
      <xdr:col>7</xdr:col>
      <xdr:colOff>84666</xdr:colOff>
      <xdr:row>22</xdr:row>
      <xdr:rowOff>77918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C9081DA-2921-4923-8C41-C22EB1C11FCA}"/>
            </a:ext>
          </a:extLst>
        </xdr:cNvPr>
        <xdr:cNvSpPr txBox="1"/>
      </xdr:nvSpPr>
      <xdr:spPr>
        <a:xfrm>
          <a:off x="10160000" y="4089400"/>
          <a:ext cx="2137833" cy="380601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rate.</a:t>
          </a:r>
        </a:p>
      </xdr:txBody>
    </xdr:sp>
    <xdr:clientData/>
  </xdr:twoCellAnchor>
  <xdr:twoCellAnchor>
    <xdr:from>
      <xdr:col>3</xdr:col>
      <xdr:colOff>6029326</xdr:colOff>
      <xdr:row>20</xdr:row>
      <xdr:rowOff>125133</xdr:rowOff>
    </xdr:from>
    <xdr:to>
      <xdr:col>5</xdr:col>
      <xdr:colOff>931333</xdr:colOff>
      <xdr:row>21</xdr:row>
      <xdr:rowOff>56951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2CA5868-E769-4C35-9027-3E7FD01BCADE}"/>
            </a:ext>
          </a:extLst>
        </xdr:cNvPr>
        <xdr:cNvCxnSpPr>
          <a:cxnSpLocks/>
          <a:stCxn id="6" idx="1"/>
        </xdr:cNvCxnSpPr>
      </xdr:nvCxnSpPr>
      <xdr:spPr>
        <a:xfrm flipH="1" flipV="1">
          <a:off x="8780993" y="4189133"/>
          <a:ext cx="1379007" cy="9056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6"/>
  <sheetViews>
    <sheetView tabSelected="1" topLeftCell="B1" zoomScale="90" zoomScaleNormal="90" workbookViewId="0">
      <selection activeCell="E13" sqref="E13"/>
    </sheetView>
  </sheetViews>
  <sheetFormatPr defaultRowHeight="13.2" x14ac:dyDescent="0.25"/>
  <cols>
    <col min="1" max="1" width="6" hidden="1" customWidth="1"/>
    <col min="2" max="2" width="4.44140625" style="63" customWidth="1"/>
    <col min="3" max="3" width="34.77734375" customWidth="1"/>
    <col min="4" max="4" width="86.44140625" customWidth="1"/>
    <col min="5" max="5" width="6.21875" customWidth="1"/>
    <col min="6" max="6" width="30" customWidth="1"/>
    <col min="7" max="7" width="12.77734375" customWidth="1"/>
    <col min="8" max="8" width="4.44140625" customWidth="1"/>
    <col min="10" max="10" width="8.21875" customWidth="1"/>
    <col min="11" max="11" width="8.77734375" customWidth="1"/>
    <col min="12" max="12" width="9.21875" customWidth="1"/>
    <col min="13" max="14" width="8.77734375" customWidth="1"/>
    <col min="15" max="15" width="16.21875" customWidth="1"/>
    <col min="16" max="17" width="8.77734375" customWidth="1"/>
    <col min="18" max="18" width="9.21875" customWidth="1"/>
  </cols>
  <sheetData>
    <row r="1" spans="2:32" s="63" customFormat="1" x14ac:dyDescent="0.25">
      <c r="B1" s="84"/>
      <c r="C1" s="85"/>
      <c r="D1" s="85"/>
      <c r="E1" s="85"/>
      <c r="F1" s="85"/>
      <c r="G1" s="85"/>
      <c r="H1" s="85"/>
      <c r="I1" s="86"/>
    </row>
    <row r="2" spans="2:32" s="63" customFormat="1" x14ac:dyDescent="0.25">
      <c r="B2" s="82"/>
      <c r="I2" s="87"/>
    </row>
    <row r="3" spans="2:32" s="63" customFormat="1" x14ac:dyDescent="0.25">
      <c r="B3" s="82"/>
      <c r="F3" s="64"/>
      <c r="I3" s="87"/>
    </row>
    <row r="4" spans="2:32" ht="27.75" customHeight="1" x14ac:dyDescent="0.3">
      <c r="B4" s="82"/>
      <c r="C4" s="63"/>
      <c r="D4" s="88"/>
      <c r="E4" s="89"/>
      <c r="F4" s="63"/>
      <c r="G4" s="64"/>
      <c r="H4" s="63"/>
      <c r="I4" s="8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2:32" ht="21" x14ac:dyDescent="0.25">
      <c r="B5" s="82"/>
      <c r="C5" s="63"/>
      <c r="D5" s="98" t="s">
        <v>27</v>
      </c>
      <c r="E5" s="63"/>
      <c r="F5" s="63"/>
      <c r="G5" s="63"/>
      <c r="H5" s="134"/>
      <c r="I5" s="87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2:32" ht="26.25" customHeight="1" x14ac:dyDescent="0.4">
      <c r="B6" s="82"/>
      <c r="C6" s="63"/>
      <c r="D6" s="97" t="s">
        <v>36</v>
      </c>
      <c r="E6" s="63"/>
      <c r="F6" s="63"/>
      <c r="G6" s="63"/>
      <c r="H6" s="134"/>
      <c r="I6" s="87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2:32" x14ac:dyDescent="0.25">
      <c r="B7" s="82"/>
      <c r="C7" s="63"/>
      <c r="D7" s="63"/>
      <c r="E7" s="63"/>
      <c r="F7" s="63"/>
      <c r="G7" s="63"/>
      <c r="H7" s="134"/>
      <c r="I7" s="8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2:32" ht="24" x14ac:dyDescent="0.4">
      <c r="B8" s="82"/>
      <c r="C8" s="63"/>
      <c r="D8" s="119" t="s">
        <v>43</v>
      </c>
      <c r="E8" s="63"/>
      <c r="F8" s="63"/>
      <c r="G8" s="63"/>
      <c r="H8" s="134"/>
      <c r="I8" s="87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2:32" x14ac:dyDescent="0.25">
      <c r="B9" s="105"/>
      <c r="D9" s="120" t="s">
        <v>44</v>
      </c>
      <c r="H9" s="134"/>
      <c r="I9" s="87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2:32" ht="31.5" customHeight="1" x14ac:dyDescent="0.25">
      <c r="B10" s="82"/>
      <c r="C10" s="63"/>
      <c r="D10" s="88"/>
      <c r="E10" s="63"/>
      <c r="F10" s="63"/>
      <c r="G10" s="63"/>
      <c r="H10" s="134"/>
      <c r="I10" s="87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ht="13.8" thickBot="1" x14ac:dyDescent="0.3">
      <c r="B11" s="82"/>
      <c r="E11" s="65"/>
      <c r="F11" s="63"/>
      <c r="G11" s="63"/>
      <c r="H11" s="134"/>
      <c r="I11" s="87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ht="16.2" thickBot="1" x14ac:dyDescent="0.35">
      <c r="B12" s="82"/>
      <c r="C12" s="141" t="s">
        <v>5</v>
      </c>
      <c r="D12" s="142"/>
      <c r="E12" s="66"/>
      <c r="F12" s="63"/>
      <c r="G12" s="63"/>
      <c r="H12" s="134"/>
      <c r="I12" s="87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x14ac:dyDescent="0.25">
      <c r="B13" s="82"/>
      <c r="C13" s="82" t="s">
        <v>0</v>
      </c>
      <c r="D13" s="124">
        <v>101</v>
      </c>
      <c r="E13" s="67"/>
      <c r="F13" s="63"/>
      <c r="G13" s="63"/>
      <c r="H13" s="134"/>
      <c r="I13" s="87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x14ac:dyDescent="0.25">
      <c r="B14" s="82"/>
      <c r="C14" s="82" t="s">
        <v>22</v>
      </c>
      <c r="D14" s="111" t="s">
        <v>20</v>
      </c>
      <c r="E14" s="117"/>
      <c r="F14" s="63"/>
      <c r="G14" s="63"/>
      <c r="H14" s="134"/>
      <c r="I14" s="87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x14ac:dyDescent="0.25">
      <c r="B15" s="82"/>
      <c r="C15" s="82" t="s">
        <v>7</v>
      </c>
      <c r="D15" s="111" t="s">
        <v>8</v>
      </c>
      <c r="E15" s="68"/>
      <c r="F15" s="63"/>
      <c r="G15" s="63"/>
      <c r="H15" s="134"/>
      <c r="I15" s="87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x14ac:dyDescent="0.25">
      <c r="B16" s="82"/>
      <c r="C16" s="82" t="s">
        <v>11</v>
      </c>
      <c r="D16" s="111" t="s">
        <v>12</v>
      </c>
      <c r="E16" s="68"/>
      <c r="F16" s="63"/>
      <c r="G16" s="63"/>
      <c r="H16" s="134"/>
      <c r="I16" s="87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x14ac:dyDescent="0.25">
      <c r="B17" s="82"/>
      <c r="C17" s="82" t="s">
        <v>15</v>
      </c>
      <c r="D17" s="111">
        <v>1</v>
      </c>
      <c r="E17" s="67"/>
      <c r="F17" s="63"/>
      <c r="G17" s="63"/>
      <c r="H17" s="134"/>
      <c r="I17" s="87"/>
      <c r="J17" s="63"/>
      <c r="K17" s="63"/>
      <c r="L17" s="63"/>
      <c r="M17" s="63"/>
      <c r="N17" s="63"/>
      <c r="O17" s="63">
        <v>2023</v>
      </c>
      <c r="P17" s="125">
        <v>0.65500000000000003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x14ac:dyDescent="0.25">
      <c r="B18" s="82"/>
      <c r="C18" s="82" t="s">
        <v>6</v>
      </c>
      <c r="D18" s="112">
        <v>10</v>
      </c>
      <c r="E18" s="69"/>
      <c r="F18" s="63"/>
      <c r="G18" s="63"/>
      <c r="H18" s="134"/>
      <c r="I18" s="87"/>
      <c r="J18" s="63"/>
      <c r="K18" s="63"/>
      <c r="L18" s="63"/>
      <c r="M18" s="63"/>
      <c r="N18" s="63"/>
      <c r="O18" s="64">
        <v>2022</v>
      </c>
      <c r="P18" s="104">
        <v>0.625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x14ac:dyDescent="0.25">
      <c r="B19" s="82"/>
      <c r="C19" s="118" t="s">
        <v>1</v>
      </c>
      <c r="D19" s="113">
        <v>0</v>
      </c>
      <c r="E19" s="70"/>
      <c r="F19" s="63"/>
      <c r="G19" s="63"/>
      <c r="H19" s="134"/>
      <c r="I19" s="87"/>
      <c r="J19" s="63"/>
      <c r="K19" s="63"/>
      <c r="L19" s="63"/>
      <c r="M19" s="63"/>
      <c r="N19" s="63"/>
      <c r="O19" s="64"/>
      <c r="P19" s="104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32" x14ac:dyDescent="0.25">
      <c r="B20" s="82"/>
      <c r="C20" s="82" t="s">
        <v>18</v>
      </c>
      <c r="D20" s="109">
        <f>IF($D$16="Daily",VLOOKUP($D$14,Lookup,MATCH($D$15,Size,FALSE)+1,FALSE),IF($D$16="Weekly",VLOOKUP($D$14,LookupW,MATCH($D$15,SizeW,FALSE)+1,FALSE),IF($D$16="Monthly",VLOOKUP($D$14,LookupM,MATCH($D$15,SizeM,FALSE)+1,FALSE))))</f>
        <v>34.65</v>
      </c>
      <c r="E20" s="70"/>
      <c r="F20" s="63"/>
      <c r="G20" s="63"/>
      <c r="H20" s="63"/>
      <c r="I20" s="87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2:32" x14ac:dyDescent="0.25">
      <c r="B21" s="82"/>
      <c r="C21" s="82" t="s">
        <v>2</v>
      </c>
      <c r="D21" s="114">
        <v>0.65500000000000003</v>
      </c>
      <c r="E21" s="71"/>
      <c r="F21" s="63"/>
      <c r="G21" s="63"/>
      <c r="H21" s="81"/>
      <c r="I21" s="87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2:32" ht="13.8" thickBot="1" x14ac:dyDescent="0.3">
      <c r="B22" s="82"/>
      <c r="C22" s="83" t="s">
        <v>4</v>
      </c>
      <c r="D22" s="110">
        <f>IF(D15="Compact", 30, IF(D15="Standard", 25, IF(D15="SUV", 16, 20)))</f>
        <v>30</v>
      </c>
      <c r="E22" s="72"/>
      <c r="F22" s="63"/>
      <c r="G22" s="63"/>
      <c r="H22" s="63"/>
      <c r="I22" s="87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2:32" ht="15.75" customHeight="1" thickBot="1" x14ac:dyDescent="0.3">
      <c r="B23" s="82"/>
      <c r="C23" s="63"/>
      <c r="D23" s="90"/>
      <c r="E23" s="90"/>
      <c r="F23" s="63"/>
      <c r="G23" s="63"/>
      <c r="H23" s="63"/>
      <c r="I23" s="87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2:32" ht="21.75" customHeight="1" thickBot="1" x14ac:dyDescent="0.3">
      <c r="B24" s="82"/>
      <c r="C24" s="63"/>
      <c r="D24" s="63"/>
      <c r="E24" s="63"/>
      <c r="F24" s="128" t="s">
        <v>33</v>
      </c>
      <c r="G24" s="129"/>
      <c r="H24" s="63"/>
      <c r="I24" s="87"/>
      <c r="J24" s="63"/>
      <c r="K24" s="63"/>
      <c r="L24" s="63"/>
      <c r="M24" s="63"/>
      <c r="N24" s="63"/>
      <c r="O24" s="64"/>
      <c r="P24" s="104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2:32" ht="12.75" customHeight="1" x14ac:dyDescent="0.25">
      <c r="B25" s="82"/>
      <c r="C25" s="135" t="s">
        <v>34</v>
      </c>
      <c r="D25" s="136"/>
      <c r="E25" s="63"/>
      <c r="F25" s="102" t="s">
        <v>28</v>
      </c>
      <c r="G25" s="103"/>
      <c r="H25" s="63"/>
      <c r="I25" s="87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2:32" ht="12.75" customHeight="1" thickBot="1" x14ac:dyDescent="0.3">
      <c r="B26" s="82"/>
      <c r="C26" s="137"/>
      <c r="D26" s="138"/>
      <c r="E26" s="63"/>
      <c r="F26" s="99" t="s">
        <v>23</v>
      </c>
      <c r="G26" s="100">
        <f>+D13*D21</f>
        <v>66.155000000000001</v>
      </c>
      <c r="H26" s="63"/>
      <c r="I26" s="87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2:32" ht="12.75" customHeight="1" thickBot="1" x14ac:dyDescent="0.3">
      <c r="B27" s="82"/>
      <c r="C27" s="139"/>
      <c r="D27" s="140"/>
      <c r="E27" s="73"/>
      <c r="F27" s="74" t="s">
        <v>3</v>
      </c>
      <c r="G27" s="75">
        <f>(D20*D17)+(D13/D22*D19)+(D18*D21)</f>
        <v>41.2</v>
      </c>
      <c r="H27" s="63"/>
      <c r="I27" s="87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2:32" ht="12.75" customHeight="1" x14ac:dyDescent="0.25">
      <c r="B28" s="82"/>
      <c r="C28" s="63"/>
      <c r="D28" s="63"/>
      <c r="E28" s="73"/>
      <c r="F28" s="76" t="s">
        <v>30</v>
      </c>
      <c r="G28" s="101">
        <f>D17*D20</f>
        <v>34.65</v>
      </c>
      <c r="H28" s="63"/>
      <c r="I28" s="87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2:32" ht="12.75" customHeight="1" x14ac:dyDescent="0.25">
      <c r="B29" s="82"/>
      <c r="C29" s="63"/>
      <c r="D29" s="63"/>
      <c r="E29" s="73"/>
      <c r="F29" s="76" t="s">
        <v>31</v>
      </c>
      <c r="G29" s="94">
        <f>D13/D22*D19</f>
        <v>0</v>
      </c>
      <c r="H29" s="63"/>
      <c r="I29" s="87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2:32" ht="12.75" customHeight="1" x14ac:dyDescent="0.4">
      <c r="B30" s="82"/>
      <c r="C30" s="106" t="s">
        <v>19</v>
      </c>
      <c r="D30" s="63"/>
      <c r="E30" s="63"/>
      <c r="F30" s="76" t="s">
        <v>32</v>
      </c>
      <c r="G30" s="95">
        <f>D18*D21</f>
        <v>6.5500000000000007</v>
      </c>
      <c r="H30" s="63"/>
      <c r="I30" s="87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2:32" ht="12.75" customHeight="1" x14ac:dyDescent="0.25">
      <c r="B31" s="82"/>
      <c r="C31" s="63"/>
      <c r="D31" s="63"/>
      <c r="E31" s="91"/>
      <c r="F31" s="77"/>
      <c r="G31" s="96">
        <f>SUM(G28:G30)</f>
        <v>41.2</v>
      </c>
      <c r="H31" s="63"/>
      <c r="I31" s="87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2:32" ht="18" customHeight="1" thickBot="1" x14ac:dyDescent="0.3">
      <c r="B32" s="82"/>
      <c r="C32" s="106" t="s">
        <v>40</v>
      </c>
      <c r="D32" s="63"/>
      <c r="E32" s="63"/>
      <c r="F32" s="63"/>
      <c r="G32" s="63"/>
      <c r="H32" s="63"/>
      <c r="I32" s="8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2:32" ht="15.75" customHeight="1" x14ac:dyDescent="0.25">
      <c r="B33" s="82"/>
      <c r="C33" s="121"/>
      <c r="D33" s="121"/>
      <c r="E33" s="63"/>
      <c r="F33" s="130" t="s">
        <v>35</v>
      </c>
      <c r="G33" s="131"/>
      <c r="H33" s="63"/>
      <c r="I33" s="87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2:32" ht="15.75" customHeight="1" thickBot="1" x14ac:dyDescent="0.3">
      <c r="B34" s="82"/>
      <c r="C34" s="144" t="s">
        <v>37</v>
      </c>
      <c r="D34" s="144"/>
      <c r="E34" s="63"/>
      <c r="F34" s="132" t="s">
        <v>24</v>
      </c>
      <c r="G34" s="133"/>
      <c r="H34" s="63"/>
      <c r="I34" s="87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2:32" ht="18" customHeight="1" thickBot="1" x14ac:dyDescent="0.3">
      <c r="B35" s="82"/>
      <c r="C35" s="108" t="s">
        <v>29</v>
      </c>
      <c r="D35" s="73"/>
      <c r="E35" s="63"/>
      <c r="F35" s="78" t="s">
        <v>25</v>
      </c>
      <c r="G35" s="79">
        <f>ROUND(IF($G$27&gt;$G$26,$D$13/2,($G$27/$D$21)/2),0)</f>
        <v>31</v>
      </c>
      <c r="H35" s="63"/>
      <c r="I35" s="87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2:32" ht="18" customHeight="1" thickBot="1" x14ac:dyDescent="0.3">
      <c r="B36" s="82"/>
      <c r="C36" s="143" t="s">
        <v>37</v>
      </c>
      <c r="D36" s="143"/>
      <c r="E36" s="63"/>
      <c r="F36" s="80" t="s">
        <v>26</v>
      </c>
      <c r="G36" s="79">
        <f>IF($G$27&gt;$G$26,+$D13-$G$35,($G$27/$D$21)/2)</f>
        <v>31.450381679389313</v>
      </c>
      <c r="H36" s="63"/>
      <c r="I36" s="87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2:32" ht="27" customHeight="1" x14ac:dyDescent="0.25">
      <c r="B37" s="82"/>
      <c r="C37" s="107" t="s">
        <v>39</v>
      </c>
      <c r="D37" s="115" t="s">
        <v>45</v>
      </c>
      <c r="E37" s="63"/>
      <c r="F37" s="63"/>
      <c r="G37" s="63"/>
      <c r="H37" s="63"/>
      <c r="I37" s="87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2:32" ht="38.25" customHeight="1" x14ac:dyDescent="0.25">
      <c r="B38" s="82"/>
      <c r="C38" s="107" t="s">
        <v>38</v>
      </c>
      <c r="D38" s="116">
        <v>0</v>
      </c>
      <c r="E38" s="63"/>
      <c r="F38" s="63"/>
      <c r="G38" s="63"/>
      <c r="H38" s="63"/>
      <c r="I38" s="87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2:32" ht="25.5" customHeight="1" x14ac:dyDescent="0.25">
      <c r="B39" s="82"/>
      <c r="C39" s="126" t="s">
        <v>46</v>
      </c>
      <c r="D39" s="127"/>
      <c r="E39" s="81"/>
      <c r="F39" s="63"/>
      <c r="G39" s="63"/>
      <c r="H39" s="63"/>
      <c r="I39" s="87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2:32" x14ac:dyDescent="0.25">
      <c r="B40" s="82"/>
      <c r="C40" s="63"/>
      <c r="D40" s="63"/>
      <c r="E40" s="81"/>
      <c r="F40" s="63"/>
      <c r="G40" s="63"/>
      <c r="H40" s="63"/>
      <c r="I40" s="87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x14ac:dyDescent="0.25">
      <c r="B41" s="82"/>
      <c r="C41" s="63"/>
      <c r="D41" s="81"/>
      <c r="E41" s="81"/>
      <c r="F41" s="63"/>
      <c r="G41" s="63"/>
      <c r="H41" s="63"/>
      <c r="I41" s="87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2:32" x14ac:dyDescent="0.25">
      <c r="B42" s="77"/>
      <c r="C42" s="92"/>
      <c r="D42" s="92"/>
      <c r="E42" s="92"/>
      <c r="F42" s="92"/>
      <c r="G42" s="92"/>
      <c r="H42" s="92"/>
      <c r="I42" s="9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2:32" s="63" customFormat="1" x14ac:dyDescent="0.25"/>
    <row r="44" spans="2:32" s="63" customFormat="1" x14ac:dyDescent="0.25">
      <c r="D44" s="64"/>
    </row>
    <row r="45" spans="2:32" s="63" customFormat="1" x14ac:dyDescent="0.25"/>
    <row r="46" spans="2:32" s="63" customFormat="1" x14ac:dyDescent="0.25"/>
    <row r="47" spans="2:32" s="63" customFormat="1" x14ac:dyDescent="0.25"/>
    <row r="48" spans="2:32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  <row r="200" s="63" customFormat="1" x14ac:dyDescent="0.25"/>
    <row r="201" s="63" customFormat="1" x14ac:dyDescent="0.25"/>
    <row r="202" s="63" customFormat="1" x14ac:dyDescent="0.25"/>
    <row r="203" s="63" customFormat="1" x14ac:dyDescent="0.25"/>
    <row r="204" s="63" customFormat="1" x14ac:dyDescent="0.25"/>
    <row r="205" s="63" customFormat="1" x14ac:dyDescent="0.25"/>
    <row r="206" s="63" customFormat="1" x14ac:dyDescent="0.25"/>
    <row r="207" s="63" customFormat="1" x14ac:dyDescent="0.25"/>
    <row r="208" s="63" customFormat="1" x14ac:dyDescent="0.25"/>
    <row r="209" s="63" customFormat="1" x14ac:dyDescent="0.25"/>
    <row r="210" s="63" customFormat="1" x14ac:dyDescent="0.25"/>
    <row r="211" s="63" customFormat="1" x14ac:dyDescent="0.25"/>
    <row r="212" s="63" customFormat="1" x14ac:dyDescent="0.25"/>
    <row r="213" s="63" customFormat="1" x14ac:dyDescent="0.25"/>
    <row r="214" s="63" customFormat="1" x14ac:dyDescent="0.25"/>
    <row r="215" s="63" customFormat="1" x14ac:dyDescent="0.25"/>
    <row r="216" s="63" customFormat="1" x14ac:dyDescent="0.25"/>
    <row r="217" s="63" customFormat="1" x14ac:dyDescent="0.25"/>
    <row r="218" s="63" customFormat="1" x14ac:dyDescent="0.25"/>
    <row r="219" s="63" customFormat="1" x14ac:dyDescent="0.25"/>
    <row r="220" s="63" customFormat="1" x14ac:dyDescent="0.25"/>
    <row r="221" s="63" customFormat="1" x14ac:dyDescent="0.25"/>
    <row r="222" s="63" customFormat="1" x14ac:dyDescent="0.25"/>
    <row r="223" s="63" customFormat="1" x14ac:dyDescent="0.25"/>
    <row r="224" s="63" customFormat="1" x14ac:dyDescent="0.25"/>
    <row r="225" s="63" customFormat="1" x14ac:dyDescent="0.25"/>
    <row r="226" s="63" customFormat="1" x14ac:dyDescent="0.25"/>
    <row r="227" s="63" customFormat="1" x14ac:dyDescent="0.25"/>
    <row r="228" s="63" customFormat="1" x14ac:dyDescent="0.25"/>
    <row r="229" s="63" customFormat="1" x14ac:dyDescent="0.25"/>
    <row r="230" s="63" customFormat="1" x14ac:dyDescent="0.25"/>
    <row r="231" s="63" customFormat="1" x14ac:dyDescent="0.25"/>
    <row r="232" s="63" customFormat="1" x14ac:dyDescent="0.25"/>
    <row r="233" s="63" customFormat="1" x14ac:dyDescent="0.25"/>
    <row r="234" s="63" customFormat="1" x14ac:dyDescent="0.25"/>
    <row r="235" s="63" customFormat="1" x14ac:dyDescent="0.25"/>
    <row r="236" s="63" customFormat="1" x14ac:dyDescent="0.25"/>
    <row r="237" s="63" customFormat="1" x14ac:dyDescent="0.25"/>
    <row r="238" s="63" customFormat="1" x14ac:dyDescent="0.25"/>
    <row r="239" s="63" customFormat="1" x14ac:dyDescent="0.25"/>
    <row r="240" s="63" customFormat="1" x14ac:dyDescent="0.25"/>
    <row r="241" s="63" customFormat="1" x14ac:dyDescent="0.25"/>
    <row r="242" s="63" customFormat="1" x14ac:dyDescent="0.25"/>
    <row r="243" s="63" customFormat="1" x14ac:dyDescent="0.25"/>
    <row r="244" s="63" customFormat="1" x14ac:dyDescent="0.25"/>
    <row r="245" s="63" customFormat="1" x14ac:dyDescent="0.25"/>
    <row r="246" s="63" customFormat="1" x14ac:dyDescent="0.25"/>
    <row r="247" s="63" customFormat="1" x14ac:dyDescent="0.25"/>
    <row r="248" s="63" customFormat="1" x14ac:dyDescent="0.25"/>
    <row r="249" s="63" customFormat="1" x14ac:dyDescent="0.25"/>
    <row r="250" s="63" customFormat="1" x14ac:dyDescent="0.25"/>
    <row r="251" s="63" customFormat="1" x14ac:dyDescent="0.25"/>
    <row r="252" s="63" customFormat="1" x14ac:dyDescent="0.25"/>
    <row r="253" s="63" customFormat="1" x14ac:dyDescent="0.25"/>
    <row r="254" s="63" customFormat="1" x14ac:dyDescent="0.25"/>
    <row r="255" s="63" customFormat="1" x14ac:dyDescent="0.25"/>
    <row r="256" s="63" customFormat="1" x14ac:dyDescent="0.25"/>
    <row r="257" s="63" customFormat="1" x14ac:dyDescent="0.25"/>
    <row r="258" s="63" customFormat="1" x14ac:dyDescent="0.25"/>
    <row r="259" s="63" customFormat="1" x14ac:dyDescent="0.25"/>
    <row r="260" s="63" customFormat="1" x14ac:dyDescent="0.25"/>
    <row r="261" s="63" customFormat="1" x14ac:dyDescent="0.25"/>
    <row r="262" s="63" customFormat="1" x14ac:dyDescent="0.25"/>
    <row r="263" s="63" customFormat="1" x14ac:dyDescent="0.25"/>
    <row r="264" s="63" customFormat="1" x14ac:dyDescent="0.25"/>
    <row r="265" s="63" customFormat="1" x14ac:dyDescent="0.25"/>
    <row r="266" s="63" customFormat="1" x14ac:dyDescent="0.25"/>
    <row r="267" s="63" customFormat="1" x14ac:dyDescent="0.25"/>
    <row r="268" s="63" customFormat="1" x14ac:dyDescent="0.25"/>
    <row r="269" s="63" customFormat="1" x14ac:dyDescent="0.25"/>
    <row r="270" s="63" customFormat="1" x14ac:dyDescent="0.25"/>
    <row r="271" s="63" customFormat="1" x14ac:dyDescent="0.25"/>
    <row r="272" s="63" customFormat="1" x14ac:dyDescent="0.25"/>
    <row r="273" s="63" customFormat="1" x14ac:dyDescent="0.25"/>
    <row r="274" s="63" customFormat="1" x14ac:dyDescent="0.25"/>
    <row r="275" s="63" customFormat="1" x14ac:dyDescent="0.25"/>
    <row r="276" s="63" customFormat="1" x14ac:dyDescent="0.25"/>
    <row r="277" s="63" customFormat="1" x14ac:dyDescent="0.25"/>
    <row r="278" s="63" customFormat="1" x14ac:dyDescent="0.25"/>
    <row r="279" s="63" customFormat="1" x14ac:dyDescent="0.25"/>
    <row r="280" s="63" customFormat="1" x14ac:dyDescent="0.25"/>
    <row r="281" s="63" customFormat="1" x14ac:dyDescent="0.25"/>
    <row r="282" s="63" customFormat="1" x14ac:dyDescent="0.25"/>
    <row r="283" s="63" customFormat="1" x14ac:dyDescent="0.25"/>
    <row r="284" s="63" customFormat="1" x14ac:dyDescent="0.25"/>
    <row r="285" s="63" customFormat="1" x14ac:dyDescent="0.25"/>
    <row r="286" s="63" customFormat="1" x14ac:dyDescent="0.25"/>
    <row r="287" s="63" customFormat="1" x14ac:dyDescent="0.25"/>
    <row r="288" s="63" customFormat="1" x14ac:dyDescent="0.25"/>
    <row r="289" s="63" customFormat="1" x14ac:dyDescent="0.25"/>
    <row r="290" s="63" customFormat="1" x14ac:dyDescent="0.25"/>
    <row r="291" s="63" customFormat="1" x14ac:dyDescent="0.25"/>
    <row r="292" s="63" customFormat="1" x14ac:dyDescent="0.25"/>
    <row r="293" s="63" customFormat="1" x14ac:dyDescent="0.25"/>
    <row r="294" s="63" customFormat="1" x14ac:dyDescent="0.25"/>
    <row r="295" s="63" customFormat="1" x14ac:dyDescent="0.25"/>
    <row r="296" s="63" customFormat="1" x14ac:dyDescent="0.25"/>
    <row r="297" s="63" customFormat="1" x14ac:dyDescent="0.25"/>
    <row r="298" s="63" customFormat="1" x14ac:dyDescent="0.25"/>
    <row r="299" s="63" customFormat="1" x14ac:dyDescent="0.25"/>
    <row r="300" s="63" customFormat="1" x14ac:dyDescent="0.25"/>
    <row r="301" s="63" customFormat="1" x14ac:dyDescent="0.25"/>
    <row r="302" s="63" customFormat="1" x14ac:dyDescent="0.25"/>
    <row r="303" s="63" customFormat="1" x14ac:dyDescent="0.25"/>
    <row r="304" s="63" customFormat="1" x14ac:dyDescent="0.25"/>
    <row r="305" s="63" customFormat="1" x14ac:dyDescent="0.25"/>
    <row r="306" s="63" customFormat="1" x14ac:dyDescent="0.25"/>
    <row r="307" s="63" customFormat="1" x14ac:dyDescent="0.25"/>
    <row r="308" s="63" customFormat="1" x14ac:dyDescent="0.25"/>
    <row r="309" s="63" customFormat="1" x14ac:dyDescent="0.25"/>
    <row r="310" s="63" customFormat="1" x14ac:dyDescent="0.25"/>
    <row r="311" s="63" customFormat="1" x14ac:dyDescent="0.25"/>
    <row r="312" s="63" customFormat="1" x14ac:dyDescent="0.25"/>
    <row r="313" s="63" customFormat="1" x14ac:dyDescent="0.25"/>
    <row r="314" s="63" customFormat="1" x14ac:dyDescent="0.25"/>
    <row r="315" s="63" customFormat="1" x14ac:dyDescent="0.25"/>
    <row r="316" s="63" customFormat="1" x14ac:dyDescent="0.25"/>
    <row r="317" s="63" customFormat="1" x14ac:dyDescent="0.25"/>
    <row r="318" s="63" customFormat="1" x14ac:dyDescent="0.25"/>
    <row r="319" s="63" customFormat="1" x14ac:dyDescent="0.25"/>
    <row r="320" s="63" customFormat="1" x14ac:dyDescent="0.25"/>
    <row r="321" s="63" customFormat="1" x14ac:dyDescent="0.25"/>
    <row r="322" s="63" customFormat="1" x14ac:dyDescent="0.25"/>
    <row r="323" s="63" customFormat="1" x14ac:dyDescent="0.25"/>
    <row r="324" s="63" customFormat="1" x14ac:dyDescent="0.25"/>
    <row r="325" s="63" customFormat="1" x14ac:dyDescent="0.25"/>
    <row r="326" s="63" customFormat="1" x14ac:dyDescent="0.25"/>
    <row r="327" s="63" customFormat="1" x14ac:dyDescent="0.25"/>
    <row r="328" s="63" customFormat="1" x14ac:dyDescent="0.25"/>
    <row r="329" s="63" customFormat="1" x14ac:dyDescent="0.25"/>
    <row r="330" s="63" customFormat="1" x14ac:dyDescent="0.25"/>
    <row r="331" s="63" customFormat="1" x14ac:dyDescent="0.25"/>
    <row r="332" s="63" customFormat="1" x14ac:dyDescent="0.25"/>
    <row r="333" s="63" customFormat="1" x14ac:dyDescent="0.25"/>
    <row r="334" s="63" customFormat="1" x14ac:dyDescent="0.25"/>
    <row r="335" s="63" customFormat="1" x14ac:dyDescent="0.25"/>
    <row r="336" s="63" customFormat="1" x14ac:dyDescent="0.25"/>
    <row r="337" s="63" customFormat="1" x14ac:dyDescent="0.25"/>
    <row r="338" s="63" customFormat="1" x14ac:dyDescent="0.25"/>
    <row r="339" s="63" customFormat="1" x14ac:dyDescent="0.25"/>
    <row r="340" s="63" customFormat="1" x14ac:dyDescent="0.25"/>
    <row r="341" s="63" customFormat="1" x14ac:dyDescent="0.25"/>
    <row r="342" s="63" customFormat="1" x14ac:dyDescent="0.25"/>
    <row r="343" s="63" customFormat="1" x14ac:dyDescent="0.25"/>
    <row r="344" s="63" customFormat="1" x14ac:dyDescent="0.25"/>
    <row r="345" s="63" customFormat="1" x14ac:dyDescent="0.25"/>
    <row r="346" s="63" customFormat="1" x14ac:dyDescent="0.25"/>
    <row r="347" s="63" customFormat="1" x14ac:dyDescent="0.25"/>
    <row r="348" s="63" customFormat="1" x14ac:dyDescent="0.25"/>
    <row r="349" s="63" customFormat="1" x14ac:dyDescent="0.25"/>
    <row r="350" s="63" customFormat="1" x14ac:dyDescent="0.25"/>
    <row r="351" s="63" customFormat="1" x14ac:dyDescent="0.25"/>
    <row r="352" s="63" customFormat="1" x14ac:dyDescent="0.25"/>
    <row r="353" s="63" customFormat="1" x14ac:dyDescent="0.25"/>
    <row r="354" s="63" customFormat="1" x14ac:dyDescent="0.25"/>
    <row r="355" s="63" customFormat="1" x14ac:dyDescent="0.25"/>
    <row r="356" s="63" customFormat="1" x14ac:dyDescent="0.25"/>
    <row r="357" s="63" customFormat="1" x14ac:dyDescent="0.25"/>
    <row r="358" s="63" customFormat="1" x14ac:dyDescent="0.25"/>
    <row r="359" s="63" customFormat="1" x14ac:dyDescent="0.25"/>
    <row r="360" s="63" customFormat="1" x14ac:dyDescent="0.25"/>
    <row r="361" s="63" customFormat="1" x14ac:dyDescent="0.25"/>
    <row r="362" s="63" customFormat="1" x14ac:dyDescent="0.25"/>
    <row r="363" s="63" customFormat="1" x14ac:dyDescent="0.25"/>
    <row r="364" s="63" customFormat="1" x14ac:dyDescent="0.25"/>
    <row r="365" s="63" customFormat="1" x14ac:dyDescent="0.25"/>
    <row r="366" s="63" customFormat="1" x14ac:dyDescent="0.25"/>
    <row r="367" s="63" customFormat="1" x14ac:dyDescent="0.25"/>
    <row r="368" s="63" customFormat="1" x14ac:dyDescent="0.25"/>
    <row r="369" s="63" customFormat="1" x14ac:dyDescent="0.25"/>
    <row r="370" s="63" customFormat="1" x14ac:dyDescent="0.25"/>
    <row r="371" s="63" customFormat="1" x14ac:dyDescent="0.25"/>
    <row r="372" s="63" customFormat="1" x14ac:dyDescent="0.25"/>
    <row r="373" s="63" customFormat="1" x14ac:dyDescent="0.25"/>
    <row r="374" s="63" customFormat="1" x14ac:dyDescent="0.25"/>
    <row r="375" s="63" customFormat="1" x14ac:dyDescent="0.25"/>
    <row r="376" s="63" customFormat="1" x14ac:dyDescent="0.25"/>
    <row r="377" s="63" customFormat="1" x14ac:dyDescent="0.25"/>
    <row r="378" s="63" customFormat="1" x14ac:dyDescent="0.25"/>
    <row r="379" s="63" customFormat="1" x14ac:dyDescent="0.25"/>
    <row r="380" s="63" customFormat="1" x14ac:dyDescent="0.25"/>
    <row r="381" s="63" customFormat="1" x14ac:dyDescent="0.25"/>
    <row r="382" s="63" customFormat="1" x14ac:dyDescent="0.25"/>
    <row r="383" s="63" customFormat="1" x14ac:dyDescent="0.25"/>
    <row r="384" s="63" customFormat="1" x14ac:dyDescent="0.25"/>
    <row r="385" s="63" customFormat="1" x14ac:dyDescent="0.25"/>
    <row r="386" s="63" customFormat="1" x14ac:dyDescent="0.25"/>
    <row r="387" s="63" customFormat="1" x14ac:dyDescent="0.25"/>
    <row r="388" s="63" customFormat="1" x14ac:dyDescent="0.25"/>
    <row r="389" s="63" customFormat="1" x14ac:dyDescent="0.25"/>
    <row r="390" s="63" customFormat="1" x14ac:dyDescent="0.25"/>
    <row r="391" s="63" customFormat="1" x14ac:dyDescent="0.25"/>
    <row r="392" s="63" customFormat="1" x14ac:dyDescent="0.25"/>
    <row r="393" s="63" customFormat="1" x14ac:dyDescent="0.25"/>
    <row r="394" s="63" customFormat="1" x14ac:dyDescent="0.25"/>
    <row r="395" s="63" customFormat="1" x14ac:dyDescent="0.25"/>
    <row r="396" s="63" customFormat="1" x14ac:dyDescent="0.25"/>
    <row r="397" s="63" customFormat="1" x14ac:dyDescent="0.25"/>
    <row r="398" s="63" customFormat="1" x14ac:dyDescent="0.25"/>
    <row r="399" s="63" customFormat="1" x14ac:dyDescent="0.25"/>
    <row r="400" s="63" customFormat="1" x14ac:dyDescent="0.25"/>
    <row r="401" s="63" customFormat="1" x14ac:dyDescent="0.25"/>
    <row r="402" s="63" customFormat="1" x14ac:dyDescent="0.25"/>
    <row r="403" s="63" customFormat="1" x14ac:dyDescent="0.25"/>
    <row r="404" s="63" customFormat="1" x14ac:dyDescent="0.25"/>
    <row r="405" s="63" customFormat="1" x14ac:dyDescent="0.25"/>
    <row r="406" s="63" customFormat="1" x14ac:dyDescent="0.25"/>
    <row r="407" s="63" customFormat="1" x14ac:dyDescent="0.25"/>
    <row r="408" s="63" customFormat="1" x14ac:dyDescent="0.25"/>
    <row r="409" s="63" customFormat="1" x14ac:dyDescent="0.25"/>
    <row r="410" s="63" customFormat="1" x14ac:dyDescent="0.25"/>
    <row r="411" s="63" customFormat="1" x14ac:dyDescent="0.25"/>
    <row r="412" s="63" customFormat="1" x14ac:dyDescent="0.25"/>
    <row r="413" s="63" customFormat="1" x14ac:dyDescent="0.25"/>
    <row r="414" s="63" customFormat="1" x14ac:dyDescent="0.25"/>
    <row r="415" s="63" customFormat="1" x14ac:dyDescent="0.25"/>
    <row r="416" s="63" customFormat="1" x14ac:dyDescent="0.25"/>
    <row r="417" s="63" customFormat="1" x14ac:dyDescent="0.25"/>
    <row r="418" s="63" customFormat="1" x14ac:dyDescent="0.25"/>
    <row r="419" s="63" customFormat="1" x14ac:dyDescent="0.25"/>
    <row r="420" s="63" customFormat="1" x14ac:dyDescent="0.25"/>
    <row r="421" s="63" customFormat="1" x14ac:dyDescent="0.25"/>
    <row r="422" s="63" customFormat="1" x14ac:dyDescent="0.25"/>
    <row r="423" s="63" customFormat="1" x14ac:dyDescent="0.25"/>
    <row r="424" s="63" customFormat="1" x14ac:dyDescent="0.25"/>
    <row r="425" s="63" customFormat="1" x14ac:dyDescent="0.25"/>
    <row r="426" s="63" customFormat="1" x14ac:dyDescent="0.25"/>
    <row r="427" s="63" customFormat="1" x14ac:dyDescent="0.25"/>
    <row r="428" s="63" customFormat="1" x14ac:dyDescent="0.25"/>
    <row r="429" s="63" customFormat="1" x14ac:dyDescent="0.25"/>
    <row r="430" s="63" customFormat="1" x14ac:dyDescent="0.25"/>
    <row r="431" s="63" customFormat="1" x14ac:dyDescent="0.25"/>
    <row r="432" s="63" customFormat="1" x14ac:dyDescent="0.25"/>
    <row r="433" s="63" customFormat="1" x14ac:dyDescent="0.25"/>
    <row r="434" s="63" customFormat="1" x14ac:dyDescent="0.25"/>
    <row r="435" s="63" customFormat="1" x14ac:dyDescent="0.25"/>
    <row r="436" s="63" customFormat="1" x14ac:dyDescent="0.25"/>
    <row r="437" s="63" customFormat="1" x14ac:dyDescent="0.25"/>
    <row r="438" s="63" customFormat="1" x14ac:dyDescent="0.25"/>
    <row r="439" s="63" customFormat="1" x14ac:dyDescent="0.25"/>
    <row r="440" s="63" customFormat="1" x14ac:dyDescent="0.25"/>
    <row r="441" s="63" customFormat="1" x14ac:dyDescent="0.25"/>
    <row r="442" s="63" customFormat="1" x14ac:dyDescent="0.25"/>
    <row r="443" s="63" customFormat="1" x14ac:dyDescent="0.25"/>
    <row r="444" s="63" customFormat="1" x14ac:dyDescent="0.25"/>
    <row r="445" s="63" customFormat="1" x14ac:dyDescent="0.25"/>
    <row r="446" s="63" customFormat="1" x14ac:dyDescent="0.25"/>
    <row r="447" s="63" customFormat="1" x14ac:dyDescent="0.25"/>
    <row r="448" s="63" customFormat="1" x14ac:dyDescent="0.25"/>
    <row r="449" s="63" customFormat="1" x14ac:dyDescent="0.25"/>
    <row r="450" s="63" customFormat="1" x14ac:dyDescent="0.25"/>
    <row r="451" s="63" customFormat="1" x14ac:dyDescent="0.25"/>
    <row r="452" s="63" customFormat="1" x14ac:dyDescent="0.25"/>
    <row r="453" s="63" customFormat="1" x14ac:dyDescent="0.25"/>
    <row r="454" s="63" customFormat="1" x14ac:dyDescent="0.25"/>
    <row r="455" s="63" customFormat="1" x14ac:dyDescent="0.25"/>
    <row r="456" s="63" customFormat="1" x14ac:dyDescent="0.25"/>
    <row r="457" s="63" customFormat="1" x14ac:dyDescent="0.25"/>
    <row r="458" s="63" customFormat="1" x14ac:dyDescent="0.25"/>
    <row r="459" s="63" customFormat="1" x14ac:dyDescent="0.25"/>
    <row r="460" s="63" customFormat="1" x14ac:dyDescent="0.25"/>
    <row r="461" s="63" customFormat="1" x14ac:dyDescent="0.25"/>
    <row r="462" s="63" customFormat="1" x14ac:dyDescent="0.25"/>
    <row r="463" s="63" customFormat="1" x14ac:dyDescent="0.25"/>
    <row r="464" s="63" customFormat="1" x14ac:dyDescent="0.25"/>
    <row r="465" s="63" customFormat="1" x14ac:dyDescent="0.25"/>
    <row r="466" s="63" customFormat="1" x14ac:dyDescent="0.25"/>
    <row r="467" s="63" customFormat="1" x14ac:dyDescent="0.25"/>
    <row r="468" s="63" customFormat="1" x14ac:dyDescent="0.25"/>
    <row r="469" s="63" customFormat="1" x14ac:dyDescent="0.25"/>
    <row r="470" s="63" customFormat="1" x14ac:dyDescent="0.25"/>
    <row r="471" s="63" customFormat="1" x14ac:dyDescent="0.25"/>
    <row r="472" s="63" customFormat="1" x14ac:dyDescent="0.25"/>
    <row r="473" s="63" customFormat="1" x14ac:dyDescent="0.25"/>
    <row r="474" s="63" customFormat="1" x14ac:dyDescent="0.25"/>
    <row r="475" s="63" customFormat="1" x14ac:dyDescent="0.25"/>
    <row r="476" s="63" customFormat="1" x14ac:dyDescent="0.25"/>
    <row r="477" s="63" customFormat="1" x14ac:dyDescent="0.25"/>
    <row r="478" s="63" customFormat="1" x14ac:dyDescent="0.25"/>
    <row r="479" s="63" customFormat="1" x14ac:dyDescent="0.25"/>
    <row r="480" s="63" customFormat="1" x14ac:dyDescent="0.25"/>
    <row r="481" s="63" customFormat="1" x14ac:dyDescent="0.25"/>
    <row r="482" s="63" customFormat="1" x14ac:dyDescent="0.25"/>
    <row r="483" s="63" customFormat="1" x14ac:dyDescent="0.25"/>
    <row r="484" s="63" customFormat="1" x14ac:dyDescent="0.25"/>
    <row r="485" s="63" customFormat="1" x14ac:dyDescent="0.25"/>
    <row r="486" s="63" customFormat="1" x14ac:dyDescent="0.25"/>
    <row r="487" s="63" customFormat="1" x14ac:dyDescent="0.25"/>
    <row r="488" s="63" customFormat="1" x14ac:dyDescent="0.25"/>
    <row r="489" s="63" customFormat="1" x14ac:dyDescent="0.25"/>
    <row r="490" s="63" customFormat="1" x14ac:dyDescent="0.25"/>
    <row r="491" s="63" customFormat="1" x14ac:dyDescent="0.25"/>
    <row r="492" s="63" customFormat="1" x14ac:dyDescent="0.25"/>
    <row r="493" s="63" customFormat="1" x14ac:dyDescent="0.25"/>
    <row r="494" s="63" customFormat="1" x14ac:dyDescent="0.25"/>
    <row r="495" s="63" customFormat="1" x14ac:dyDescent="0.25"/>
    <row r="496" s="63" customFormat="1" x14ac:dyDescent="0.25"/>
    <row r="497" s="63" customFormat="1" x14ac:dyDescent="0.25"/>
    <row r="498" s="63" customFormat="1" x14ac:dyDescent="0.25"/>
    <row r="499" s="63" customFormat="1" x14ac:dyDescent="0.25"/>
    <row r="500" s="63" customFormat="1" x14ac:dyDescent="0.25"/>
    <row r="501" s="63" customFormat="1" x14ac:dyDescent="0.25"/>
    <row r="502" s="63" customFormat="1" x14ac:dyDescent="0.25"/>
    <row r="503" s="63" customFormat="1" x14ac:dyDescent="0.25"/>
    <row r="504" s="63" customFormat="1" x14ac:dyDescent="0.25"/>
    <row r="505" s="63" customFormat="1" x14ac:dyDescent="0.25"/>
    <row r="506" s="63" customFormat="1" x14ac:dyDescent="0.25"/>
    <row r="507" s="63" customFormat="1" x14ac:dyDescent="0.25"/>
    <row r="508" s="63" customFormat="1" x14ac:dyDescent="0.25"/>
    <row r="509" s="63" customFormat="1" x14ac:dyDescent="0.25"/>
    <row r="510" s="63" customFormat="1" x14ac:dyDescent="0.25"/>
    <row r="511" s="63" customFormat="1" x14ac:dyDescent="0.25"/>
    <row r="512" s="63" customFormat="1" x14ac:dyDescent="0.25"/>
    <row r="513" s="63" customFormat="1" x14ac:dyDescent="0.25"/>
    <row r="514" s="63" customFormat="1" x14ac:dyDescent="0.25"/>
    <row r="515" s="63" customFormat="1" x14ac:dyDescent="0.25"/>
    <row r="516" s="63" customFormat="1" x14ac:dyDescent="0.25"/>
    <row r="517" s="63" customFormat="1" x14ac:dyDescent="0.25"/>
    <row r="518" s="63" customFormat="1" x14ac:dyDescent="0.25"/>
    <row r="519" s="63" customFormat="1" x14ac:dyDescent="0.25"/>
    <row r="520" s="63" customFormat="1" x14ac:dyDescent="0.25"/>
    <row r="521" s="63" customFormat="1" x14ac:dyDescent="0.25"/>
    <row r="522" s="63" customFormat="1" x14ac:dyDescent="0.25"/>
    <row r="523" s="63" customFormat="1" x14ac:dyDescent="0.25"/>
    <row r="524" s="63" customFormat="1" x14ac:dyDescent="0.25"/>
    <row r="525" s="63" customFormat="1" x14ac:dyDescent="0.25"/>
    <row r="526" s="63" customFormat="1" x14ac:dyDescent="0.25"/>
    <row r="527" s="63" customFormat="1" x14ac:dyDescent="0.25"/>
    <row r="528" s="63" customFormat="1" x14ac:dyDescent="0.25"/>
    <row r="529" s="63" customFormat="1" x14ac:dyDescent="0.25"/>
    <row r="530" s="63" customFormat="1" x14ac:dyDescent="0.25"/>
    <row r="531" s="63" customFormat="1" x14ac:dyDescent="0.25"/>
    <row r="532" s="63" customFormat="1" x14ac:dyDescent="0.25"/>
    <row r="533" s="63" customFormat="1" x14ac:dyDescent="0.25"/>
    <row r="534" s="63" customFormat="1" x14ac:dyDescent="0.25"/>
    <row r="535" s="63" customFormat="1" x14ac:dyDescent="0.25"/>
    <row r="536" s="63" customFormat="1" x14ac:dyDescent="0.25"/>
    <row r="537" s="63" customFormat="1" x14ac:dyDescent="0.25"/>
    <row r="538" s="63" customFormat="1" x14ac:dyDescent="0.25"/>
    <row r="539" s="63" customFormat="1" x14ac:dyDescent="0.25"/>
    <row r="540" s="63" customFormat="1" x14ac:dyDescent="0.25"/>
    <row r="541" s="63" customFormat="1" x14ac:dyDescent="0.25"/>
    <row r="542" s="63" customFormat="1" x14ac:dyDescent="0.25"/>
    <row r="543" s="63" customFormat="1" x14ac:dyDescent="0.25"/>
    <row r="544" s="63" customFormat="1" x14ac:dyDescent="0.25"/>
    <row r="545" s="63" customFormat="1" x14ac:dyDescent="0.25"/>
    <row r="546" s="63" customFormat="1" x14ac:dyDescent="0.25"/>
    <row r="547" s="63" customFormat="1" x14ac:dyDescent="0.25"/>
    <row r="548" s="63" customFormat="1" x14ac:dyDescent="0.25"/>
    <row r="549" s="63" customFormat="1" x14ac:dyDescent="0.25"/>
    <row r="550" s="63" customFormat="1" x14ac:dyDescent="0.25"/>
    <row r="551" s="63" customFormat="1" x14ac:dyDescent="0.25"/>
    <row r="552" s="63" customFormat="1" x14ac:dyDescent="0.25"/>
    <row r="553" s="63" customFormat="1" x14ac:dyDescent="0.25"/>
    <row r="554" s="63" customFormat="1" x14ac:dyDescent="0.25"/>
    <row r="555" s="63" customFormat="1" x14ac:dyDescent="0.25"/>
    <row r="556" s="63" customFormat="1" x14ac:dyDescent="0.25"/>
  </sheetData>
  <sheetProtection algorithmName="SHA-512" hashValue="nWh+vARPoOA7ZIgOYJ6KcjwhOgmrgeln+2jJ26cGtQAwGvi8RWawbJAdLHbdd//ab3UR2QjJPTZr/i3LuRHzpQ==" saltValue="7kj/t3yShOnqyn/D2ma0yw==" spinCount="100000" sheet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1001" yWindow="704" count="5">
    <dataValidation type="list" showInputMessage="1" showErrorMessage="1" sqref="E15" xr:uid="{00000000-0002-0000-0000-000000000000}">
      <formula1>Size</formula1>
    </dataValidation>
    <dataValidation type="list" allowBlank="1" showInputMessage="1" showErrorMessage="1" sqref="D16:E16" xr:uid="{00000000-0002-0000-0000-000001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 xr:uid="{00000000-0002-0000-0000-000002000000}">
      <formula1>100</formula1>
    </dataValidation>
    <dataValidation type="list" showInputMessage="1" showErrorMessage="1" prompt="The default selection is &quot;Compact&quot;.  Any other selection requires justification." sqref="D15" xr:uid="{00000000-0002-0000-0000-000003000000}">
      <formula1>Size</formula1>
    </dataValidation>
    <dataValidation type="list" allowBlank="1" showInputMessage="1" showErrorMessage="1" prompt="For trips from 9/15/2022 to 12/31/2022, use $0.625._x000a__x000a_For trips on or after 1/1/2023, use $0.655." sqref="D21" xr:uid="{00000000-0002-0000-0000-000004000000}">
      <formula1>$P$17:$P$18</formula1>
    </dataValidation>
  </dataValidations>
  <hyperlinks>
    <hyperlink ref="C30" r:id="rId1" xr:uid="{00000000-0004-0000-0000-000000000000}"/>
    <hyperlink ref="C32" r:id="rId2" xr:uid="{00000000-0004-0000-0000-000001000000}"/>
  </hyperlinks>
  <printOptions horizontalCentered="1" verticalCentered="1"/>
  <pageMargins left="0.7" right="0.7" top="0.75" bottom="0.75" header="0.3" footer="0.3"/>
  <pageSetup scale="66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1001" yWindow="704" count="1">
        <x14:dataValidation type="list" showInputMessage="1" showErrorMessage="1" xr:uid="{00000000-0002-0000-0000-000005000000}">
          <x14:formula1>
            <xm:f>Locations!$A$1:$A$3</xm:f>
          </x14:formula1>
          <xm:sqref>E14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workbookViewId="0">
      <selection activeCell="F4" sqref="F4"/>
    </sheetView>
  </sheetViews>
  <sheetFormatPr defaultRowHeight="13.2" x14ac:dyDescent="0.25"/>
  <cols>
    <col min="1" max="1" width="121.77734375" bestFit="1" customWidth="1"/>
    <col min="2" max="2" width="13.77734375" customWidth="1"/>
    <col min="3" max="3" width="12.5546875" customWidth="1"/>
    <col min="4" max="4" width="9.21875" style="2"/>
    <col min="7" max="7" width="29.44140625" customWidth="1"/>
  </cols>
  <sheetData>
    <row r="1" spans="1:7" x14ac:dyDescent="0.25">
      <c r="A1" s="3" t="s">
        <v>21</v>
      </c>
      <c r="B1" s="4" t="s">
        <v>8</v>
      </c>
      <c r="C1" s="4" t="s">
        <v>9</v>
      </c>
      <c r="D1" s="4" t="s">
        <v>10</v>
      </c>
      <c r="E1" s="4" t="s">
        <v>16</v>
      </c>
      <c r="F1" s="7" t="s">
        <v>17</v>
      </c>
    </row>
    <row r="2" spans="1:7" x14ac:dyDescent="0.25">
      <c r="A2" s="122" t="s">
        <v>41</v>
      </c>
      <c r="B2" s="54">
        <v>41.65</v>
      </c>
      <c r="C2" s="54">
        <v>43.48</v>
      </c>
      <c r="D2" s="54">
        <v>46.37</v>
      </c>
      <c r="E2" s="54">
        <v>72.099999999999994</v>
      </c>
      <c r="F2" s="54">
        <v>75.25</v>
      </c>
      <c r="G2" s="17"/>
    </row>
    <row r="3" spans="1:7" x14ac:dyDescent="0.25">
      <c r="A3" s="123" t="s">
        <v>42</v>
      </c>
      <c r="B3" s="57">
        <v>57.65</v>
      </c>
      <c r="C3" s="57">
        <v>59.48</v>
      </c>
      <c r="D3" s="57">
        <v>62.37</v>
      </c>
      <c r="E3" s="57">
        <v>88.1</v>
      </c>
      <c r="F3" s="57">
        <v>91.25</v>
      </c>
      <c r="G3" s="42"/>
    </row>
    <row r="4" spans="1:7" x14ac:dyDescent="0.25">
      <c r="A4" s="49" t="s">
        <v>20</v>
      </c>
      <c r="B4" s="61">
        <v>34.65</v>
      </c>
      <c r="C4" s="61">
        <v>36.479999999999997</v>
      </c>
      <c r="D4" s="61">
        <v>39.369999999999997</v>
      </c>
      <c r="E4" s="62">
        <v>65.099999999999994</v>
      </c>
      <c r="F4" s="62">
        <v>68.25</v>
      </c>
      <c r="G4" s="17"/>
    </row>
    <row r="5" spans="1:7" x14ac:dyDescent="0.25">
      <c r="B5" s="2"/>
      <c r="C5" s="2"/>
      <c r="E5" s="43"/>
      <c r="F5" s="43"/>
    </row>
    <row r="6" spans="1:7" x14ac:dyDescent="0.25">
      <c r="B6" s="2"/>
      <c r="C6" s="2"/>
      <c r="E6" s="43"/>
      <c r="F6" s="43"/>
    </row>
    <row r="7" spans="1:7" x14ac:dyDescent="0.25">
      <c r="B7" s="2"/>
      <c r="C7" s="2"/>
      <c r="E7" s="43"/>
      <c r="F7" s="43"/>
    </row>
    <row r="8" spans="1:7" x14ac:dyDescent="0.25">
      <c r="B8" s="2"/>
      <c r="C8" s="2"/>
      <c r="E8" s="43"/>
      <c r="F8" s="43"/>
    </row>
    <row r="9" spans="1:7" x14ac:dyDescent="0.25">
      <c r="B9" s="2"/>
      <c r="C9" s="2"/>
      <c r="E9" s="43"/>
      <c r="F9" s="43"/>
    </row>
    <row r="10" spans="1:7" x14ac:dyDescent="0.25">
      <c r="B10" s="2"/>
      <c r="C10" s="2"/>
      <c r="E10" s="43"/>
      <c r="F10" s="43"/>
    </row>
    <row r="11" spans="1:7" x14ac:dyDescent="0.25">
      <c r="A11" s="46"/>
      <c r="B11" s="2"/>
      <c r="C11" s="2"/>
      <c r="E11" s="43"/>
      <c r="F11" s="43"/>
    </row>
    <row r="12" spans="1:7" x14ac:dyDescent="0.25">
      <c r="B12" s="2"/>
      <c r="C12" s="2"/>
      <c r="E12" s="43"/>
      <c r="F12" s="43"/>
    </row>
    <row r="13" spans="1:7" x14ac:dyDescent="0.25">
      <c r="B13" s="2"/>
      <c r="C13" s="2"/>
      <c r="E13" s="43"/>
      <c r="F13" s="43"/>
    </row>
    <row r="14" spans="1:7" x14ac:dyDescent="0.25">
      <c r="B14" s="2"/>
      <c r="C14" s="2"/>
      <c r="E14" s="43"/>
      <c r="F14" s="43"/>
    </row>
    <row r="15" spans="1:7" x14ac:dyDescent="0.25">
      <c r="B15" s="2"/>
      <c r="C15" s="2"/>
      <c r="E15" s="43"/>
      <c r="F15" s="43"/>
    </row>
    <row r="16" spans="1:7" x14ac:dyDescent="0.25">
      <c r="B16" s="2"/>
      <c r="C16" s="2"/>
      <c r="E16" s="43"/>
      <c r="F16" s="43"/>
    </row>
    <row r="17" spans="1:7" x14ac:dyDescent="0.25">
      <c r="B17" s="2"/>
      <c r="C17" s="2"/>
      <c r="E17" s="43"/>
      <c r="F17" s="43"/>
    </row>
    <row r="18" spans="1:7" x14ac:dyDescent="0.25">
      <c r="B18" s="2"/>
      <c r="C18" s="2"/>
      <c r="E18" s="43"/>
      <c r="F18" s="43"/>
    </row>
    <row r="19" spans="1:7" x14ac:dyDescent="0.25">
      <c r="B19" s="2"/>
      <c r="C19" s="2"/>
      <c r="E19" s="43"/>
      <c r="F19" s="43"/>
    </row>
    <row r="20" spans="1:7" x14ac:dyDescent="0.25">
      <c r="A20" s="46"/>
      <c r="B20" s="2"/>
      <c r="C20" s="2"/>
      <c r="E20" s="43"/>
      <c r="F20" s="43"/>
    </row>
    <row r="21" spans="1:7" x14ac:dyDescent="0.25">
      <c r="B21" s="2"/>
      <c r="C21" s="2"/>
      <c r="E21" s="43"/>
      <c r="F21" s="43"/>
    </row>
    <row r="22" spans="1:7" x14ac:dyDescent="0.25">
      <c r="B22" s="2"/>
      <c r="C22" s="2"/>
      <c r="E22" s="43"/>
      <c r="F22" s="43"/>
    </row>
    <row r="23" spans="1:7" x14ac:dyDescent="0.25">
      <c r="B23" s="2"/>
      <c r="C23" s="2"/>
      <c r="E23" s="43"/>
      <c r="F23" s="43"/>
    </row>
    <row r="24" spans="1:7" x14ac:dyDescent="0.25">
      <c r="A24" s="47"/>
      <c r="B24" s="2"/>
      <c r="C24" s="2"/>
      <c r="E24" s="43"/>
      <c r="F24" s="43"/>
      <c r="G24" s="22"/>
    </row>
    <row r="25" spans="1:7" x14ac:dyDescent="0.25">
      <c r="B25" s="2"/>
      <c r="C25" s="2"/>
      <c r="E25" s="43"/>
      <c r="F25" s="43"/>
    </row>
    <row r="26" spans="1:7" x14ac:dyDescent="0.25">
      <c r="B26" s="2"/>
      <c r="C26" s="2"/>
      <c r="E26" s="43"/>
      <c r="F26" s="43"/>
    </row>
    <row r="27" spans="1:7" x14ac:dyDescent="0.25">
      <c r="B27" s="2"/>
      <c r="C27" s="2"/>
      <c r="E27" s="43"/>
      <c r="F27" s="43"/>
    </row>
    <row r="28" spans="1:7" x14ac:dyDescent="0.25">
      <c r="B28" s="2"/>
      <c r="C28" s="2"/>
      <c r="E28" s="43"/>
      <c r="F28" s="43"/>
    </row>
    <row r="29" spans="1:7" x14ac:dyDescent="0.25">
      <c r="B29" s="2"/>
      <c r="C29" s="2"/>
      <c r="E29" s="43"/>
      <c r="F29" s="43"/>
    </row>
    <row r="30" spans="1:7" x14ac:dyDescent="0.25">
      <c r="A30" s="17"/>
      <c r="B30" s="17"/>
      <c r="C30" s="17"/>
      <c r="D30" s="17"/>
      <c r="E30" s="17"/>
      <c r="F30" s="17"/>
    </row>
    <row r="31" spans="1:7" x14ac:dyDescent="0.25">
      <c r="A31" s="48"/>
      <c r="B31" s="42"/>
      <c r="C31" s="42"/>
      <c r="D31" s="42"/>
      <c r="E31" s="44"/>
      <c r="F31" s="44"/>
    </row>
    <row r="32" spans="1:7" x14ac:dyDescent="0.25">
      <c r="B32" s="2"/>
      <c r="C32" s="2"/>
      <c r="E32" s="43"/>
      <c r="F32" s="43"/>
    </row>
    <row r="33" spans="1:9" x14ac:dyDescent="0.25">
      <c r="B33" s="2"/>
      <c r="C33" s="2"/>
      <c r="E33" s="43"/>
      <c r="F33" s="43"/>
    </row>
    <row r="34" spans="1:9" x14ac:dyDescent="0.25">
      <c r="B34" s="2"/>
      <c r="C34" s="2"/>
      <c r="E34" s="43"/>
      <c r="F34" s="43"/>
    </row>
    <row r="35" spans="1:9" x14ac:dyDescent="0.25">
      <c r="B35" s="2"/>
      <c r="C35" s="2"/>
      <c r="E35" s="43"/>
      <c r="F35" s="43"/>
    </row>
    <row r="36" spans="1:9" x14ac:dyDescent="0.25">
      <c r="A36" s="46"/>
      <c r="B36" s="2"/>
      <c r="C36" s="2"/>
      <c r="E36" s="43"/>
      <c r="F36" s="43"/>
    </row>
    <row r="37" spans="1:9" x14ac:dyDescent="0.25">
      <c r="B37" s="2"/>
      <c r="C37" s="2"/>
      <c r="E37" s="43"/>
      <c r="F37" s="43"/>
    </row>
    <row r="38" spans="1:9" x14ac:dyDescent="0.25">
      <c r="B38" s="2"/>
      <c r="C38" s="2"/>
      <c r="E38" s="43"/>
      <c r="F38" s="43"/>
    </row>
    <row r="39" spans="1:9" x14ac:dyDescent="0.25">
      <c r="B39" s="2"/>
      <c r="C39" s="2"/>
      <c r="E39" s="43"/>
      <c r="F39" s="43"/>
    </row>
    <row r="40" spans="1:9" x14ac:dyDescent="0.25">
      <c r="A40" s="46"/>
      <c r="B40" s="2"/>
      <c r="C40" s="2"/>
      <c r="E40" s="43"/>
      <c r="F40" s="43"/>
    </row>
    <row r="41" spans="1:9" x14ac:dyDescent="0.25">
      <c r="A41" s="48"/>
      <c r="B41" s="42"/>
      <c r="C41" s="42"/>
      <c r="D41" s="42"/>
      <c r="E41" s="44"/>
      <c r="F41" s="44"/>
    </row>
    <row r="42" spans="1:9" x14ac:dyDescent="0.25">
      <c r="A42" s="46"/>
      <c r="B42" s="2"/>
      <c r="C42" s="2"/>
      <c r="E42" s="43"/>
      <c r="F42" s="43"/>
      <c r="G42" s="41"/>
    </row>
    <row r="43" spans="1:9" x14ac:dyDescent="0.25">
      <c r="A43" s="47"/>
      <c r="B43" s="2"/>
      <c r="C43" s="2"/>
      <c r="E43" s="43"/>
      <c r="F43" s="43"/>
      <c r="G43" s="22"/>
      <c r="I43" s="2"/>
    </row>
    <row r="44" spans="1:9" x14ac:dyDescent="0.25">
      <c r="A44" s="46"/>
      <c r="B44" s="2"/>
      <c r="C44" s="2"/>
      <c r="E44" s="43"/>
      <c r="F44" s="43"/>
    </row>
    <row r="45" spans="1:9" x14ac:dyDescent="0.25">
      <c r="A45" s="46"/>
      <c r="B45" s="2"/>
      <c r="C45" s="2"/>
      <c r="E45" s="43"/>
      <c r="F45" s="43"/>
    </row>
    <row r="46" spans="1:9" x14ac:dyDescent="0.25">
      <c r="A46" s="46"/>
      <c r="B46" s="2"/>
      <c r="C46" s="2"/>
      <c r="E46" s="43"/>
      <c r="F46" s="43"/>
    </row>
    <row r="47" spans="1:9" x14ac:dyDescent="0.25">
      <c r="A47" s="46"/>
      <c r="B47" s="2"/>
      <c r="C47" s="2"/>
      <c r="E47" s="43"/>
      <c r="F47" s="43"/>
    </row>
    <row r="48" spans="1:9" x14ac:dyDescent="0.25">
      <c r="B48" s="2"/>
      <c r="C48" s="2"/>
      <c r="E48" s="43"/>
      <c r="F48" s="43"/>
    </row>
    <row r="49" spans="1:6" x14ac:dyDescent="0.25">
      <c r="B49" s="2"/>
      <c r="C49" s="2"/>
      <c r="E49" s="43"/>
      <c r="F49" s="43"/>
    </row>
    <row r="50" spans="1:6" x14ac:dyDescent="0.25">
      <c r="B50" s="2"/>
      <c r="C50" s="2"/>
      <c r="E50" s="43"/>
      <c r="F50" s="43"/>
    </row>
    <row r="51" spans="1:6" x14ac:dyDescent="0.25">
      <c r="B51" s="2"/>
      <c r="C51" s="2"/>
      <c r="E51" s="43"/>
      <c r="F51" s="43"/>
    </row>
    <row r="52" spans="1:6" x14ac:dyDescent="0.25">
      <c r="A52" s="17"/>
      <c r="B52" s="17"/>
      <c r="C52" s="17"/>
      <c r="D52" s="17"/>
      <c r="E52" s="17"/>
      <c r="F52" s="17"/>
    </row>
    <row r="53" spans="1:6" x14ac:dyDescent="0.25">
      <c r="B53" s="2"/>
      <c r="C53" s="2"/>
      <c r="E53" s="43"/>
      <c r="F53" s="43"/>
    </row>
    <row r="54" spans="1:6" x14ac:dyDescent="0.25">
      <c r="B54" s="2"/>
      <c r="C54" s="2"/>
      <c r="E54" s="43"/>
      <c r="F54" s="43"/>
    </row>
    <row r="55" spans="1:6" x14ac:dyDescent="0.25">
      <c r="B55" s="2"/>
      <c r="C55" s="2"/>
      <c r="E55" s="43"/>
      <c r="F55" s="43"/>
    </row>
    <row r="56" spans="1:6" x14ac:dyDescent="0.25">
      <c r="B56" s="2"/>
      <c r="C56" s="2"/>
      <c r="E56" s="43"/>
      <c r="F56" s="43"/>
    </row>
    <row r="57" spans="1:6" x14ac:dyDescent="0.25">
      <c r="B57" s="2"/>
      <c r="C57" s="2"/>
      <c r="E57" s="43"/>
      <c r="F57" s="43"/>
    </row>
    <row r="58" spans="1:6" x14ac:dyDescent="0.25">
      <c r="B58" s="2"/>
      <c r="C58" s="2"/>
      <c r="E58" s="43"/>
      <c r="F58" s="43"/>
    </row>
    <row r="59" spans="1:6" x14ac:dyDescent="0.25">
      <c r="B59" s="2"/>
      <c r="C59" s="2"/>
      <c r="E59" s="43"/>
      <c r="F59" s="43"/>
    </row>
    <row r="60" spans="1:6" x14ac:dyDescent="0.25">
      <c r="A60" s="17"/>
      <c r="B60" s="17"/>
      <c r="C60" s="17"/>
      <c r="D60" s="17"/>
      <c r="E60" s="45"/>
      <c r="F60" s="45"/>
    </row>
    <row r="61" spans="1:6" x14ac:dyDescent="0.25">
      <c r="B61" s="2"/>
      <c r="C61" s="2"/>
      <c r="E61" s="43"/>
      <c r="F61" s="43"/>
    </row>
    <row r="62" spans="1:6" x14ac:dyDescent="0.25">
      <c r="B62" s="2"/>
      <c r="C62" s="2"/>
      <c r="E62" s="43"/>
      <c r="F62" s="43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workbookViewId="0">
      <selection activeCell="F4" sqref="F4"/>
    </sheetView>
  </sheetViews>
  <sheetFormatPr defaultRowHeight="13.2" x14ac:dyDescent="0.25"/>
  <cols>
    <col min="1" max="1" width="121.77734375" bestFit="1" customWidth="1"/>
    <col min="2" max="2" width="12.21875" customWidth="1"/>
    <col min="3" max="3" width="10.77734375" customWidth="1"/>
    <col min="4" max="4" width="11.44140625" customWidth="1"/>
    <col min="5" max="5" width="11.77734375" style="16" customWidth="1"/>
    <col min="7" max="7" width="46.21875" customWidth="1"/>
  </cols>
  <sheetData>
    <row r="1" spans="1:14" x14ac:dyDescent="0.25">
      <c r="A1" s="3" t="s">
        <v>21</v>
      </c>
      <c r="B1" s="4" t="s">
        <v>8</v>
      </c>
      <c r="C1" s="4" t="s">
        <v>9</v>
      </c>
      <c r="D1" s="4" t="s">
        <v>10</v>
      </c>
      <c r="E1" s="14" t="s">
        <v>16</v>
      </c>
      <c r="F1" s="7" t="s">
        <v>17</v>
      </c>
    </row>
    <row r="2" spans="1:14" x14ac:dyDescent="0.25">
      <c r="A2" s="122" t="s">
        <v>41</v>
      </c>
      <c r="B2" s="54">
        <v>208.25</v>
      </c>
      <c r="C2" s="54">
        <v>217.4</v>
      </c>
      <c r="D2" s="54">
        <v>231.85</v>
      </c>
      <c r="E2" s="54">
        <v>360.5</v>
      </c>
      <c r="F2" s="54">
        <v>376.25</v>
      </c>
      <c r="G2" s="36"/>
      <c r="H2" s="27"/>
      <c r="I2" s="28"/>
    </row>
    <row r="3" spans="1:14" x14ac:dyDescent="0.25">
      <c r="A3" s="123" t="s">
        <v>42</v>
      </c>
      <c r="B3" s="57">
        <v>288.25</v>
      </c>
      <c r="C3" s="57">
        <v>297.39999999999998</v>
      </c>
      <c r="D3" s="57">
        <v>311.85000000000002</v>
      </c>
      <c r="E3" s="57">
        <v>440.5</v>
      </c>
      <c r="F3" s="57">
        <v>456.25</v>
      </c>
      <c r="G3" s="33"/>
      <c r="H3" s="26"/>
      <c r="I3" s="29"/>
    </row>
    <row r="4" spans="1:14" x14ac:dyDescent="0.25">
      <c r="A4" s="49" t="s">
        <v>20</v>
      </c>
      <c r="B4" s="61">
        <v>173.25</v>
      </c>
      <c r="C4" s="61">
        <v>182.4</v>
      </c>
      <c r="D4" s="61">
        <v>196.85</v>
      </c>
      <c r="E4" s="62">
        <v>325.5</v>
      </c>
      <c r="F4" s="62">
        <v>341.25</v>
      </c>
      <c r="G4" s="37"/>
      <c r="H4" s="30"/>
      <c r="I4" s="30"/>
      <c r="J4" s="31"/>
      <c r="K4" s="31"/>
      <c r="L4" s="31"/>
      <c r="M4" s="31"/>
      <c r="N4" s="31"/>
    </row>
    <row r="5" spans="1:14" x14ac:dyDescent="0.25">
      <c r="B5" s="50"/>
      <c r="C5" s="50"/>
      <c r="D5" s="50"/>
      <c r="E5" s="51"/>
      <c r="F5" s="51"/>
      <c r="G5" s="24"/>
      <c r="H5" s="27"/>
      <c r="I5" s="32"/>
      <c r="J5" s="17"/>
    </row>
    <row r="6" spans="1:14" x14ac:dyDescent="0.25">
      <c r="B6" s="50"/>
      <c r="C6" s="50"/>
      <c r="D6" s="50"/>
      <c r="E6" s="51"/>
      <c r="F6" s="51"/>
      <c r="G6" s="38"/>
      <c r="H6" s="26"/>
      <c r="I6" s="33"/>
    </row>
    <row r="7" spans="1:14" x14ac:dyDescent="0.25">
      <c r="A7" s="34"/>
      <c r="B7" s="30"/>
      <c r="C7" s="35"/>
      <c r="D7" s="31"/>
      <c r="E7" s="31"/>
    </row>
    <row r="8" spans="1:14" x14ac:dyDescent="0.25">
      <c r="A8" s="35"/>
      <c r="B8" s="30"/>
      <c r="C8" s="34"/>
      <c r="E8"/>
    </row>
    <row r="9" spans="1:14" x14ac:dyDescent="0.25">
      <c r="A9" s="24"/>
      <c r="E9"/>
    </row>
    <row r="10" spans="1:14" x14ac:dyDescent="0.25">
      <c r="E10"/>
    </row>
    <row r="11" spans="1:14" x14ac:dyDescent="0.25">
      <c r="E11"/>
    </row>
    <row r="12" spans="1:14" x14ac:dyDescent="0.25">
      <c r="B12" s="50"/>
      <c r="C12" s="50"/>
      <c r="D12" s="50"/>
      <c r="E12" s="51"/>
      <c r="F12" s="51"/>
    </row>
    <row r="13" spans="1:14" x14ac:dyDescent="0.25">
      <c r="B13" s="50"/>
      <c r="C13" s="50"/>
      <c r="D13" s="50"/>
      <c r="E13" s="51"/>
      <c r="F13" s="51"/>
    </row>
    <row r="14" spans="1:14" x14ac:dyDescent="0.25">
      <c r="B14" s="50"/>
      <c r="C14" s="50"/>
      <c r="D14" s="50"/>
      <c r="E14" s="51"/>
      <c r="F14" s="51"/>
    </row>
    <row r="15" spans="1:14" x14ac:dyDescent="0.25">
      <c r="B15" s="50"/>
      <c r="C15" s="50"/>
      <c r="D15" s="50"/>
      <c r="E15" s="51"/>
      <c r="F15" s="51"/>
    </row>
    <row r="16" spans="1:14" x14ac:dyDescent="0.25">
      <c r="B16" s="50"/>
      <c r="C16" s="50"/>
      <c r="D16" s="50"/>
      <c r="E16" s="51"/>
      <c r="F16" s="51"/>
    </row>
    <row r="17" spans="1:7" x14ac:dyDescent="0.25">
      <c r="B17" s="50"/>
      <c r="C17" s="50"/>
      <c r="D17" s="50"/>
      <c r="E17" s="51"/>
      <c r="F17" s="51"/>
    </row>
    <row r="18" spans="1:7" x14ac:dyDescent="0.25">
      <c r="B18" s="50"/>
      <c r="C18" s="50"/>
      <c r="D18" s="50"/>
      <c r="E18" s="51"/>
      <c r="F18" s="51"/>
    </row>
    <row r="19" spans="1:7" x14ac:dyDescent="0.25">
      <c r="B19" s="50"/>
      <c r="C19" s="50"/>
      <c r="D19" s="50"/>
      <c r="E19" s="51"/>
      <c r="F19" s="51"/>
    </row>
    <row r="20" spans="1:7" x14ac:dyDescent="0.25">
      <c r="A20" s="46"/>
      <c r="B20" s="50"/>
      <c r="C20" s="50"/>
      <c r="D20" s="50"/>
      <c r="E20" s="51"/>
      <c r="F20" s="51"/>
    </row>
    <row r="21" spans="1:7" x14ac:dyDescent="0.25">
      <c r="B21" s="50"/>
      <c r="C21" s="50"/>
      <c r="D21" s="50"/>
      <c r="E21" s="51"/>
      <c r="F21" s="51"/>
    </row>
    <row r="22" spans="1:7" x14ac:dyDescent="0.25">
      <c r="B22" s="50"/>
      <c r="C22" s="50"/>
      <c r="D22" s="50"/>
      <c r="E22" s="51"/>
      <c r="F22" s="51"/>
    </row>
    <row r="23" spans="1:7" x14ac:dyDescent="0.25">
      <c r="B23" s="50"/>
      <c r="C23" s="50"/>
      <c r="D23" s="50"/>
      <c r="E23" s="51"/>
      <c r="F23" s="51"/>
    </row>
    <row r="24" spans="1:7" x14ac:dyDescent="0.25">
      <c r="A24" s="48"/>
      <c r="B24" s="50"/>
      <c r="C24" s="50"/>
      <c r="D24" s="50"/>
      <c r="E24" s="51"/>
      <c r="F24" s="51"/>
      <c r="G24" s="22"/>
    </row>
    <row r="25" spans="1:7" x14ac:dyDescent="0.25">
      <c r="B25" s="50"/>
      <c r="C25" s="50"/>
      <c r="D25" s="50"/>
      <c r="E25" s="51"/>
      <c r="F25" s="51"/>
    </row>
    <row r="26" spans="1:7" x14ac:dyDescent="0.25">
      <c r="B26" s="50"/>
      <c r="C26" s="50"/>
      <c r="D26" s="50"/>
      <c r="E26" s="51"/>
      <c r="F26" s="51"/>
    </row>
    <row r="27" spans="1:7" x14ac:dyDescent="0.25">
      <c r="B27" s="50"/>
      <c r="C27" s="50"/>
      <c r="D27" s="50"/>
      <c r="E27" s="51"/>
      <c r="F27" s="51"/>
    </row>
    <row r="28" spans="1:7" x14ac:dyDescent="0.25">
      <c r="B28" s="50"/>
      <c r="C28" s="50"/>
      <c r="D28" s="50"/>
      <c r="E28" s="51"/>
      <c r="F28" s="51"/>
    </row>
    <row r="29" spans="1:7" x14ac:dyDescent="0.25">
      <c r="B29" s="50"/>
      <c r="C29" s="50"/>
      <c r="D29" s="50"/>
      <c r="E29" s="52"/>
      <c r="F29" s="51"/>
    </row>
    <row r="30" spans="1:7" x14ac:dyDescent="0.25">
      <c r="A30" s="17"/>
      <c r="B30" s="17"/>
      <c r="C30" s="17"/>
      <c r="D30" s="17"/>
      <c r="E30" s="17"/>
      <c r="F30" s="17"/>
    </row>
    <row r="31" spans="1:7" x14ac:dyDescent="0.25">
      <c r="A31" s="48"/>
      <c r="B31" s="48"/>
      <c r="C31" s="48"/>
      <c r="D31" s="48"/>
      <c r="E31" s="44"/>
      <c r="F31" s="48"/>
    </row>
    <row r="32" spans="1:7" x14ac:dyDescent="0.25">
      <c r="B32" s="50"/>
      <c r="C32" s="50"/>
      <c r="D32" s="50"/>
      <c r="E32" s="51"/>
      <c r="F32" s="51"/>
    </row>
    <row r="33" spans="1:8" x14ac:dyDescent="0.25">
      <c r="B33" s="50"/>
      <c r="C33" s="50"/>
      <c r="D33" s="50"/>
      <c r="E33" s="51"/>
      <c r="F33" s="51"/>
    </row>
    <row r="34" spans="1:8" x14ac:dyDescent="0.25">
      <c r="B34" s="50"/>
      <c r="C34" s="50"/>
      <c r="D34" s="50"/>
      <c r="E34" s="51"/>
      <c r="F34" s="51"/>
    </row>
    <row r="35" spans="1:8" x14ac:dyDescent="0.25">
      <c r="B35" s="50"/>
      <c r="C35" s="50"/>
      <c r="D35" s="50"/>
      <c r="E35" s="51"/>
      <c r="F35" s="51"/>
    </row>
    <row r="36" spans="1:8" x14ac:dyDescent="0.25">
      <c r="A36" s="46"/>
      <c r="B36" s="50"/>
      <c r="C36" s="50"/>
      <c r="D36" s="50"/>
      <c r="E36" s="51"/>
      <c r="F36" s="51"/>
    </row>
    <row r="37" spans="1:8" x14ac:dyDescent="0.25">
      <c r="B37" s="50"/>
      <c r="C37" s="50"/>
      <c r="D37" s="50"/>
      <c r="E37" s="51"/>
      <c r="F37" s="51"/>
    </row>
    <row r="38" spans="1:8" x14ac:dyDescent="0.25">
      <c r="B38" s="50"/>
      <c r="C38" s="50"/>
      <c r="D38" s="50"/>
      <c r="E38" s="51"/>
      <c r="F38" s="51"/>
    </row>
    <row r="39" spans="1:8" x14ac:dyDescent="0.25">
      <c r="B39" s="50"/>
      <c r="C39" s="50"/>
      <c r="D39" s="50"/>
      <c r="E39" s="51"/>
      <c r="F39" s="51"/>
    </row>
    <row r="40" spans="1:8" x14ac:dyDescent="0.25">
      <c r="A40" s="46"/>
      <c r="B40" s="50"/>
      <c r="C40" s="50"/>
      <c r="D40" s="50"/>
      <c r="E40" s="51"/>
      <c r="F40" s="51"/>
    </row>
    <row r="41" spans="1:8" x14ac:dyDescent="0.25">
      <c r="A41" s="48"/>
      <c r="B41" s="48"/>
      <c r="C41" s="48"/>
      <c r="D41" s="48"/>
      <c r="E41" s="44"/>
      <c r="F41" s="48"/>
    </row>
    <row r="42" spans="1:8" x14ac:dyDescent="0.25">
      <c r="A42" s="46"/>
      <c r="B42" s="50"/>
      <c r="C42" s="50"/>
      <c r="D42" s="50"/>
      <c r="E42" s="51"/>
      <c r="F42" s="51"/>
      <c r="G42" s="25"/>
      <c r="H42" s="33"/>
    </row>
    <row r="43" spans="1:8" x14ac:dyDescent="0.25">
      <c r="A43" s="47"/>
      <c r="B43" s="50"/>
      <c r="C43" s="50"/>
      <c r="D43" s="50"/>
      <c r="E43" s="51"/>
      <c r="F43" s="51"/>
    </row>
    <row r="44" spans="1:8" x14ac:dyDescent="0.25">
      <c r="A44" s="46"/>
      <c r="B44" s="50"/>
      <c r="C44" s="50"/>
      <c r="D44" s="50"/>
      <c r="E44" s="51"/>
      <c r="F44" s="51"/>
    </row>
    <row r="45" spans="1:8" x14ac:dyDescent="0.25">
      <c r="A45" s="46"/>
      <c r="B45" s="50"/>
      <c r="C45" s="50"/>
      <c r="D45" s="50"/>
      <c r="E45" s="51"/>
      <c r="F45" s="51"/>
    </row>
    <row r="46" spans="1:8" x14ac:dyDescent="0.25">
      <c r="A46" s="46"/>
      <c r="B46" s="50"/>
      <c r="C46" s="50"/>
      <c r="D46" s="50"/>
      <c r="E46" s="51"/>
      <c r="F46" s="51"/>
    </row>
    <row r="47" spans="1:8" x14ac:dyDescent="0.25">
      <c r="A47" s="46"/>
      <c r="B47" s="50"/>
      <c r="C47" s="50"/>
      <c r="D47" s="50"/>
      <c r="E47" s="51"/>
      <c r="F47" s="51"/>
    </row>
    <row r="48" spans="1:8" x14ac:dyDescent="0.25">
      <c r="B48" s="50"/>
      <c r="C48" s="50"/>
      <c r="D48" s="50"/>
      <c r="E48" s="51"/>
      <c r="F48" s="51"/>
    </row>
    <row r="49" spans="1:6" x14ac:dyDescent="0.25">
      <c r="B49" s="50"/>
      <c r="C49" s="50"/>
      <c r="D49" s="50"/>
      <c r="E49" s="51"/>
      <c r="F49" s="51"/>
    </row>
    <row r="50" spans="1:6" x14ac:dyDescent="0.25">
      <c r="B50" s="50"/>
      <c r="C50" s="50"/>
      <c r="D50" s="50"/>
      <c r="E50" s="51"/>
      <c r="F50" s="51"/>
    </row>
    <row r="51" spans="1:6" x14ac:dyDescent="0.25">
      <c r="B51" s="50"/>
      <c r="C51" s="50"/>
      <c r="D51" s="50"/>
      <c r="E51" s="51"/>
      <c r="F51" s="51"/>
    </row>
    <row r="52" spans="1:6" x14ac:dyDescent="0.25">
      <c r="A52" s="17"/>
      <c r="B52" s="17"/>
      <c r="C52" s="17"/>
      <c r="D52" s="17"/>
      <c r="E52" s="17"/>
      <c r="F52" s="17"/>
    </row>
    <row r="53" spans="1:6" x14ac:dyDescent="0.25">
      <c r="B53" s="50"/>
      <c r="C53" s="50"/>
      <c r="D53" s="50"/>
      <c r="E53" s="51"/>
      <c r="F53" s="51"/>
    </row>
    <row r="54" spans="1:6" x14ac:dyDescent="0.25">
      <c r="B54" s="50"/>
      <c r="C54" s="50"/>
      <c r="D54" s="50"/>
      <c r="E54" s="51"/>
      <c r="F54" s="51"/>
    </row>
    <row r="55" spans="1:6" x14ac:dyDescent="0.25">
      <c r="B55" s="50"/>
      <c r="C55" s="50"/>
      <c r="D55" s="50"/>
      <c r="E55" s="51"/>
      <c r="F55" s="51"/>
    </row>
    <row r="56" spans="1:6" x14ac:dyDescent="0.25">
      <c r="B56" s="50"/>
      <c r="C56" s="50"/>
      <c r="D56" s="50"/>
      <c r="E56" s="51"/>
      <c r="F56" s="51"/>
    </row>
    <row r="57" spans="1:6" x14ac:dyDescent="0.25">
      <c r="B57" s="50"/>
      <c r="C57" s="50"/>
      <c r="D57" s="50"/>
      <c r="E57" s="51"/>
      <c r="F57" s="51"/>
    </row>
    <row r="58" spans="1:6" x14ac:dyDescent="0.25">
      <c r="B58" s="50"/>
      <c r="C58" s="50"/>
      <c r="D58" s="50"/>
      <c r="E58" s="51"/>
      <c r="F58" s="51"/>
    </row>
    <row r="59" spans="1:6" x14ac:dyDescent="0.25">
      <c r="B59" s="50"/>
      <c r="C59" s="50"/>
      <c r="D59" s="50"/>
      <c r="E59" s="51"/>
      <c r="F59" s="51"/>
    </row>
    <row r="60" spans="1:6" s="13" customFormat="1" x14ac:dyDescent="0.25">
      <c r="A60" s="17"/>
      <c r="B60" s="17"/>
      <c r="C60" s="17"/>
      <c r="D60" s="17"/>
      <c r="E60" s="17"/>
      <c r="F60" s="17"/>
    </row>
    <row r="61" spans="1:6" x14ac:dyDescent="0.25">
      <c r="B61" s="50"/>
      <c r="C61" s="50"/>
      <c r="D61" s="50"/>
      <c r="E61" s="51"/>
      <c r="F61" s="51"/>
    </row>
    <row r="62" spans="1:6" x14ac:dyDescent="0.25">
      <c r="B62" s="50"/>
      <c r="C62" s="50"/>
      <c r="D62" s="50"/>
      <c r="E62" s="51"/>
      <c r="F62" s="51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workbookViewId="0">
      <selection activeCell="F4" sqref="F4"/>
    </sheetView>
  </sheetViews>
  <sheetFormatPr defaultRowHeight="13.2" x14ac:dyDescent="0.25"/>
  <cols>
    <col min="1" max="1" width="121.77734375" bestFit="1" customWidth="1"/>
    <col min="2" max="2" width="9.5546875" bestFit="1" customWidth="1"/>
    <col min="3" max="3" width="9.21875" bestFit="1" customWidth="1"/>
    <col min="4" max="4" width="8.21875" customWidth="1"/>
    <col min="5" max="5" width="9.21875" style="18"/>
    <col min="6" max="6" width="9.77734375" style="59" customWidth="1"/>
    <col min="7" max="7" width="53.77734375" customWidth="1"/>
  </cols>
  <sheetData>
    <row r="1" spans="1:7" x14ac:dyDescent="0.25">
      <c r="A1" s="3" t="s">
        <v>21</v>
      </c>
      <c r="B1" s="4" t="s">
        <v>8</v>
      </c>
      <c r="C1" s="4" t="s">
        <v>9</v>
      </c>
      <c r="D1" s="4" t="s">
        <v>10</v>
      </c>
      <c r="E1" s="14" t="s">
        <v>16</v>
      </c>
      <c r="F1" s="53" t="s">
        <v>17</v>
      </c>
    </row>
    <row r="2" spans="1:7" x14ac:dyDescent="0.25">
      <c r="A2" s="122" t="s">
        <v>41</v>
      </c>
      <c r="B2" s="54">
        <v>833</v>
      </c>
      <c r="C2" s="54">
        <v>869.6</v>
      </c>
      <c r="D2" s="54">
        <v>927.4</v>
      </c>
      <c r="E2" s="54">
        <v>1442</v>
      </c>
      <c r="F2" s="54">
        <v>1505</v>
      </c>
      <c r="G2" s="23"/>
    </row>
    <row r="3" spans="1:7" x14ac:dyDescent="0.25">
      <c r="A3" s="123" t="s">
        <v>42</v>
      </c>
      <c r="B3" s="55">
        <v>1153</v>
      </c>
      <c r="C3" s="55">
        <v>1189.5999999999999</v>
      </c>
      <c r="D3" s="55">
        <v>1247.4000000000001</v>
      </c>
      <c r="E3" s="55">
        <v>1762</v>
      </c>
      <c r="F3" s="55">
        <v>1825</v>
      </c>
    </row>
    <row r="4" spans="1:7" x14ac:dyDescent="0.25">
      <c r="A4" s="49" t="s">
        <v>20</v>
      </c>
      <c r="B4" s="60">
        <v>693</v>
      </c>
      <c r="C4" s="61">
        <v>729.6</v>
      </c>
      <c r="D4" s="61">
        <v>787.4</v>
      </c>
      <c r="E4" s="56">
        <v>1302</v>
      </c>
      <c r="F4" s="56">
        <v>1365</v>
      </c>
      <c r="G4" s="9"/>
    </row>
    <row r="5" spans="1:7" x14ac:dyDescent="0.25">
      <c r="A5" s="5"/>
      <c r="B5" s="1"/>
      <c r="C5" s="1"/>
      <c r="D5" s="1"/>
      <c r="E5" s="8"/>
      <c r="F5" s="56"/>
    </row>
    <row r="6" spans="1:7" x14ac:dyDescent="0.25">
      <c r="A6" s="5"/>
      <c r="B6" s="1"/>
      <c r="C6" s="1"/>
      <c r="D6" s="1"/>
      <c r="E6" s="8"/>
      <c r="F6" s="56"/>
      <c r="G6" s="11"/>
    </row>
    <row r="7" spans="1:7" x14ac:dyDescent="0.25">
      <c r="A7" s="5"/>
      <c r="B7" s="1"/>
      <c r="C7" s="1"/>
      <c r="D7" s="1"/>
      <c r="E7" s="8"/>
      <c r="F7" s="56"/>
    </row>
    <row r="8" spans="1:7" x14ac:dyDescent="0.25">
      <c r="A8" s="5"/>
      <c r="B8" s="1"/>
      <c r="C8" s="1"/>
      <c r="D8" s="1"/>
      <c r="E8" s="8"/>
      <c r="F8" s="56"/>
      <c r="G8" s="11"/>
    </row>
    <row r="9" spans="1:7" x14ac:dyDescent="0.25">
      <c r="A9" s="5"/>
      <c r="B9" s="1"/>
      <c r="C9" s="1"/>
      <c r="D9" s="1"/>
      <c r="E9" s="8"/>
      <c r="F9" s="56"/>
    </row>
    <row r="10" spans="1:7" x14ac:dyDescent="0.25">
      <c r="A10" s="5"/>
      <c r="B10" s="1"/>
      <c r="C10" s="1"/>
      <c r="D10" s="1"/>
      <c r="E10" s="8"/>
      <c r="F10" s="56"/>
    </row>
    <row r="11" spans="1:7" x14ac:dyDescent="0.25">
      <c r="A11" s="19"/>
      <c r="B11" s="1"/>
      <c r="C11" s="1"/>
      <c r="D11" s="1"/>
      <c r="E11" s="8"/>
      <c r="F11" s="56"/>
    </row>
    <row r="12" spans="1:7" x14ac:dyDescent="0.25">
      <c r="A12" s="5"/>
      <c r="B12" s="1"/>
      <c r="C12" s="1"/>
      <c r="D12" s="1"/>
      <c r="E12" s="8"/>
      <c r="F12" s="56"/>
    </row>
    <row r="13" spans="1:7" x14ac:dyDescent="0.25">
      <c r="A13" s="5"/>
      <c r="B13" s="1"/>
      <c r="C13" s="1"/>
      <c r="D13" s="1"/>
      <c r="E13" s="8"/>
      <c r="F13" s="56"/>
    </row>
    <row r="14" spans="1:7" x14ac:dyDescent="0.25">
      <c r="A14" s="5"/>
      <c r="B14" s="1"/>
      <c r="C14" s="1"/>
      <c r="D14" s="1"/>
      <c r="E14" s="8"/>
      <c r="F14" s="56"/>
    </row>
    <row r="15" spans="1:7" x14ac:dyDescent="0.25">
      <c r="A15" s="5"/>
      <c r="B15" s="1"/>
      <c r="C15" s="1"/>
      <c r="D15" s="1"/>
      <c r="E15" s="8"/>
      <c r="F15" s="56"/>
    </row>
    <row r="16" spans="1:7" x14ac:dyDescent="0.25">
      <c r="A16" s="5"/>
      <c r="B16" s="1"/>
      <c r="C16" s="1"/>
      <c r="D16" s="1"/>
      <c r="E16" s="8"/>
      <c r="F16" s="56"/>
    </row>
    <row r="17" spans="1:7" x14ac:dyDescent="0.25">
      <c r="A17" s="5"/>
      <c r="B17" s="1"/>
      <c r="C17" s="1"/>
      <c r="D17" s="1"/>
      <c r="E17" s="8"/>
      <c r="F17" s="56"/>
    </row>
    <row r="18" spans="1:7" x14ac:dyDescent="0.25">
      <c r="A18" s="5"/>
      <c r="B18" s="1"/>
      <c r="C18" s="1"/>
      <c r="D18" s="1"/>
      <c r="E18" s="8"/>
      <c r="F18" s="56"/>
    </row>
    <row r="19" spans="1:7" x14ac:dyDescent="0.25">
      <c r="A19" s="5"/>
      <c r="B19" s="1"/>
      <c r="C19" s="1"/>
      <c r="D19" s="1"/>
      <c r="E19" s="8"/>
      <c r="F19" s="56"/>
    </row>
    <row r="20" spans="1:7" x14ac:dyDescent="0.25">
      <c r="A20" s="19"/>
      <c r="B20" s="1"/>
      <c r="C20" s="1"/>
      <c r="D20" s="1"/>
      <c r="E20" s="8"/>
      <c r="F20" s="56"/>
    </row>
    <row r="21" spans="1:7" x14ac:dyDescent="0.25">
      <c r="A21" s="5"/>
      <c r="B21" s="1"/>
      <c r="C21" s="1"/>
      <c r="D21" s="1"/>
      <c r="E21" s="8"/>
      <c r="F21" s="56"/>
    </row>
    <row r="22" spans="1:7" x14ac:dyDescent="0.25">
      <c r="A22" s="5"/>
      <c r="B22" s="1"/>
      <c r="C22" s="1"/>
      <c r="D22" s="1"/>
      <c r="E22" s="8"/>
      <c r="F22" s="56"/>
    </row>
    <row r="23" spans="1:7" x14ac:dyDescent="0.25">
      <c r="A23" s="5"/>
      <c r="B23" s="1"/>
      <c r="C23" s="1"/>
      <c r="D23" s="1"/>
      <c r="E23" s="8"/>
      <c r="F23" s="56"/>
    </row>
    <row r="24" spans="1:7" x14ac:dyDescent="0.25">
      <c r="A24" s="21"/>
      <c r="B24" s="1"/>
      <c r="C24" s="1"/>
      <c r="D24" s="1"/>
      <c r="E24" s="8"/>
      <c r="F24" s="56"/>
      <c r="G24" s="22"/>
    </row>
    <row r="25" spans="1:7" x14ac:dyDescent="0.25">
      <c r="A25" s="5"/>
      <c r="B25" s="1"/>
      <c r="C25" s="1"/>
      <c r="D25" s="1"/>
      <c r="E25" s="8"/>
      <c r="F25" s="56"/>
    </row>
    <row r="26" spans="1:7" x14ac:dyDescent="0.25">
      <c r="A26" s="5"/>
      <c r="B26" s="1"/>
      <c r="C26" s="1"/>
      <c r="D26" s="1"/>
      <c r="E26" s="8"/>
      <c r="F26" s="56"/>
    </row>
    <row r="27" spans="1:7" x14ac:dyDescent="0.25">
      <c r="A27" s="5"/>
      <c r="B27" s="1"/>
      <c r="C27" s="1"/>
      <c r="D27" s="1"/>
      <c r="E27" s="8"/>
      <c r="F27" s="56"/>
    </row>
    <row r="28" spans="1:7" x14ac:dyDescent="0.25">
      <c r="A28" s="5"/>
      <c r="B28" s="1"/>
      <c r="C28" s="1"/>
      <c r="D28" s="1"/>
      <c r="E28" s="8"/>
      <c r="F28" s="56"/>
    </row>
    <row r="29" spans="1:7" x14ac:dyDescent="0.25">
      <c r="A29" s="5"/>
      <c r="B29" s="1"/>
      <c r="C29" s="1"/>
      <c r="D29" s="1"/>
      <c r="E29" s="8"/>
      <c r="F29" s="56"/>
    </row>
    <row r="30" spans="1:7" x14ac:dyDescent="0.25">
      <c r="A30" s="11"/>
      <c r="B30" s="11"/>
      <c r="C30" s="11"/>
      <c r="D30" s="11"/>
      <c r="E30" s="11"/>
      <c r="F30" s="54"/>
    </row>
    <row r="31" spans="1:7" x14ac:dyDescent="0.25">
      <c r="A31" s="12"/>
      <c r="B31" s="12"/>
      <c r="C31" s="12"/>
      <c r="D31" s="12"/>
      <c r="E31" s="15"/>
      <c r="F31" s="55"/>
    </row>
    <row r="32" spans="1:7" x14ac:dyDescent="0.25">
      <c r="A32" s="5"/>
      <c r="B32" s="1"/>
      <c r="C32" s="1"/>
      <c r="D32" s="1"/>
      <c r="E32" s="8"/>
      <c r="F32" s="56"/>
    </row>
    <row r="33" spans="1:7" x14ac:dyDescent="0.25">
      <c r="A33" s="5"/>
      <c r="B33" s="1"/>
      <c r="C33" s="1"/>
      <c r="D33" s="1"/>
      <c r="E33" s="8"/>
      <c r="F33" s="56"/>
    </row>
    <row r="34" spans="1:7" x14ac:dyDescent="0.25">
      <c r="A34" s="5"/>
      <c r="B34" s="1"/>
      <c r="C34" s="1"/>
      <c r="D34" s="1"/>
      <c r="E34" s="8"/>
      <c r="F34" s="56"/>
    </row>
    <row r="35" spans="1:7" x14ac:dyDescent="0.25">
      <c r="A35" s="5"/>
      <c r="B35" s="1"/>
      <c r="C35" s="1"/>
      <c r="D35" s="1"/>
      <c r="E35" s="8"/>
      <c r="F35" s="56"/>
    </row>
    <row r="36" spans="1:7" x14ac:dyDescent="0.25">
      <c r="A36" s="19"/>
      <c r="B36" s="1"/>
      <c r="C36" s="1"/>
      <c r="D36" s="1"/>
      <c r="E36" s="8"/>
      <c r="F36" s="56"/>
    </row>
    <row r="37" spans="1:7" x14ac:dyDescent="0.25">
      <c r="A37" s="5"/>
      <c r="B37" s="1"/>
      <c r="C37" s="1"/>
      <c r="D37" s="1"/>
      <c r="E37" s="8"/>
      <c r="F37" s="56"/>
    </row>
    <row r="38" spans="1:7" x14ac:dyDescent="0.25">
      <c r="A38" s="5"/>
      <c r="B38" s="1"/>
      <c r="C38" s="1"/>
      <c r="D38" s="1"/>
      <c r="E38" s="8"/>
      <c r="F38" s="56"/>
    </row>
    <row r="39" spans="1:7" x14ac:dyDescent="0.25">
      <c r="A39" s="5"/>
      <c r="B39" s="1"/>
      <c r="C39" s="1"/>
      <c r="D39" s="1"/>
      <c r="E39" s="8"/>
      <c r="F39" s="56"/>
    </row>
    <row r="40" spans="1:7" x14ac:dyDescent="0.25">
      <c r="A40" s="19"/>
      <c r="B40" s="1"/>
      <c r="C40" s="1"/>
      <c r="D40" s="1"/>
      <c r="E40" s="8"/>
      <c r="F40" s="56"/>
    </row>
    <row r="41" spans="1:7" x14ac:dyDescent="0.25">
      <c r="A41" s="12"/>
      <c r="B41" s="12"/>
      <c r="C41" s="12"/>
      <c r="D41" s="12"/>
      <c r="E41" s="15"/>
      <c r="F41" s="55"/>
    </row>
    <row r="42" spans="1:7" x14ac:dyDescent="0.25">
      <c r="A42" s="19"/>
      <c r="B42" s="1"/>
      <c r="C42" s="1"/>
      <c r="D42" s="1"/>
      <c r="E42" s="8"/>
      <c r="F42" s="56"/>
      <c r="G42" s="10"/>
    </row>
    <row r="43" spans="1:7" x14ac:dyDescent="0.25">
      <c r="A43" s="20"/>
      <c r="B43" s="1"/>
      <c r="C43" s="1"/>
      <c r="D43" s="1"/>
      <c r="E43" s="8"/>
      <c r="F43" s="56"/>
    </row>
    <row r="44" spans="1:7" x14ac:dyDescent="0.25">
      <c r="A44" s="19"/>
      <c r="B44" s="1"/>
      <c r="C44" s="1"/>
      <c r="D44" s="1"/>
      <c r="E44" s="8"/>
      <c r="F44" s="56"/>
    </row>
    <row r="45" spans="1:7" x14ac:dyDescent="0.25">
      <c r="A45" s="19"/>
      <c r="B45" s="1"/>
      <c r="C45" s="1"/>
      <c r="D45" s="1"/>
      <c r="E45" s="8"/>
      <c r="F45" s="56"/>
    </row>
    <row r="46" spans="1:7" x14ac:dyDescent="0.25">
      <c r="A46" s="19"/>
      <c r="B46" s="1"/>
      <c r="C46" s="1"/>
      <c r="D46" s="1"/>
      <c r="E46" s="8"/>
      <c r="F46" s="56"/>
    </row>
    <row r="47" spans="1:7" x14ac:dyDescent="0.25">
      <c r="A47" s="19"/>
      <c r="B47" s="1"/>
      <c r="C47" s="1"/>
      <c r="D47" s="1"/>
      <c r="E47" s="8"/>
      <c r="F47" s="56"/>
    </row>
    <row r="48" spans="1:7" x14ac:dyDescent="0.25">
      <c r="A48" s="5"/>
      <c r="B48" s="1"/>
      <c r="C48" s="1"/>
      <c r="D48" s="1"/>
      <c r="E48" s="8"/>
      <c r="F48" s="56"/>
    </row>
    <row r="49" spans="1:6" x14ac:dyDescent="0.25">
      <c r="A49" s="5"/>
      <c r="B49" s="1"/>
      <c r="C49" s="1"/>
      <c r="D49" s="1"/>
      <c r="E49" s="8"/>
      <c r="F49" s="56"/>
    </row>
    <row r="50" spans="1:6" x14ac:dyDescent="0.25">
      <c r="A50" s="5"/>
      <c r="B50" s="1"/>
      <c r="C50" s="1"/>
      <c r="D50" s="1"/>
      <c r="E50" s="8"/>
      <c r="F50" s="56"/>
    </row>
    <row r="51" spans="1:6" x14ac:dyDescent="0.25">
      <c r="A51" s="5"/>
      <c r="B51" s="1"/>
      <c r="C51" s="1"/>
      <c r="D51" s="1"/>
      <c r="E51" s="8"/>
      <c r="F51" s="56"/>
    </row>
    <row r="52" spans="1:6" x14ac:dyDescent="0.25">
      <c r="A52" s="11"/>
      <c r="B52" s="9"/>
      <c r="C52" s="9"/>
      <c r="D52" s="9"/>
      <c r="E52" s="9"/>
      <c r="F52" s="57"/>
    </row>
    <row r="53" spans="1:6" x14ac:dyDescent="0.25">
      <c r="A53" s="5"/>
      <c r="B53" s="39"/>
      <c r="C53" s="39"/>
      <c r="D53" s="39"/>
      <c r="E53" s="40"/>
      <c r="F53" s="58"/>
    </row>
    <row r="54" spans="1:6" x14ac:dyDescent="0.25">
      <c r="A54" s="5"/>
      <c r="B54" s="39"/>
      <c r="C54" s="39"/>
      <c r="D54" s="39"/>
      <c r="E54" s="40"/>
      <c r="F54" s="58"/>
    </row>
    <row r="55" spans="1:6" x14ac:dyDescent="0.25">
      <c r="A55" s="5"/>
      <c r="B55" s="39"/>
      <c r="C55" s="39"/>
      <c r="D55" s="39"/>
      <c r="E55" s="40"/>
      <c r="F55" s="58"/>
    </row>
    <row r="56" spans="1:6" x14ac:dyDescent="0.25">
      <c r="A56" s="5"/>
      <c r="B56" s="39"/>
      <c r="C56" s="39"/>
      <c r="D56" s="39"/>
      <c r="E56" s="40"/>
      <c r="F56" s="58"/>
    </row>
    <row r="57" spans="1:6" x14ac:dyDescent="0.25">
      <c r="A57" s="5"/>
      <c r="B57" s="39"/>
      <c r="C57" s="39"/>
      <c r="D57" s="39"/>
      <c r="E57" s="40"/>
      <c r="F57" s="58"/>
    </row>
    <row r="58" spans="1:6" x14ac:dyDescent="0.25">
      <c r="A58" s="5"/>
      <c r="B58" s="39"/>
      <c r="C58" s="39"/>
      <c r="D58" s="39"/>
      <c r="E58" s="40"/>
      <c r="F58" s="58"/>
    </row>
    <row r="59" spans="1:6" x14ac:dyDescent="0.25">
      <c r="A59" s="5"/>
      <c r="B59" s="39"/>
      <c r="C59" s="39"/>
      <c r="D59" s="39"/>
      <c r="E59" s="40"/>
      <c r="F59" s="58"/>
    </row>
    <row r="60" spans="1:6" x14ac:dyDescent="0.25">
      <c r="A60" s="11"/>
      <c r="B60" s="9"/>
      <c r="C60" s="9"/>
      <c r="D60" s="9"/>
      <c r="E60" s="9"/>
      <c r="F60" s="57"/>
    </row>
    <row r="61" spans="1:6" x14ac:dyDescent="0.25">
      <c r="A61" s="5"/>
      <c r="B61" s="39"/>
      <c r="C61" s="39"/>
      <c r="D61" s="39"/>
      <c r="E61" s="40"/>
      <c r="F61" s="58"/>
    </row>
    <row r="62" spans="1:6" ht="13.8" thickBot="1" x14ac:dyDescent="0.3">
      <c r="A62" s="6"/>
      <c r="B62" s="39"/>
      <c r="C62" s="39"/>
      <c r="D62" s="39"/>
      <c r="E62" s="40"/>
      <c r="F62" s="58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4" sqref="F4"/>
    </sheetView>
  </sheetViews>
  <sheetFormatPr defaultRowHeight="13.2" x14ac:dyDescent="0.25"/>
  <cols>
    <col min="1" max="1" width="121.77734375" bestFit="1" customWidth="1"/>
    <col min="2" max="2" width="12.44140625" customWidth="1"/>
  </cols>
  <sheetData>
    <row r="1" spans="1:1" x14ac:dyDescent="0.25">
      <c r="A1" s="122" t="s">
        <v>41</v>
      </c>
    </row>
    <row r="2" spans="1:1" x14ac:dyDescent="0.25">
      <c r="A2" s="123" t="s">
        <v>42</v>
      </c>
    </row>
    <row r="3" spans="1:1" x14ac:dyDescent="0.25">
      <c r="A3" s="49" t="s">
        <v>20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Gilroy, Annie (OGS)</cp:lastModifiedBy>
  <cp:lastPrinted>2020-02-04T15:03:50Z</cp:lastPrinted>
  <dcterms:created xsi:type="dcterms:W3CDTF">2003-08-22T13:44:17Z</dcterms:created>
  <dcterms:modified xsi:type="dcterms:W3CDTF">2023-01-18T19:52:19Z</dcterms:modified>
</cp:coreProperties>
</file>