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8_{7B77A9EB-DEC0-4248-864A-B9ECCA0060EC}" xr6:coauthVersionLast="44" xr6:coauthVersionMax="44" xr10:uidLastSave="{00000000-0000-0000-0000-000000000000}"/>
  <bookViews>
    <workbookView xWindow="23880" yWindow="-1200" windowWidth="24240" windowHeight="13140" tabRatio="628" activeTab="1" xr2:uid="{00000000-000D-0000-FFFF-FFFF00000000}"/>
  </bookViews>
  <sheets>
    <sheet name="Group 1 Campus" sheetId="1" r:id="rId1"/>
    <sheet name="Group 2 ESP &amp; DT Albany " sheetId="6" r:id="rId2"/>
  </sheets>
  <definedNames>
    <definedName name="_Toc405987663" localSheetId="0">'Group 1 Campus'!#REF!</definedName>
    <definedName name="_Toc405987663" localSheetId="1">'Group 2 ESP &amp; DT Albany '!#REF!</definedName>
    <definedName name="_xlnm.Print_Area" localSheetId="1">'Group 2 ESP &amp; DT Albany '!$B$5:$G$87</definedName>
    <definedName name="_xlnm.Print_Titles" localSheetId="0">'Group 1 Campus'!$5:$5</definedName>
    <definedName name="_xlnm.Print_Titles" localSheetId="1">'Group 2 ESP &amp; DT Albany 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D20" i="6" l="1"/>
  <c r="D19" i="6"/>
  <c r="D19" i="1"/>
  <c r="D15" i="1"/>
  <c r="C36" i="1" l="1"/>
  <c r="F14" i="6"/>
  <c r="F77" i="6" l="1"/>
  <c r="F76" i="6"/>
  <c r="F75" i="6"/>
  <c r="F74" i="6"/>
  <c r="F73" i="6"/>
  <c r="F72" i="6"/>
  <c r="F71" i="6"/>
  <c r="F70" i="6"/>
  <c r="F69" i="6"/>
  <c r="F68" i="6"/>
  <c r="F67" i="6"/>
  <c r="F66" i="6"/>
  <c r="D16" i="6"/>
  <c r="F16" i="6" s="1"/>
  <c r="F78" i="6" l="1"/>
  <c r="F99" i="1"/>
  <c r="F98" i="1"/>
  <c r="F97" i="1"/>
  <c r="F96" i="1"/>
  <c r="F95" i="1"/>
  <c r="F94" i="1"/>
  <c r="F93" i="1"/>
  <c r="F92" i="1"/>
  <c r="F91" i="1"/>
  <c r="F90" i="1"/>
  <c r="E61" i="6" l="1"/>
  <c r="F100" i="1" l="1"/>
  <c r="C38" i="6"/>
  <c r="E85" i="1" l="1"/>
  <c r="F55" i="1" l="1"/>
  <c r="F56" i="1"/>
  <c r="F57" i="1"/>
  <c r="F58" i="1"/>
  <c r="F59" i="1"/>
  <c r="F60" i="1"/>
  <c r="F61" i="1"/>
  <c r="F42" i="1"/>
  <c r="F43" i="1"/>
  <c r="F44" i="1"/>
  <c r="F45" i="1"/>
  <c r="F46" i="1"/>
  <c r="F47" i="1"/>
  <c r="F48" i="1"/>
  <c r="F49" i="1"/>
  <c r="F50" i="1"/>
  <c r="F51" i="1"/>
  <c r="F30" i="6"/>
  <c r="F31" i="6"/>
  <c r="F32" i="6"/>
  <c r="F33" i="6"/>
  <c r="F34" i="6"/>
  <c r="F35" i="6"/>
  <c r="F29" i="6"/>
  <c r="F38" i="6" l="1"/>
  <c r="F42" i="6" s="1"/>
  <c r="F63" i="1"/>
  <c r="D15" i="6"/>
  <c r="F15" i="6" s="1"/>
  <c r="D17" i="6"/>
  <c r="F17" i="6" s="1"/>
  <c r="D18" i="6"/>
  <c r="F18" i="6" s="1"/>
  <c r="F19" i="6"/>
  <c r="F20" i="6"/>
  <c r="D14" i="6"/>
  <c r="E57" i="6"/>
  <c r="E53" i="6"/>
  <c r="E51" i="6"/>
  <c r="F80" i="6" s="1"/>
  <c r="F81" i="6" s="1"/>
  <c r="F85" i="6" s="1"/>
  <c r="F23" i="6" l="1"/>
  <c r="D23" i="6"/>
  <c r="E74" i="1"/>
  <c r="F41" i="6" l="1"/>
  <c r="E81" i="1"/>
  <c r="E77" i="1"/>
  <c r="F102" i="1" l="1"/>
  <c r="F103" i="1" s="1"/>
  <c r="F107" i="1" s="1"/>
  <c r="F44" i="6"/>
  <c r="F84" i="6" l="1"/>
  <c r="F87" i="6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16" i="1"/>
  <c r="F16" i="1" s="1"/>
  <c r="D17" i="1"/>
  <c r="F17" i="1" s="1"/>
  <c r="D18" i="1"/>
  <c r="F18" i="1" s="1"/>
  <c r="F19" i="1"/>
  <c r="D20" i="1"/>
  <c r="F20" i="1" s="1"/>
  <c r="D21" i="1"/>
  <c r="F21" i="1" s="1"/>
  <c r="D22" i="1"/>
  <c r="F22" i="1" s="1"/>
  <c r="D23" i="1"/>
  <c r="F23" i="1" s="1"/>
  <c r="F24" i="1"/>
  <c r="C63" i="1"/>
  <c r="F15" i="1" l="1"/>
  <c r="F36" i="1" s="1"/>
  <c r="F66" i="1" s="1"/>
  <c r="D36" i="1"/>
  <c r="F67" i="1"/>
  <c r="F69" i="1" l="1"/>
  <c r="F106" i="1" s="1"/>
  <c r="E108" i="1" s="1"/>
  <c r="C23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D3F4012-468D-40C3-A182-BFAA246B3E73}" keepAlive="1" name="Query - Group 1 Campus" description="Connection to the 'Group 1 Campus' query in the workbook." type="5" refreshedVersion="6" background="1">
    <dbPr connection="Provider=Microsoft.Mashup.OleDb.1;Data Source=$Workbook$;Location=Group 1 Campus;Extended Properties=&quot;&quot;" command="SELECT * FROM [Group 1 Campus]"/>
  </connection>
</connections>
</file>

<file path=xl/sharedStrings.xml><?xml version="1.0" encoding="utf-8"?>
<sst xmlns="http://schemas.openxmlformats.org/spreadsheetml/2006/main" count="234" uniqueCount="135">
  <si>
    <t>E</t>
  </si>
  <si>
    <t>F</t>
  </si>
  <si>
    <t>G</t>
  </si>
  <si>
    <t>H</t>
  </si>
  <si>
    <t>K</t>
  </si>
  <si>
    <t>L</t>
  </si>
  <si>
    <t>M</t>
  </si>
  <si>
    <t>N</t>
  </si>
  <si>
    <t>O</t>
  </si>
  <si>
    <t>Y</t>
  </si>
  <si>
    <t>Outer Loop – State Campus (Lot Group 1)</t>
  </si>
  <si>
    <t>S</t>
  </si>
  <si>
    <t>X</t>
  </si>
  <si>
    <t>Z</t>
  </si>
  <si>
    <t>AA</t>
  </si>
  <si>
    <t>R</t>
  </si>
  <si>
    <t>FIC</t>
  </si>
  <si>
    <t>FIC Visitor/ADA</t>
  </si>
  <si>
    <t>Lot / Parking Facility and associated Sidewalks / Stairs Designation</t>
  </si>
  <si>
    <r>
      <t xml:space="preserve">Monthly Lump Sum Base Bid </t>
    </r>
    <r>
      <rPr>
        <sz val="10"/>
        <color theme="1"/>
        <rFont val="Arial"/>
        <family val="2"/>
      </rPr>
      <t>(November 1st through March 31st)</t>
    </r>
  </si>
  <si>
    <t>a</t>
  </si>
  <si>
    <t>b</t>
  </si>
  <si>
    <t>c</t>
  </si>
  <si>
    <t>d</t>
  </si>
  <si>
    <t>Estimated Number of Contract Service Years</t>
  </si>
  <si>
    <t>Cathedral Lot</t>
  </si>
  <si>
    <t>Swan Street Bridge</t>
  </si>
  <si>
    <t>Water Street</t>
  </si>
  <si>
    <t>East Parking Garage Roof Deck</t>
  </si>
  <si>
    <t>Sheridan Hollow Garage Roof Deck</t>
  </si>
  <si>
    <t>Elk Street Lot</t>
  </si>
  <si>
    <t>McCarty Avenue Lot</t>
  </si>
  <si>
    <t>Unit Price per hour</t>
  </si>
  <si>
    <t>Estimated Snow Removal per year in cubic yards</t>
  </si>
  <si>
    <t>Unit Price By  Cubic Yard</t>
  </si>
  <si>
    <t xml:space="preserve">           </t>
  </si>
  <si>
    <t>Estimated Call Back Hours Per Year</t>
  </si>
  <si>
    <r>
      <t xml:space="preserve">Per Event Bid </t>
    </r>
    <r>
      <rPr>
        <sz val="10"/>
        <color theme="1"/>
        <rFont val="Arial"/>
        <family val="2"/>
      </rPr>
      <t xml:space="preserve"> (Before November 1st or after March 31st)</t>
    </r>
  </si>
  <si>
    <r>
      <t xml:space="preserve">Estimated Number of events                             </t>
    </r>
    <r>
      <rPr>
        <sz val="10"/>
        <color theme="1"/>
        <rFont val="Arial"/>
        <family val="2"/>
      </rPr>
      <t>( "a" multiplied by 3 events)</t>
    </r>
  </si>
  <si>
    <t>A. Base Bid Monthly In-Season Lump Sum (November 1st through March 31st)</t>
  </si>
  <si>
    <r>
      <t>A. Total In-Season Lump Sum Base Bid:</t>
    </r>
    <r>
      <rPr>
        <sz val="11"/>
        <color theme="1"/>
        <rFont val="Calibri"/>
        <family val="2"/>
      </rPr>
      <t>(Sum of columns from above)</t>
    </r>
  </si>
  <si>
    <t>B.  Base Bid per Event Off-Season Price (Before November 1st or after March 31st)</t>
  </si>
  <si>
    <t xml:space="preserve"> Unit Price for Call Back Service: Deicing &amp; Plowing                                       </t>
  </si>
  <si>
    <r>
      <t xml:space="preserve">A. Total Monthly In-Season Lump Sum Bid: </t>
    </r>
    <r>
      <rPr>
        <sz val="11"/>
        <color theme="1"/>
        <rFont val="Calibri"/>
        <family val="2"/>
      </rPr>
      <t>(Transfer sums from above)</t>
    </r>
  </si>
  <si>
    <r>
      <t xml:space="preserve">Total Base Bid for Group 1 = </t>
    </r>
    <r>
      <rPr>
        <sz val="12"/>
        <color theme="1"/>
        <rFont val="Calibri"/>
        <family val="2"/>
      </rPr>
      <t>(Sum of A plus B from above)</t>
    </r>
  </si>
  <si>
    <t>Grand Total Bid for Group 1:</t>
  </si>
  <si>
    <t>B. Base Bid per Event Off-Season Price (Before November 1st or after March 31st)</t>
  </si>
  <si>
    <t>Summary of all Group 2 Lots / Parking Facilities ( A and  B)</t>
  </si>
  <si>
    <r>
      <t xml:space="preserve">B. Total Event Off-Season Price: </t>
    </r>
    <r>
      <rPr>
        <b/>
        <sz val="8"/>
        <color theme="1"/>
        <rFont val="Calibri"/>
        <family val="2"/>
      </rPr>
      <t xml:space="preserve"> </t>
    </r>
    <r>
      <rPr>
        <sz val="8"/>
        <color theme="1"/>
        <rFont val="Calibri"/>
        <family val="2"/>
      </rPr>
      <t>(Sum of columns from above)</t>
    </r>
  </si>
  <si>
    <r>
      <t xml:space="preserve">A.Total Monthly In-Season Lump Sum Bid: </t>
    </r>
    <r>
      <rPr>
        <sz val="11"/>
        <color theme="1"/>
        <rFont val="Calibri"/>
        <family val="2"/>
      </rPr>
      <t>(Transfer sums from above)</t>
    </r>
  </si>
  <si>
    <r>
      <t xml:space="preserve">B.Total Event Off-Season Price: </t>
    </r>
    <r>
      <rPr>
        <sz val="11"/>
        <color theme="1"/>
        <rFont val="Calibri"/>
        <family val="2"/>
      </rPr>
      <t>(Transfer sums from above)</t>
    </r>
  </si>
  <si>
    <r>
      <t xml:space="preserve">Total Base Bid for Group 2 = </t>
    </r>
    <r>
      <rPr>
        <sz val="12"/>
        <color theme="1"/>
        <rFont val="Calibri"/>
        <family val="2"/>
      </rPr>
      <t>(Sum of A plus B from above)</t>
    </r>
  </si>
  <si>
    <r>
      <t xml:space="preserve"> Unit Price for Snow Removal  (</t>
    </r>
    <r>
      <rPr>
        <b/>
        <u/>
        <sz val="11"/>
        <color theme="1"/>
        <rFont val="Calibri"/>
        <family val="2"/>
      </rPr>
      <t>OGS Staff Load &amp; Contractor Haul Off-Site</t>
    </r>
    <r>
      <rPr>
        <b/>
        <sz val="11"/>
        <color theme="1"/>
        <rFont val="Calibri"/>
        <family val="2"/>
      </rPr>
      <t xml:space="preserve">) </t>
    </r>
  </si>
  <si>
    <r>
      <t xml:space="preserve">a) Base Bid Total </t>
    </r>
    <r>
      <rPr>
        <sz val="11"/>
        <color theme="1"/>
        <rFont val="Calibri"/>
        <family val="2"/>
        <scheme val="minor"/>
      </rPr>
      <t>(A plus B):</t>
    </r>
  </si>
  <si>
    <r>
      <t xml:space="preserve">b) Additional Services Total </t>
    </r>
    <r>
      <rPr>
        <sz val="11"/>
        <color theme="1"/>
        <rFont val="Calibri"/>
        <family val="2"/>
        <scheme val="minor"/>
      </rPr>
      <t>(C)</t>
    </r>
    <r>
      <rPr>
        <b/>
        <sz val="11"/>
        <color theme="1"/>
        <rFont val="Calibri"/>
        <family val="2"/>
        <scheme val="minor"/>
      </rPr>
      <t>:</t>
    </r>
  </si>
  <si>
    <r>
      <t xml:space="preserve">B. Total Event Off-Season Price: </t>
    </r>
    <r>
      <rPr>
        <sz val="8"/>
        <color theme="1"/>
        <rFont val="Calibri"/>
        <family val="2"/>
      </rPr>
      <t>(Sum of columns from above)</t>
    </r>
  </si>
  <si>
    <r>
      <t xml:space="preserve">B. Total Event Off-Season Price: </t>
    </r>
    <r>
      <rPr>
        <sz val="11"/>
        <color theme="1"/>
        <rFont val="Calibri"/>
        <family val="2"/>
      </rPr>
      <t>(Transfer sums from above)</t>
    </r>
  </si>
  <si>
    <t>Summary of all Group 1 Lots / Parking Facilities ( A and  B)</t>
  </si>
  <si>
    <t>Grand Total Bid for Group 2:</t>
  </si>
  <si>
    <t xml:space="preserve">Company Name: </t>
  </si>
  <si>
    <r>
      <t xml:space="preserve"> Unit Price for Snow Removal Full Service  (</t>
    </r>
    <r>
      <rPr>
        <b/>
        <u/>
        <sz val="12"/>
        <color theme="1"/>
        <rFont val="Calibri"/>
        <family val="2"/>
      </rPr>
      <t>Contractor Loading &amp; Hauling  Off-Site</t>
    </r>
    <r>
      <rPr>
        <b/>
        <sz val="12"/>
        <color theme="1"/>
        <rFont val="Calibri"/>
        <family val="2"/>
      </rPr>
      <t xml:space="preserve">) </t>
    </r>
  </si>
  <si>
    <r>
      <t xml:space="preserve"> Unit Price for Snow Removal  (</t>
    </r>
    <r>
      <rPr>
        <b/>
        <u/>
        <sz val="12"/>
        <color theme="1"/>
        <rFont val="Calibri"/>
        <family val="2"/>
      </rPr>
      <t>OGS Staff Loading &amp; Contractor Hauling Off-Site</t>
    </r>
    <r>
      <rPr>
        <b/>
        <sz val="12"/>
        <color theme="1"/>
        <rFont val="Calibri"/>
        <family val="2"/>
      </rPr>
      <t xml:space="preserve">) </t>
    </r>
  </si>
  <si>
    <t>(Total 17 lots  – Inner Loop 10, Outer Loop 7)</t>
  </si>
  <si>
    <t xml:space="preserve"> </t>
  </si>
  <si>
    <t xml:space="preserve">           Inner Loop - State Campus (Lot Group 1)</t>
  </si>
  <si>
    <t>Estimated Pre- Treatments Per Year</t>
  </si>
  <si>
    <r>
      <t>Unit Price for Pre-Treatment of Parking Lots and Sidewalks</t>
    </r>
    <r>
      <rPr>
        <b/>
        <sz val="12"/>
        <rFont val="Calibri"/>
        <family val="2"/>
      </rPr>
      <t xml:space="preserve"> (if requested by OGS)</t>
    </r>
  </si>
  <si>
    <t>Est Number of Events Per Lot Per Year</t>
  </si>
  <si>
    <t>A</t>
  </si>
  <si>
    <t>B</t>
  </si>
  <si>
    <t>D</t>
  </si>
  <si>
    <t>C</t>
  </si>
  <si>
    <t>J (Ag&amp;Mkts)</t>
  </si>
  <si>
    <t>P</t>
  </si>
  <si>
    <t>W</t>
  </si>
  <si>
    <t>T</t>
  </si>
  <si>
    <t>U</t>
  </si>
  <si>
    <t>V</t>
  </si>
  <si>
    <t>Total Annual Bid for Additional Lots to be Serviced</t>
  </si>
  <si>
    <r>
      <t xml:space="preserve">A.Total In-Season Lump Sum Base Bid: </t>
    </r>
    <r>
      <rPr>
        <sz val="8"/>
        <color theme="1"/>
        <rFont val="Calibri"/>
        <family val="2"/>
      </rPr>
      <t>(Sum of columns from above)</t>
    </r>
  </si>
  <si>
    <r>
      <t xml:space="preserve"> Unit Price for Snow Removal Full Service  (</t>
    </r>
    <r>
      <rPr>
        <b/>
        <u/>
        <sz val="11"/>
        <color theme="1"/>
        <rFont val="Calibri"/>
        <family val="2"/>
      </rPr>
      <t>Contractor Loading &amp; Hauling Off-Site</t>
    </r>
    <r>
      <rPr>
        <b/>
        <sz val="11"/>
        <color theme="1"/>
        <rFont val="Calibri"/>
        <family val="2"/>
      </rPr>
      <t xml:space="preserve">) </t>
    </r>
  </si>
  <si>
    <t xml:space="preserve"> Unit Price for Pre-Treatment of Parking Lots and Sidewalks (if requested by OGS)                                       </t>
  </si>
  <si>
    <t>Estimated Pre-Treatments Per Year</t>
  </si>
  <si>
    <t>Cultural Education Center Alcove</t>
  </si>
  <si>
    <t>Cultural Education Center East</t>
  </si>
  <si>
    <t>Cultural Education Center West</t>
  </si>
  <si>
    <t>Grand Street Lot</t>
  </si>
  <si>
    <t>Lancaster Lot</t>
  </si>
  <si>
    <t>Madison Visitor Lot</t>
  </si>
  <si>
    <t>Swan Street/Elk Street Lot</t>
  </si>
  <si>
    <t>Liberty Street Lot</t>
  </si>
  <si>
    <t>Dallius Street Lot</t>
  </si>
  <si>
    <t>Green Street Lot</t>
  </si>
  <si>
    <t>Madison Ave./South Pearl Lot</t>
  </si>
  <si>
    <t>Pastures Lot</t>
  </si>
  <si>
    <r>
      <t xml:space="preserve">D.  Bid Summary -Group 2 </t>
    </r>
    <r>
      <rPr>
        <sz val="12"/>
        <color theme="1"/>
        <rFont val="Calibri"/>
        <family val="2"/>
        <scheme val="minor"/>
      </rPr>
      <t>(Transfer Bid Amount from above for A plus B plus C)</t>
    </r>
  </si>
  <si>
    <t xml:space="preserve">Est Square Foot Per Lot </t>
  </si>
  <si>
    <t>Unit Price Per Lot</t>
  </si>
  <si>
    <t>Annual Total Bid (300 Multiplied by Unit Price)</t>
  </si>
  <si>
    <t>Annual Total Bid (10 Multiplied by Unit Price)</t>
  </si>
  <si>
    <t>Annual Total Bid        (2,000 Multiplied by Unit Price)</t>
  </si>
  <si>
    <t>Annual Total Bid (10 multiplied by Unit Price)</t>
  </si>
  <si>
    <t>Unit Price for Additional Lots To Be Serviced - Per Event</t>
  </si>
  <si>
    <t>Total Annual Bid for Additional Lots to be Serviced - Per Event</t>
  </si>
  <si>
    <r>
      <t>C.</t>
    </r>
    <r>
      <rPr>
        <b/>
        <sz val="12"/>
        <color theme="1"/>
        <rFont val="Times New Roman"/>
        <family val="1"/>
      </rPr>
      <t> </t>
    </r>
    <r>
      <rPr>
        <b/>
        <sz val="12"/>
        <color theme="1"/>
        <rFont val="Calibri"/>
        <family val="2"/>
      </rPr>
      <t xml:space="preserve">Additional Services - Group 1  </t>
    </r>
    <r>
      <rPr>
        <sz val="12"/>
        <color theme="1"/>
        <rFont val="Calibri"/>
        <family val="2"/>
      </rPr>
      <t xml:space="preserve"> (Work considered not included within the scope of Base Bid Services and needing prior OGS authorization in order to proceed).  Estimated loading and hauling cubic yards, call back and pre-treatment ho</t>
    </r>
    <r>
      <rPr>
        <sz val="12"/>
        <rFont val="Calibri"/>
        <family val="2"/>
      </rPr>
      <t xml:space="preserve">urs, and additional lot number of events are inclusive of all Campus Lots. </t>
    </r>
  </si>
  <si>
    <r>
      <t>C.</t>
    </r>
    <r>
      <rPr>
        <b/>
        <sz val="12"/>
        <color theme="1"/>
        <rFont val="Times New Roman"/>
        <family val="1"/>
      </rPr>
      <t> </t>
    </r>
    <r>
      <rPr>
        <b/>
        <sz val="12"/>
        <color theme="1"/>
        <rFont val="Calibri"/>
        <family val="2"/>
      </rPr>
      <t xml:space="preserve">Additional Services -Group 2  </t>
    </r>
    <r>
      <rPr>
        <sz val="12"/>
        <color theme="1"/>
        <rFont val="Calibri"/>
        <family val="2"/>
      </rPr>
      <t>(Work considered not included within the scope of Base Bid Services and needing prior OGS authorization in order to proceed).  Estimated loading and hauling cubic yards, call back and pre-treatment hours,</t>
    </r>
    <r>
      <rPr>
        <sz val="12"/>
        <color rgb="FFFFFF00"/>
        <rFont val="Calibri"/>
        <family val="2"/>
      </rPr>
      <t xml:space="preserve"> </t>
    </r>
    <r>
      <rPr>
        <sz val="12"/>
        <rFont val="Calibri"/>
        <family val="2"/>
      </rPr>
      <t>and additional lot number of events are inclusive of all lots in Group 2 ESP &amp; Downtown Albany.</t>
    </r>
  </si>
  <si>
    <t>Unit Price for Additional Lots to be Serviced - Per Event</t>
  </si>
  <si>
    <t xml:space="preserve"> Unit Price Per Lot</t>
  </si>
  <si>
    <t>C. Annual Additional Annual Services Total Bid</t>
  </si>
  <si>
    <t>C. Annual Additional Services Total Bid:</t>
  </si>
  <si>
    <t>C. Additional Services Total Bid ("C" above multiplied by 5 YEARS)</t>
  </si>
  <si>
    <r>
      <t xml:space="preserve">D.  Bid Summary -Group 1 </t>
    </r>
    <r>
      <rPr>
        <sz val="12"/>
        <color theme="1"/>
        <rFont val="Calibri"/>
        <family val="2"/>
        <scheme val="minor"/>
      </rPr>
      <t>(Transfer Bid Amount from above for A plus B plus C)</t>
    </r>
  </si>
  <si>
    <t>Combined square footage 71,540</t>
  </si>
  <si>
    <t xml:space="preserve"> Unit Price for Call Back Service: Deicing &amp; Plowing (Outside of Snow Event)                                      </t>
  </si>
  <si>
    <t>Signature:</t>
  </si>
  <si>
    <t>Name:</t>
  </si>
  <si>
    <t>Title:</t>
  </si>
  <si>
    <t>Company Name :</t>
  </si>
  <si>
    <t>Group 2 - ESP &amp; Downtown Albany</t>
  </si>
  <si>
    <t xml:space="preserve">Estimated Number of Events                            </t>
  </si>
  <si>
    <t xml:space="preserve">Estimated Number of Events                             </t>
  </si>
  <si>
    <r>
      <t xml:space="preserve">Annual Lump Sum Base Bid                       </t>
    </r>
    <r>
      <rPr>
        <sz val="10"/>
        <color theme="1"/>
        <rFont val="Arial"/>
        <family val="2"/>
      </rPr>
      <t xml:space="preserve">( "a" </t>
    </r>
    <r>
      <rPr>
        <b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 xml:space="preserve"> 5 (five) months)</t>
    </r>
  </si>
  <si>
    <r>
      <t xml:space="preserve">Contract Lump Sum
Base Bid
</t>
    </r>
    <r>
      <rPr>
        <sz val="10"/>
        <color theme="1"/>
        <rFont val="Arial"/>
        <family val="2"/>
      </rPr>
      <t xml:space="preserve">(("a" </t>
    </r>
    <r>
      <rPr>
        <b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 xml:space="preserve"> “b”) </t>
    </r>
    <r>
      <rPr>
        <b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 xml:space="preserve"> “c”)</t>
    </r>
    <r>
      <rPr>
        <b/>
        <sz val="10"/>
        <color theme="1"/>
        <rFont val="Arial"/>
        <family val="2"/>
      </rPr>
      <t xml:space="preserve">
</t>
    </r>
  </si>
  <si>
    <r>
      <t xml:space="preserve">Annual Lump Sum Base Bid                             </t>
    </r>
    <r>
      <rPr>
        <sz val="10"/>
        <color theme="1"/>
        <rFont val="Arial"/>
        <family val="2"/>
      </rPr>
      <t>( "a"</t>
    </r>
    <r>
      <rPr>
        <b/>
        <sz val="10"/>
        <color theme="1"/>
        <rFont val="Arial"/>
        <family val="2"/>
      </rPr>
      <t xml:space="preserve"> X</t>
    </r>
    <r>
      <rPr>
        <sz val="10"/>
        <color theme="1"/>
        <rFont val="Arial"/>
        <family val="2"/>
      </rPr>
      <t xml:space="preserve"> 5 (five) months)</t>
    </r>
  </si>
  <si>
    <r>
      <t xml:space="preserve">Contract Lump Sum
Base Bid
</t>
    </r>
    <r>
      <rPr>
        <sz val="10"/>
        <color theme="1"/>
        <rFont val="Arial"/>
        <family val="2"/>
      </rPr>
      <t xml:space="preserve">(“b” </t>
    </r>
    <r>
      <rPr>
        <b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 xml:space="preserve"> “c”)</t>
    </r>
    <r>
      <rPr>
        <b/>
        <sz val="10"/>
        <color theme="1"/>
        <rFont val="Arial"/>
        <family val="2"/>
      </rPr>
      <t xml:space="preserve">
</t>
    </r>
  </si>
  <si>
    <r>
      <t xml:space="preserve">Event
Base Bid
</t>
    </r>
    <r>
      <rPr>
        <sz val="10"/>
        <color theme="1"/>
        <rFont val="Arial"/>
        <family val="2"/>
      </rPr>
      <t xml:space="preserve">(("a" </t>
    </r>
    <r>
      <rPr>
        <b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 xml:space="preserve"> “b”) </t>
    </r>
    <r>
      <rPr>
        <b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 xml:space="preserve"> “c”)</t>
    </r>
    <r>
      <rPr>
        <b/>
        <sz val="10"/>
        <color theme="1"/>
        <rFont val="Arial"/>
        <family val="2"/>
      </rPr>
      <t xml:space="preserve">
</t>
    </r>
  </si>
  <si>
    <r>
      <t xml:space="preserve">Annual Additional Lots to Be Serviced
</t>
    </r>
    <r>
      <rPr>
        <sz val="10"/>
        <color theme="1"/>
        <rFont val="Arial"/>
        <family val="2"/>
      </rPr>
      <t xml:space="preserve">(“b” </t>
    </r>
    <r>
      <rPr>
        <b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 xml:space="preserve"> "c")</t>
    </r>
    <r>
      <rPr>
        <b/>
        <sz val="10"/>
        <color theme="1"/>
        <rFont val="Arial"/>
        <family val="2"/>
      </rPr>
      <t xml:space="preserve">
</t>
    </r>
  </si>
  <si>
    <r>
      <t xml:space="preserve">Annual Additional Lots to be Serviced </t>
    </r>
    <r>
      <rPr>
        <sz val="10"/>
        <color theme="1"/>
        <rFont val="Arial"/>
        <family val="2"/>
      </rPr>
      <t xml:space="preserve">("b" </t>
    </r>
    <r>
      <rPr>
        <b/>
        <sz val="10"/>
        <color theme="1"/>
        <rFont val="Arial"/>
        <family val="2"/>
      </rPr>
      <t>X</t>
    </r>
    <r>
      <rPr>
        <sz val="10"/>
        <color theme="1"/>
        <rFont val="Arial"/>
        <family val="2"/>
      </rPr>
      <t xml:space="preserve"> "c")</t>
    </r>
  </si>
  <si>
    <r>
      <t xml:space="preserve">Contract Lump Sum
Base Bid
</t>
    </r>
    <r>
      <rPr>
        <sz val="10"/>
        <color theme="1"/>
        <rFont val="Arial"/>
        <family val="2"/>
      </rPr>
      <t>(“b”</t>
    </r>
    <r>
      <rPr>
        <b/>
        <sz val="10"/>
        <color theme="1"/>
        <rFont val="Arial"/>
        <family val="2"/>
      </rPr>
      <t xml:space="preserve"> X</t>
    </r>
    <r>
      <rPr>
        <sz val="10"/>
        <color theme="1"/>
        <rFont val="Arial"/>
        <family val="2"/>
      </rPr>
      <t xml:space="preserve"> “c”)</t>
    </r>
    <r>
      <rPr>
        <b/>
        <sz val="10"/>
        <color theme="1"/>
        <rFont val="Arial"/>
        <family val="2"/>
      </rPr>
      <t xml:space="preserve">
</t>
    </r>
  </si>
  <si>
    <t xml:space="preserve">ATTACHMENT 1 </t>
  </si>
  <si>
    <t>REQUEST FOR PROPOSAL NUMBER 2281</t>
  </si>
  <si>
    <t>Group 1 - W. Averell Harriman State Office Building Campus</t>
  </si>
  <si>
    <t>COST PROPOSAL FORM</t>
  </si>
  <si>
    <t>EARLY PAYMENT DISCOUNTS OFFERED:</t>
  </si>
  <si>
    <t>_______%/days after receipt of proper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</si>
</sst>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16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rgb="FFFFFF00"/>
      <name val="Calibri"/>
      <family val="2"/>
    </font>
    <font>
      <b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gray125">
        <bgColor rgb="FFDFDFD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gray125">
        <fgColor auto="1"/>
        <bgColor theme="0" tint="-0.14990691854609822"/>
      </patternFill>
    </fill>
    <fill>
      <patternFill patternType="gray125">
        <fgColor auto="1"/>
        <bgColor theme="0" tint="-0.14993743705557422"/>
      </patternFill>
    </fill>
    <fill>
      <patternFill patternType="gray125">
        <fgColor auto="1"/>
        <bgColor theme="0"/>
      </patternFill>
    </fill>
    <fill>
      <patternFill patternType="solid">
        <fgColor rgb="FFFAFED0"/>
        <bgColor indexed="64"/>
      </patternFill>
    </fill>
    <fill>
      <patternFill patternType="lightGray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theme="3" tint="0.79995117038483843"/>
        <bgColor theme="1"/>
      </patternFill>
    </fill>
    <fill>
      <patternFill patternType="solid">
        <fgColor theme="3" tint="0.79998168889431442"/>
        <bgColor theme="4" tint="0.59996337778862885"/>
      </patternFill>
    </fill>
    <fill>
      <patternFill patternType="gray125">
        <bgColor theme="0" tint="-0.14999847407452621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theme="4" tint="0.79995117038483843"/>
      </patternFill>
    </fill>
    <fill>
      <patternFill patternType="solid">
        <fgColor theme="3" tint="0.79998168889431442"/>
        <bgColor theme="4" tint="0.79992065187536243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999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373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wrapText="1"/>
    </xf>
    <xf numFmtId="0" fontId="3" fillId="2" borderId="9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left" wrapText="1"/>
    </xf>
    <xf numFmtId="0" fontId="0" fillId="0" borderId="0" xfId="0" applyFont="1"/>
    <xf numFmtId="0" fontId="13" fillId="0" borderId="0" xfId="0" applyFont="1" applyAlignment="1">
      <alignment vertical="center"/>
    </xf>
    <xf numFmtId="0" fontId="0" fillId="6" borderId="0" xfId="0" applyFill="1" applyBorder="1"/>
    <xf numFmtId="0" fontId="0" fillId="6" borderId="2" xfId="0" applyFill="1" applyBorder="1"/>
    <xf numFmtId="0" fontId="12" fillId="5" borderId="15" xfId="0" applyFont="1" applyFill="1" applyBorder="1" applyAlignment="1">
      <alignment vertical="center"/>
    </xf>
    <xf numFmtId="0" fontId="13" fillId="5" borderId="4" xfId="0" applyFont="1" applyFill="1" applyBorder="1" applyAlignment="1">
      <alignment vertical="center"/>
    </xf>
    <xf numFmtId="0" fontId="0" fillId="3" borderId="0" xfId="0" applyFill="1" applyBorder="1"/>
    <xf numFmtId="0" fontId="0" fillId="3" borderId="2" xfId="0" applyFill="1" applyBorder="1"/>
    <xf numFmtId="0" fontId="1" fillId="3" borderId="16" xfId="0" applyFont="1" applyFill="1" applyBorder="1"/>
    <xf numFmtId="0" fontId="0" fillId="3" borderId="19" xfId="0" applyFill="1" applyBorder="1"/>
    <xf numFmtId="0" fontId="9" fillId="4" borderId="12" xfId="0" applyFont="1" applyFill="1" applyBorder="1" applyAlignment="1">
      <alignment horizontal="justify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15" fillId="0" borderId="0" xfId="0" applyFont="1"/>
    <xf numFmtId="0" fontId="13" fillId="0" borderId="0" xfId="0" applyFont="1"/>
    <xf numFmtId="0" fontId="11" fillId="0" borderId="0" xfId="0" applyFont="1"/>
    <xf numFmtId="0" fontId="11" fillId="3" borderId="2" xfId="0" applyFont="1" applyFill="1" applyBorder="1"/>
    <xf numFmtId="0" fontId="0" fillId="0" borderId="0" xfId="0" applyFill="1" applyBorder="1"/>
    <xf numFmtId="0" fontId="1" fillId="0" borderId="0" xfId="0" applyFont="1"/>
    <xf numFmtId="0" fontId="7" fillId="7" borderId="15" xfId="0" applyFont="1" applyFill="1" applyBorder="1"/>
    <xf numFmtId="0" fontId="11" fillId="7" borderId="4" xfId="0" applyFont="1" applyFill="1" applyBorder="1"/>
    <xf numFmtId="0" fontId="8" fillId="7" borderId="0" xfId="0" applyFont="1" applyFill="1" applyBorder="1" applyAlignment="1">
      <alignment horizontal="justify" vertical="center" wrapText="1"/>
    </xf>
    <xf numFmtId="0" fontId="8" fillId="7" borderId="16" xfId="0" applyFont="1" applyFill="1" applyBorder="1" applyAlignment="1">
      <alignment horizontal="justify" vertical="center" wrapText="1"/>
    </xf>
    <xf numFmtId="0" fontId="8" fillId="7" borderId="2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justify" vertical="center"/>
    </xf>
    <xf numFmtId="0" fontId="0" fillId="3" borderId="12" xfId="0" applyFill="1" applyBorder="1"/>
    <xf numFmtId="0" fontId="0" fillId="3" borderId="26" xfId="0" applyFill="1" applyBorder="1"/>
    <xf numFmtId="0" fontId="4" fillId="3" borderId="15" xfId="0" applyFont="1" applyFill="1" applyBorder="1" applyAlignment="1">
      <alignment horizontal="justify" vertical="center"/>
    </xf>
    <xf numFmtId="0" fontId="0" fillId="3" borderId="4" xfId="0" applyFill="1" applyBorder="1"/>
    <xf numFmtId="0" fontId="0" fillId="3" borderId="1" xfId="0" applyFill="1" applyBorder="1"/>
    <xf numFmtId="0" fontId="0" fillId="3" borderId="11" xfId="0" applyFill="1" applyBorder="1"/>
    <xf numFmtId="0" fontId="12" fillId="8" borderId="15" xfId="0" applyFont="1" applyFill="1" applyBorder="1"/>
    <xf numFmtId="0" fontId="13" fillId="8" borderId="4" xfId="0" applyFont="1" applyFill="1" applyBorder="1"/>
    <xf numFmtId="0" fontId="13" fillId="8" borderId="1" xfId="0" applyFont="1" applyFill="1" applyBorder="1"/>
    <xf numFmtId="0" fontId="9" fillId="0" borderId="23" xfId="0" applyFont="1" applyFill="1" applyBorder="1" applyAlignment="1">
      <alignment horizontal="left" vertical="center" wrapText="1"/>
    </xf>
    <xf numFmtId="164" fontId="9" fillId="0" borderId="24" xfId="0" applyNumberFormat="1" applyFont="1" applyBorder="1" applyAlignment="1">
      <alignment horizontal="center" vertical="center" wrapText="1"/>
    </xf>
    <xf numFmtId="0" fontId="0" fillId="0" borderId="14" xfId="0" applyBorder="1"/>
    <xf numFmtId="0" fontId="1" fillId="0" borderId="28" xfId="0" applyFont="1" applyBorder="1"/>
    <xf numFmtId="0" fontId="13" fillId="10" borderId="0" xfId="0" applyFont="1" applyFill="1" applyBorder="1" applyAlignment="1">
      <alignment vertical="center"/>
    </xf>
    <xf numFmtId="0" fontId="0" fillId="10" borderId="0" xfId="0" applyFill="1" applyBorder="1"/>
    <xf numFmtId="0" fontId="11" fillId="10" borderId="0" xfId="0" applyFont="1" applyFill="1" applyBorder="1"/>
    <xf numFmtId="0" fontId="0" fillId="10" borderId="0" xfId="0" applyFill="1"/>
    <xf numFmtId="0" fontId="3" fillId="10" borderId="0" xfId="0" applyFont="1" applyFill="1" applyBorder="1" applyAlignment="1">
      <alignment horizontal="justify" vertical="center" wrapText="1"/>
    </xf>
    <xf numFmtId="0" fontId="0" fillId="10" borderId="0" xfId="0" applyFont="1" applyFill="1"/>
    <xf numFmtId="0" fontId="0" fillId="10" borderId="0" xfId="0" applyFont="1" applyFill="1" applyBorder="1"/>
    <xf numFmtId="0" fontId="11" fillId="7" borderId="1" xfId="0" applyFont="1" applyFill="1" applyBorder="1"/>
    <xf numFmtId="0" fontId="0" fillId="7" borderId="20" xfId="0" applyFill="1" applyBorder="1"/>
    <xf numFmtId="0" fontId="0" fillId="7" borderId="3" xfId="0" applyFill="1" applyBorder="1"/>
    <xf numFmtId="0" fontId="0" fillId="7" borderId="19" xfId="0" applyFill="1" applyBorder="1"/>
    <xf numFmtId="0" fontId="0" fillId="10" borderId="16" xfId="0" applyFill="1" applyBorder="1"/>
    <xf numFmtId="0" fontId="1" fillId="7" borderId="12" xfId="0" applyFont="1" applyFill="1" applyBorder="1"/>
    <xf numFmtId="0" fontId="1" fillId="7" borderId="26" xfId="0" applyFont="1" applyFill="1" applyBorder="1"/>
    <xf numFmtId="0" fontId="0" fillId="7" borderId="11" xfId="0" applyFill="1" applyBorder="1"/>
    <xf numFmtId="0" fontId="0" fillId="7" borderId="12" xfId="0" applyFill="1" applyBorder="1"/>
    <xf numFmtId="0" fontId="0" fillId="3" borderId="11" xfId="0" applyFont="1" applyFill="1" applyBorder="1"/>
    <xf numFmtId="0" fontId="0" fillId="3" borderId="12" xfId="0" applyFont="1" applyFill="1" applyBorder="1"/>
    <xf numFmtId="0" fontId="0" fillId="3" borderId="1" xfId="0" applyFont="1" applyFill="1" applyBorder="1"/>
    <xf numFmtId="0" fontId="7" fillId="6" borderId="15" xfId="0" applyFont="1" applyFill="1" applyBorder="1"/>
    <xf numFmtId="0" fontId="11" fillId="6" borderId="4" xfId="0" applyFont="1" applyFill="1" applyBorder="1"/>
    <xf numFmtId="0" fontId="11" fillId="6" borderId="1" xfId="0" applyFont="1" applyFill="1" applyBorder="1"/>
    <xf numFmtId="0" fontId="0" fillId="6" borderId="20" xfId="0" applyFill="1" applyBorder="1"/>
    <xf numFmtId="0" fontId="0" fillId="6" borderId="3" xfId="0" applyFill="1" applyBorder="1"/>
    <xf numFmtId="0" fontId="0" fillId="6" borderId="19" xfId="0" applyFill="1" applyBorder="1"/>
    <xf numFmtId="0" fontId="1" fillId="6" borderId="11" xfId="0" applyFont="1" applyFill="1" applyBorder="1"/>
    <xf numFmtId="0" fontId="1" fillId="6" borderId="12" xfId="0" applyFont="1" applyFill="1" applyBorder="1"/>
    <xf numFmtId="0" fontId="1" fillId="6" borderId="26" xfId="0" applyFont="1" applyFill="1" applyBorder="1"/>
    <xf numFmtId="0" fontId="0" fillId="6" borderId="11" xfId="0" applyFill="1" applyBorder="1"/>
    <xf numFmtId="0" fontId="0" fillId="6" borderId="12" xfId="0" applyFill="1" applyBorder="1"/>
    <xf numFmtId="0" fontId="8" fillId="6" borderId="16" xfId="0" applyFont="1" applyFill="1" applyBorder="1" applyAlignment="1">
      <alignment horizontal="justify" vertical="center" wrapText="1"/>
    </xf>
    <xf numFmtId="0" fontId="8" fillId="6" borderId="0" xfId="0" applyFont="1" applyFill="1" applyBorder="1" applyAlignment="1">
      <alignment horizontal="justify" vertical="center" wrapText="1"/>
    </xf>
    <xf numFmtId="0" fontId="8" fillId="6" borderId="2" xfId="0" applyFont="1" applyFill="1" applyBorder="1" applyAlignment="1">
      <alignment horizontal="justify" vertical="center" wrapText="1"/>
    </xf>
    <xf numFmtId="0" fontId="2" fillId="0" borderId="17" xfId="0" applyFont="1" applyBorder="1" applyAlignment="1">
      <alignment horizontal="left" vertical="center" wrapText="1"/>
    </xf>
    <xf numFmtId="164" fontId="9" fillId="1" borderId="5" xfId="0" applyNumberFormat="1" applyFont="1" applyFill="1" applyBorder="1" applyAlignment="1">
      <alignment horizontal="justify" vertical="center" wrapText="1"/>
    </xf>
    <xf numFmtId="0" fontId="0" fillId="0" borderId="35" xfId="0" applyBorder="1"/>
    <xf numFmtId="0" fontId="0" fillId="3" borderId="4" xfId="0" applyFont="1" applyFill="1" applyBorder="1"/>
    <xf numFmtId="0" fontId="10" fillId="12" borderId="0" xfId="0" applyFont="1" applyFill="1" applyBorder="1" applyAlignment="1">
      <alignment horizontal="justify" vertical="center" wrapText="1"/>
    </xf>
    <xf numFmtId="0" fontId="10" fillId="13" borderId="0" xfId="0" applyFont="1" applyFill="1" applyBorder="1" applyAlignment="1">
      <alignment horizontal="justify" vertical="center" wrapText="1"/>
    </xf>
    <xf numFmtId="0" fontId="10" fillId="12" borderId="16" xfId="0" applyFont="1" applyFill="1" applyBorder="1" applyAlignment="1">
      <alignment horizontal="justify" vertical="center" wrapText="1"/>
    </xf>
    <xf numFmtId="0" fontId="10" fillId="13" borderId="16" xfId="0" applyFont="1" applyFill="1" applyBorder="1" applyAlignment="1">
      <alignment horizontal="justify" vertical="center" wrapText="1"/>
    </xf>
    <xf numFmtId="0" fontId="9" fillId="6" borderId="3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164" fontId="9" fillId="14" borderId="5" xfId="0" applyNumberFormat="1" applyFont="1" applyFill="1" applyBorder="1" applyAlignment="1">
      <alignment horizontal="justify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0" fillId="6" borderId="0" xfId="0" applyFont="1" applyFill="1" applyBorder="1"/>
    <xf numFmtId="0" fontId="0" fillId="7" borderId="11" xfId="0" applyFont="1" applyFill="1" applyBorder="1"/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" fillId="0" borderId="32" xfId="0" applyFont="1" applyBorder="1"/>
    <xf numFmtId="164" fontId="9" fillId="0" borderId="2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justify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164" fontId="2" fillId="15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15" borderId="6" xfId="0" applyNumberFormat="1" applyFont="1" applyFill="1" applyBorder="1" applyAlignment="1" applyProtection="1">
      <alignment horizontal="center" vertical="center" wrapText="1"/>
      <protection locked="0"/>
    </xf>
    <xf numFmtId="164" fontId="10" fillId="15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>
      <alignment wrapText="1"/>
    </xf>
    <xf numFmtId="0" fontId="3" fillId="2" borderId="9" xfId="0" applyFont="1" applyFill="1" applyBorder="1" applyAlignment="1">
      <alignment vertical="center" wrapText="1"/>
    </xf>
    <xf numFmtId="0" fontId="0" fillId="7" borderId="26" xfId="0" applyFill="1" applyBorder="1"/>
    <xf numFmtId="0" fontId="9" fillId="0" borderId="23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wrapText="1"/>
    </xf>
    <xf numFmtId="0" fontId="9" fillId="0" borderId="23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164" fontId="9" fillId="16" borderId="24" xfId="0" applyNumberFormat="1" applyFont="1" applyFill="1" applyBorder="1" applyAlignment="1">
      <alignment horizontal="center" vertical="center" wrapText="1"/>
    </xf>
    <xf numFmtId="164" fontId="10" fillId="17" borderId="7" xfId="0" applyNumberFormat="1" applyFont="1" applyFill="1" applyBorder="1" applyAlignment="1" applyProtection="1">
      <alignment horizontal="center" vertical="center" wrapText="1"/>
      <protection locked="0"/>
    </xf>
    <xf numFmtId="164" fontId="10" fillId="17" borderId="5" xfId="0" applyNumberFormat="1" applyFont="1" applyFill="1" applyBorder="1" applyAlignment="1" applyProtection="1">
      <alignment horizontal="center" vertical="center" wrapText="1"/>
      <protection locked="0"/>
    </xf>
    <xf numFmtId="164" fontId="16" fillId="9" borderId="25" xfId="0" applyNumberFormat="1" applyFont="1" applyFill="1" applyBorder="1" applyAlignment="1">
      <alignment horizontal="right" vertical="center" wrapText="1"/>
    </xf>
    <xf numFmtId="164" fontId="16" fillId="11" borderId="25" xfId="0" applyNumberFormat="1" applyFont="1" applyFill="1" applyBorder="1" applyAlignment="1">
      <alignment horizontal="right" vertical="center" wrapText="1"/>
    </xf>
    <xf numFmtId="0" fontId="2" fillId="0" borderId="17" xfId="0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164" fontId="2" fillId="0" borderId="18" xfId="0" applyNumberFormat="1" applyFont="1" applyBorder="1" applyAlignment="1" applyProtection="1">
      <alignment horizontal="right" vertical="center" wrapText="1"/>
    </xf>
    <xf numFmtId="0" fontId="2" fillId="0" borderId="27" xfId="0" applyFont="1" applyBorder="1" applyAlignment="1" applyProtection="1">
      <alignment horizontal="center" vertical="center" wrapText="1"/>
    </xf>
    <xf numFmtId="164" fontId="2" fillId="0" borderId="6" xfId="0" applyNumberFormat="1" applyFont="1" applyBorder="1" applyAlignment="1" applyProtection="1">
      <alignment horizontal="center" vertical="center" wrapText="1"/>
    </xf>
    <xf numFmtId="0" fontId="11" fillId="6" borderId="0" xfId="0" applyFont="1" applyFill="1" applyBorder="1"/>
    <xf numFmtId="0" fontId="11" fillId="6" borderId="2" xfId="0" applyFont="1" applyFill="1" applyBorder="1"/>
    <xf numFmtId="0" fontId="26" fillId="0" borderId="32" xfId="0" applyFont="1" applyFill="1" applyBorder="1" applyAlignment="1">
      <alignment vertical="center"/>
    </xf>
    <xf numFmtId="0" fontId="11" fillId="7" borderId="33" xfId="0" applyFont="1" applyFill="1" applyBorder="1" applyAlignment="1">
      <alignment horizontal="left" vertical="top" wrapText="1"/>
    </xf>
    <xf numFmtId="0" fontId="16" fillId="7" borderId="32" xfId="0" applyFont="1" applyFill="1" applyBorder="1" applyAlignment="1">
      <alignment horizontal="left" vertical="top" wrapText="1"/>
    </xf>
    <xf numFmtId="0" fontId="9" fillId="22" borderId="0" xfId="0" applyFont="1" applyFill="1" applyBorder="1" applyAlignment="1" applyProtection="1">
      <alignment vertical="center" wrapText="1"/>
    </xf>
    <xf numFmtId="164" fontId="10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3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10" fillId="21" borderId="17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/>
    </xf>
    <xf numFmtId="0" fontId="0" fillId="0" borderId="3" xfId="0" applyBorder="1"/>
    <xf numFmtId="0" fontId="0" fillId="0" borderId="19" xfId="0" applyBorder="1"/>
    <xf numFmtId="164" fontId="2" fillId="0" borderId="45" xfId="0" applyNumberFormat="1" applyFont="1" applyBorder="1" applyAlignment="1" applyProtection="1">
      <alignment horizontal="center" vertical="center" wrapText="1"/>
    </xf>
    <xf numFmtId="164" fontId="2" fillId="0" borderId="46" xfId="0" applyNumberFormat="1" applyFont="1" applyBorder="1" applyAlignment="1" applyProtection="1">
      <alignment horizontal="center" vertical="center" wrapText="1"/>
    </xf>
    <xf numFmtId="164" fontId="2" fillId="0" borderId="47" xfId="0" applyNumberFormat="1" applyFont="1" applyBorder="1" applyAlignment="1" applyProtection="1">
      <alignment horizontal="center" vertical="center" wrapText="1"/>
    </xf>
    <xf numFmtId="164" fontId="2" fillId="0" borderId="48" xfId="0" applyNumberFormat="1" applyFont="1" applyBorder="1" applyAlignment="1" applyProtection="1">
      <alignment horizontal="center" vertical="center" wrapText="1"/>
    </xf>
    <xf numFmtId="0" fontId="10" fillId="22" borderId="20" xfId="0" applyFont="1" applyFill="1" applyBorder="1" applyAlignment="1">
      <alignment vertical="center" wrapText="1"/>
    </xf>
    <xf numFmtId="0" fontId="10" fillId="13" borderId="49" xfId="0" applyFont="1" applyFill="1" applyBorder="1" applyAlignment="1">
      <alignment horizontal="justify" vertical="center" wrapText="1"/>
    </xf>
    <xf numFmtId="0" fontId="10" fillId="13" borderId="50" xfId="0" applyFont="1" applyFill="1" applyBorder="1" applyAlignment="1">
      <alignment horizontal="justify" vertical="center" wrapText="1"/>
    </xf>
    <xf numFmtId="0" fontId="15" fillId="0" borderId="0" xfId="0" applyFont="1" applyFill="1"/>
    <xf numFmtId="0" fontId="20" fillId="0" borderId="0" xfId="1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6" fillId="3" borderId="9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7" fillId="3" borderId="15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10" fillId="21" borderId="2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vertical="center" wrapText="1"/>
    </xf>
    <xf numFmtId="0" fontId="10" fillId="12" borderId="2" xfId="0" applyFont="1" applyFill="1" applyBorder="1" applyAlignment="1">
      <alignment horizontal="justify" vertical="center" wrapText="1"/>
    </xf>
    <xf numFmtId="0" fontId="10" fillId="13" borderId="2" xfId="0" applyFont="1" applyFill="1" applyBorder="1" applyAlignment="1">
      <alignment horizontal="justify" vertical="center" wrapText="1"/>
    </xf>
    <xf numFmtId="0" fontId="20" fillId="0" borderId="18" xfId="0" applyFont="1" applyFill="1" applyBorder="1" applyAlignment="1">
      <alignment horizontal="left" vertical="center" wrapText="1"/>
    </xf>
    <xf numFmtId="164" fontId="10" fillId="0" borderId="18" xfId="1" applyNumberFormat="1" applyFont="1" applyFill="1" applyBorder="1" applyAlignment="1" applyProtection="1">
      <alignment horizontal="right" vertical="center" wrapText="1"/>
    </xf>
    <xf numFmtId="164" fontId="10" fillId="22" borderId="53" xfId="1" applyNumberFormat="1" applyFont="1" applyFill="1" applyBorder="1" applyAlignment="1" applyProtection="1">
      <alignment horizontal="right" vertical="center" wrapText="1"/>
    </xf>
    <xf numFmtId="0" fontId="27" fillId="0" borderId="18" xfId="0" applyFont="1" applyBorder="1" applyAlignment="1">
      <alignment vertical="center" wrapText="1"/>
    </xf>
    <xf numFmtId="0" fontId="10" fillId="13" borderId="53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left" vertical="top" wrapText="1"/>
    </xf>
    <xf numFmtId="0" fontId="3" fillId="3" borderId="51" xfId="0" applyFont="1" applyFill="1" applyBorder="1" applyAlignment="1">
      <alignment horizontal="left" vertical="top" wrapText="1"/>
    </xf>
    <xf numFmtId="0" fontId="15" fillId="3" borderId="0" xfId="0" applyFont="1" applyFill="1"/>
    <xf numFmtId="0" fontId="9" fillId="24" borderId="3" xfId="0" applyFont="1" applyFill="1" applyBorder="1" applyAlignment="1">
      <alignment vertical="center" wrapText="1"/>
    </xf>
    <xf numFmtId="164" fontId="10" fillId="24" borderId="3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right" vertical="center" wrapText="1"/>
    </xf>
    <xf numFmtId="0" fontId="0" fillId="21" borderId="0" xfId="0" applyFill="1"/>
    <xf numFmtId="0" fontId="0" fillId="10" borderId="26" xfId="0" applyFill="1" applyBorder="1"/>
    <xf numFmtId="164" fontId="2" fillId="0" borderId="18" xfId="0" applyNumberFormat="1" applyFont="1" applyBorder="1" applyAlignment="1" applyProtection="1">
      <alignment horizontal="center" vertical="center" wrapText="1"/>
    </xf>
    <xf numFmtId="0" fontId="0" fillId="6" borderId="32" xfId="0" applyFont="1" applyFill="1" applyBorder="1"/>
    <xf numFmtId="0" fontId="9" fillId="6" borderId="32" xfId="0" applyFont="1" applyFill="1" applyBorder="1" applyAlignment="1">
      <alignment horizontal="left" vertical="center" wrapText="1"/>
    </xf>
    <xf numFmtId="0" fontId="10" fillId="24" borderId="49" xfId="0" applyFont="1" applyFill="1" applyBorder="1" applyAlignment="1">
      <alignment vertical="center" wrapText="1"/>
    </xf>
    <xf numFmtId="0" fontId="0" fillId="3" borderId="40" xfId="0" applyFill="1" applyBorder="1"/>
    <xf numFmtId="0" fontId="1" fillId="0" borderId="11" xfId="0" applyFont="1" applyFill="1" applyBorder="1"/>
    <xf numFmtId="0" fontId="0" fillId="0" borderId="12" xfId="0" applyFill="1" applyBorder="1"/>
    <xf numFmtId="8" fontId="0" fillId="11" borderId="8" xfId="0" applyNumberFormat="1" applyFill="1" applyBorder="1" applyAlignment="1">
      <alignment horizontal="center"/>
    </xf>
    <xf numFmtId="0" fontId="1" fillId="3" borderId="11" xfId="0" applyFont="1" applyFill="1" applyBorder="1"/>
    <xf numFmtId="0" fontId="0" fillId="0" borderId="17" xfId="0" applyFill="1" applyBorder="1"/>
    <xf numFmtId="0" fontId="0" fillId="3" borderId="39" xfId="0" applyFill="1" applyBorder="1"/>
    <xf numFmtId="164" fontId="9" fillId="21" borderId="47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164" fontId="0" fillId="0" borderId="18" xfId="0" applyNumberFormat="1" applyFill="1" applyBorder="1"/>
    <xf numFmtId="164" fontId="0" fillId="20" borderId="44" xfId="0" applyNumberFormat="1" applyFill="1" applyBorder="1" applyAlignment="1">
      <alignment horizontal="right"/>
    </xf>
    <xf numFmtId="7" fontId="0" fillId="20" borderId="29" xfId="0" applyNumberFormat="1" applyFill="1" applyBorder="1" applyAlignment="1">
      <alignment horizontal="right"/>
    </xf>
    <xf numFmtId="0" fontId="9" fillId="27" borderId="26" xfId="0" applyFont="1" applyFill="1" applyBorder="1" applyAlignment="1">
      <alignment vertical="center" wrapText="1"/>
    </xf>
    <xf numFmtId="164" fontId="10" fillId="24" borderId="50" xfId="1" applyNumberFormat="1" applyFont="1" applyFill="1" applyBorder="1" applyAlignment="1">
      <alignment horizontal="left" vertical="center" wrapText="1"/>
    </xf>
    <xf numFmtId="0" fontId="9" fillId="28" borderId="54" xfId="0" applyFont="1" applyFill="1" applyBorder="1" applyAlignment="1">
      <alignment vertical="center" wrapText="1"/>
    </xf>
    <xf numFmtId="0" fontId="16" fillId="7" borderId="26" xfId="0" applyFont="1" applyFill="1" applyBorder="1" applyAlignment="1">
      <alignment horizontal="left" vertical="top" wrapText="1"/>
    </xf>
    <xf numFmtId="3" fontId="9" fillId="0" borderId="5" xfId="0" applyNumberFormat="1" applyFont="1" applyFill="1" applyBorder="1" applyAlignment="1" applyProtection="1">
      <alignment vertical="center" wrapText="1"/>
    </xf>
    <xf numFmtId="0" fontId="9" fillId="0" borderId="5" xfId="0" applyFont="1" applyFill="1" applyBorder="1" applyAlignment="1" applyProtection="1">
      <alignment vertical="center" wrapText="1"/>
    </xf>
    <xf numFmtId="0" fontId="0" fillId="25" borderId="49" xfId="0" applyFill="1" applyBorder="1"/>
    <xf numFmtId="0" fontId="0" fillId="25" borderId="50" xfId="0" applyFill="1" applyBorder="1"/>
    <xf numFmtId="0" fontId="1" fillId="25" borderId="19" xfId="0" applyFont="1" applyFill="1" applyBorder="1" applyAlignment="1">
      <alignment wrapText="1"/>
    </xf>
    <xf numFmtId="164" fontId="0" fillId="0" borderId="55" xfId="0" applyNumberFormat="1" applyFill="1" applyBorder="1"/>
    <xf numFmtId="164" fontId="0" fillId="0" borderId="8" xfId="0" applyNumberFormat="1" applyFill="1" applyBorder="1"/>
    <xf numFmtId="0" fontId="3" fillId="2" borderId="51" xfId="0" applyFont="1" applyFill="1" applyBorder="1" applyAlignment="1">
      <alignment horizontal="left" vertical="top" wrapText="1"/>
    </xf>
    <xf numFmtId="164" fontId="9" fillId="0" borderId="18" xfId="0" applyNumberFormat="1" applyFont="1" applyFill="1" applyBorder="1" applyAlignment="1">
      <alignment horizontal="right" vertical="center" wrapText="1"/>
    </xf>
    <xf numFmtId="0" fontId="10" fillId="3" borderId="15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28" fillId="3" borderId="16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16" xfId="0" applyFont="1" applyFill="1" applyBorder="1" applyAlignment="1">
      <alignment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top"/>
    </xf>
    <xf numFmtId="0" fontId="16" fillId="3" borderId="10" xfId="0" applyFont="1" applyFill="1" applyBorder="1" applyAlignment="1">
      <alignment horizontal="left" vertical="top" wrapText="1"/>
    </xf>
    <xf numFmtId="0" fontId="15" fillId="3" borderId="10" xfId="0" applyFont="1" applyFill="1" applyBorder="1"/>
    <xf numFmtId="0" fontId="10" fillId="3" borderId="10" xfId="0" applyFont="1" applyFill="1" applyBorder="1" applyAlignment="1">
      <alignment vertical="center" wrapText="1"/>
    </xf>
    <xf numFmtId="0" fontId="0" fillId="3" borderId="10" xfId="0" applyFont="1" applyFill="1" applyBorder="1"/>
    <xf numFmtId="0" fontId="0" fillId="3" borderId="10" xfId="0" applyFill="1" applyBorder="1"/>
    <xf numFmtId="0" fontId="0" fillId="3" borderId="21" xfId="0" applyFill="1" applyBorder="1"/>
    <xf numFmtId="164" fontId="16" fillId="11" borderId="25" xfId="0" applyNumberFormat="1" applyFont="1" applyFill="1" applyBorder="1" applyAlignment="1">
      <alignment horizontal="center" vertical="center" wrapText="1"/>
    </xf>
    <xf numFmtId="164" fontId="10" fillId="0" borderId="18" xfId="1" applyNumberFormat="1" applyFont="1" applyFill="1" applyBorder="1" applyAlignment="1">
      <alignment horizontal="right" vertical="center" wrapText="1"/>
    </xf>
    <xf numFmtId="164" fontId="10" fillId="0" borderId="46" xfId="0" applyNumberFormat="1" applyFont="1" applyFill="1" applyBorder="1" applyAlignment="1" applyProtection="1">
      <alignment horizontal="right" vertical="center" wrapText="1"/>
    </xf>
    <xf numFmtId="164" fontId="10" fillId="0" borderId="18" xfId="0" applyNumberFormat="1" applyFont="1" applyFill="1" applyBorder="1" applyAlignment="1" applyProtection="1">
      <alignment horizontal="right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9" fillId="3" borderId="10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26" xfId="0" applyFill="1" applyBorder="1"/>
    <xf numFmtId="7" fontId="0" fillId="0" borderId="8" xfId="0" applyNumberFormat="1" applyFill="1" applyBorder="1" applyAlignment="1">
      <alignment horizontal="right"/>
    </xf>
    <xf numFmtId="0" fontId="14" fillId="0" borderId="12" xfId="0" applyFont="1" applyFill="1" applyBorder="1" applyAlignment="1">
      <alignment horizontal="left" vertical="center" wrapText="1"/>
    </xf>
    <xf numFmtId="7" fontId="16" fillId="0" borderId="26" xfId="0" applyNumberFormat="1" applyFont="1" applyFill="1" applyBorder="1" applyAlignment="1">
      <alignment horizontal="right" vertical="center" wrapText="1"/>
    </xf>
    <xf numFmtId="164" fontId="9" fillId="0" borderId="8" xfId="0" applyNumberFormat="1" applyFont="1" applyFill="1" applyBorder="1" applyAlignment="1">
      <alignment vertical="center" wrapText="1"/>
    </xf>
    <xf numFmtId="0" fontId="11" fillId="0" borderId="52" xfId="0" applyFont="1" applyFill="1" applyBorder="1"/>
    <xf numFmtId="164" fontId="0" fillId="0" borderId="44" xfId="0" applyNumberFormat="1" applyFill="1" applyBorder="1" applyAlignment="1">
      <alignment horizontal="right"/>
    </xf>
    <xf numFmtId="7" fontId="0" fillId="0" borderId="29" xfId="0" applyNumberFormat="1" applyFill="1" applyBorder="1" applyAlignment="1">
      <alignment horizontal="right"/>
    </xf>
    <xf numFmtId="0" fontId="1" fillId="0" borderId="32" xfId="0" applyFont="1" applyFill="1" applyBorder="1"/>
    <xf numFmtId="0" fontId="0" fillId="0" borderId="35" xfId="0" applyFill="1" applyBorder="1"/>
    <xf numFmtId="0" fontId="7" fillId="0" borderId="42" xfId="0" applyFont="1" applyFill="1" applyBorder="1"/>
    <xf numFmtId="0" fontId="11" fillId="0" borderId="43" xfId="0" applyFont="1" applyFill="1" applyBorder="1"/>
    <xf numFmtId="0" fontId="0" fillId="0" borderId="44" xfId="0" applyFill="1" applyBorder="1"/>
    <xf numFmtId="0" fontId="1" fillId="0" borderId="49" xfId="0" applyFont="1" applyFill="1" applyBorder="1"/>
    <xf numFmtId="0" fontId="0" fillId="0" borderId="50" xfId="0" applyFill="1" applyBorder="1"/>
    <xf numFmtId="0" fontId="0" fillId="0" borderId="53" xfId="0" applyFill="1" applyBorder="1"/>
    <xf numFmtId="0" fontId="0" fillId="0" borderId="0" xfId="0" applyFont="1" applyFill="1"/>
    <xf numFmtId="0" fontId="0" fillId="0" borderId="0" xfId="0" applyFill="1"/>
    <xf numFmtId="164" fontId="10" fillId="0" borderId="5" xfId="0" applyNumberFormat="1" applyFont="1" applyFill="1" applyBorder="1" applyAlignment="1" applyProtection="1">
      <alignment horizontal="right" vertical="center" wrapText="1"/>
    </xf>
    <xf numFmtId="164" fontId="10" fillId="0" borderId="5" xfId="1" applyNumberFormat="1" applyFont="1" applyFill="1" applyBorder="1" applyAlignment="1" applyProtection="1">
      <alignment horizontal="right" vertical="center" wrapText="1"/>
    </xf>
    <xf numFmtId="164" fontId="10" fillId="0" borderId="31" xfId="1" applyNumberFormat="1" applyFont="1" applyFill="1" applyBorder="1" applyAlignment="1" applyProtection="1">
      <alignment horizontal="right" vertical="center" wrapText="1"/>
    </xf>
    <xf numFmtId="0" fontId="3" fillId="3" borderId="51" xfId="0" applyFont="1" applyFill="1" applyBorder="1" applyAlignment="1">
      <alignment vertical="top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7" fontId="16" fillId="3" borderId="0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vertical="center" wrapText="1"/>
    </xf>
    <xf numFmtId="0" fontId="7" fillId="8" borderId="11" xfId="0" applyFont="1" applyFill="1" applyBorder="1"/>
    <xf numFmtId="0" fontId="11" fillId="8" borderId="12" xfId="0" applyFont="1" applyFill="1" applyBorder="1"/>
    <xf numFmtId="0" fontId="11" fillId="8" borderId="26" xfId="0" applyFont="1" applyFill="1" applyBorder="1"/>
    <xf numFmtId="8" fontId="0" fillId="0" borderId="26" xfId="0" applyNumberFormat="1" applyFill="1" applyBorder="1" applyAlignment="1">
      <alignment horizontal="center" wrapText="1"/>
    </xf>
    <xf numFmtId="0" fontId="1" fillId="25" borderId="3" xfId="0" applyFont="1" applyFill="1" applyBorder="1" applyAlignment="1">
      <alignment wrapText="1"/>
    </xf>
    <xf numFmtId="3" fontId="1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26" fillId="0" borderId="28" xfId="0" applyFont="1" applyFill="1" applyBorder="1" applyAlignment="1">
      <alignment vertical="center"/>
    </xf>
    <xf numFmtId="0" fontId="12" fillId="17" borderId="14" xfId="0" applyFont="1" applyFill="1" applyBorder="1" applyAlignment="1" applyProtection="1">
      <alignment horizontal="center" vertical="center"/>
      <protection locked="0"/>
    </xf>
    <xf numFmtId="0" fontId="12" fillId="17" borderId="29" xfId="0" applyFont="1" applyFill="1" applyBorder="1" applyAlignment="1" applyProtection="1">
      <alignment horizontal="center" vertical="center"/>
      <protection locked="0"/>
    </xf>
    <xf numFmtId="0" fontId="26" fillId="0" borderId="32" xfId="0" applyFont="1" applyBorder="1" applyAlignment="1">
      <alignment horizontal="left"/>
    </xf>
    <xf numFmtId="0" fontId="6" fillId="17" borderId="14" xfId="0" applyFont="1" applyFill="1" applyBorder="1" applyAlignment="1" applyProtection="1">
      <alignment horizontal="center"/>
      <protection locked="0"/>
    </xf>
    <xf numFmtId="0" fontId="6" fillId="17" borderId="29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/>
    <xf numFmtId="0" fontId="32" fillId="17" borderId="14" xfId="0" applyFont="1" applyFill="1" applyBorder="1" applyAlignment="1" applyProtection="1">
      <alignment horizontal="left"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52" xfId="0" applyNumberFormat="1" applyFont="1" applyFill="1" applyBorder="1"/>
    <xf numFmtId="0" fontId="0" fillId="0" borderId="40" xfId="0" applyFill="1" applyBorder="1"/>
    <xf numFmtId="0" fontId="34" fillId="30" borderId="59" xfId="0" applyFont="1" applyFill="1" applyBorder="1"/>
    <xf numFmtId="0" fontId="34" fillId="30" borderId="40" xfId="0" applyFont="1" applyFill="1" applyBorder="1"/>
    <xf numFmtId="0" fontId="0" fillId="30" borderId="60" xfId="0" applyFill="1" applyBorder="1"/>
    <xf numFmtId="0" fontId="0" fillId="30" borderId="0" xfId="0" applyFill="1" applyBorder="1"/>
    <xf numFmtId="0" fontId="0" fillId="30" borderId="37" xfId="0" applyFill="1" applyBorder="1"/>
    <xf numFmtId="0" fontId="0" fillId="30" borderId="61" xfId="0" applyFill="1" applyBorder="1"/>
    <xf numFmtId="0" fontId="0" fillId="30" borderId="35" xfId="0" applyFill="1" applyBorder="1"/>
    <xf numFmtId="0" fontId="1" fillId="30" borderId="60" xfId="0" applyFont="1" applyFill="1" applyBorder="1"/>
    <xf numFmtId="0" fontId="1" fillId="30" borderId="0" xfId="0" applyFont="1" applyFill="1" applyBorder="1"/>
    <xf numFmtId="0" fontId="1" fillId="30" borderId="37" xfId="0" applyFont="1" applyFill="1" applyBorder="1"/>
    <xf numFmtId="0" fontId="1" fillId="30" borderId="61" xfId="0" applyFont="1" applyFill="1" applyBorder="1"/>
    <xf numFmtId="0" fontId="1" fillId="30" borderId="35" xfId="0" applyFont="1" applyFill="1" applyBorder="1"/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3" fontId="2" fillId="0" borderId="5" xfId="0" applyNumberFormat="1" applyFont="1" applyFill="1" applyBorder="1" applyAlignment="1" applyProtection="1">
      <alignment horizontal="center" vertical="center" wrapText="1"/>
    </xf>
    <xf numFmtId="3" fontId="2" fillId="0" borderId="6" xfId="0" applyNumberFormat="1" applyFont="1" applyFill="1" applyBorder="1" applyAlignment="1" applyProtection="1">
      <alignment horizontal="center" vertical="center" wrapText="1"/>
    </xf>
    <xf numFmtId="3" fontId="2" fillId="0" borderId="7" xfId="0" applyNumberFormat="1" applyFont="1" applyFill="1" applyBorder="1" applyAlignment="1" applyProtection="1">
      <alignment horizontal="center" vertical="center" wrapText="1"/>
    </xf>
    <xf numFmtId="3" fontId="2" fillId="0" borderId="22" xfId="0" applyNumberFormat="1" applyFont="1" applyFill="1" applyBorder="1" applyAlignment="1" applyProtection="1">
      <alignment horizontal="center" vertical="center" wrapText="1"/>
    </xf>
    <xf numFmtId="3" fontId="9" fillId="0" borderId="6" xfId="0" applyNumberFormat="1" applyFont="1" applyFill="1" applyBorder="1" applyAlignment="1" applyProtection="1">
      <alignment vertical="center" wrapText="1"/>
    </xf>
    <xf numFmtId="0" fontId="9" fillId="0" borderId="5" xfId="0" applyFont="1" applyFill="1" applyBorder="1" applyAlignment="1" applyProtection="1">
      <alignment horizontal="right" vertical="center" wrapText="1"/>
    </xf>
    <xf numFmtId="0" fontId="0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top" wrapText="1"/>
    </xf>
    <xf numFmtId="3" fontId="0" fillId="0" borderId="5" xfId="0" applyNumberFormat="1" applyFont="1" applyFill="1" applyBorder="1" applyAlignment="1">
      <alignment horizontal="right"/>
    </xf>
    <xf numFmtId="0" fontId="7" fillId="30" borderId="40" xfId="0" applyFont="1" applyFill="1" applyBorder="1"/>
    <xf numFmtId="0" fontId="7" fillId="30" borderId="38" xfId="0" applyFont="1" applyFill="1" applyBorder="1"/>
    <xf numFmtId="0" fontId="7" fillId="30" borderId="35" xfId="0" applyFont="1" applyFill="1" applyBorder="1"/>
    <xf numFmtId="0" fontId="7" fillId="30" borderId="33" xfId="0" applyFont="1" applyFill="1" applyBorder="1"/>
    <xf numFmtId="164" fontId="9" fillId="18" borderId="13" xfId="0" applyNumberFormat="1" applyFont="1" applyFill="1" applyBorder="1" applyAlignment="1">
      <alignment horizontal="center" vertical="center" wrapText="1"/>
    </xf>
    <xf numFmtId="164" fontId="9" fillId="18" borderId="29" xfId="0" applyNumberFormat="1" applyFont="1" applyFill="1" applyBorder="1" applyAlignment="1">
      <alignment horizontal="center" vertical="center" wrapText="1"/>
    </xf>
    <xf numFmtId="164" fontId="16" fillId="9" borderId="30" xfId="0" applyNumberFormat="1" applyFont="1" applyFill="1" applyBorder="1" applyAlignment="1">
      <alignment horizontal="center" vertical="center" wrapText="1"/>
    </xf>
    <xf numFmtId="164" fontId="16" fillId="9" borderId="26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12" fillId="17" borderId="35" xfId="0" applyFont="1" applyFill="1" applyBorder="1" applyAlignment="1" applyProtection="1">
      <alignment horizontal="center" vertical="center"/>
      <protection locked="0"/>
    </xf>
    <xf numFmtId="0" fontId="12" fillId="17" borderId="44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7" fontId="12" fillId="29" borderId="11" xfId="0" applyNumberFormat="1" applyFont="1" applyFill="1" applyBorder="1" applyAlignment="1">
      <alignment horizontal="center" vertical="center"/>
    </xf>
    <xf numFmtId="7" fontId="12" fillId="29" borderId="26" xfId="0" applyNumberFormat="1" applyFont="1" applyFill="1" applyBorder="1" applyAlignment="1">
      <alignment horizontal="center" vertical="center"/>
    </xf>
    <xf numFmtId="0" fontId="25" fillId="29" borderId="12" xfId="0" applyFont="1" applyFill="1" applyBorder="1" applyAlignment="1">
      <alignment horizontal="center" vertical="center" wrapText="1"/>
    </xf>
    <xf numFmtId="0" fontId="25" fillId="29" borderId="2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justify" vertical="center"/>
    </xf>
    <xf numFmtId="0" fontId="4" fillId="3" borderId="12" xfId="0" applyFont="1" applyFill="1" applyBorder="1" applyAlignment="1">
      <alignment horizontal="justify" vertical="center"/>
    </xf>
    <xf numFmtId="0" fontId="4" fillId="3" borderId="26" xfId="0" applyFont="1" applyFill="1" applyBorder="1" applyAlignment="1">
      <alignment horizontal="justify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6" fillId="7" borderId="15" xfId="0" applyFont="1" applyFill="1" applyBorder="1" applyAlignment="1">
      <alignment horizontal="left" vertical="center" wrapText="1"/>
    </xf>
    <xf numFmtId="0" fontId="16" fillId="7" borderId="4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6" fillId="7" borderId="42" xfId="0" applyFont="1" applyFill="1" applyBorder="1" applyAlignment="1">
      <alignment horizontal="left" vertical="center" wrapText="1"/>
    </xf>
    <xf numFmtId="0" fontId="16" fillId="7" borderId="43" xfId="0" applyFont="1" applyFill="1" applyBorder="1" applyAlignment="1">
      <alignment horizontal="left" vertical="center" wrapText="1"/>
    </xf>
    <xf numFmtId="0" fontId="16" fillId="7" borderId="52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7" fillId="3" borderId="49" xfId="0" applyFont="1" applyFill="1" applyBorder="1" applyAlignment="1">
      <alignment vertical="center" wrapText="1"/>
    </xf>
    <xf numFmtId="0" fontId="27" fillId="3" borderId="54" xfId="0" applyFont="1" applyFill="1" applyBorder="1" applyAlignment="1">
      <alignment vertical="center" wrapText="1"/>
    </xf>
    <xf numFmtId="0" fontId="16" fillId="7" borderId="15" xfId="0" applyFont="1" applyFill="1" applyBorder="1" applyAlignment="1">
      <alignment horizontal="left" vertical="top" wrapText="1"/>
    </xf>
    <xf numFmtId="0" fontId="11" fillId="7" borderId="4" xfId="0" applyFont="1" applyFill="1" applyBorder="1" applyAlignment="1">
      <alignment horizontal="left" vertical="top" wrapText="1"/>
    </xf>
    <xf numFmtId="0" fontId="11" fillId="7" borderId="1" xfId="0" applyFont="1" applyFill="1" applyBorder="1" applyAlignment="1">
      <alignment horizontal="left" vertical="top" wrapText="1"/>
    </xf>
    <xf numFmtId="0" fontId="1" fillId="0" borderId="56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16" fillId="7" borderId="11" xfId="0" applyFont="1" applyFill="1" applyBorder="1" applyAlignment="1">
      <alignment horizontal="left" vertical="center" wrapText="1"/>
    </xf>
    <xf numFmtId="0" fontId="16" fillId="7" borderId="12" xfId="0" applyFont="1" applyFill="1" applyBorder="1" applyAlignment="1">
      <alignment horizontal="left" vertical="center" wrapText="1"/>
    </xf>
    <xf numFmtId="0" fontId="16" fillId="7" borderId="26" xfId="0" applyFont="1" applyFill="1" applyBorder="1" applyAlignment="1">
      <alignment horizontal="left" vertical="center" wrapText="1"/>
    </xf>
    <xf numFmtId="0" fontId="34" fillId="30" borderId="59" xfId="0" applyFont="1" applyFill="1" applyBorder="1"/>
    <xf numFmtId="0" fontId="25" fillId="26" borderId="11" xfId="0" applyFont="1" applyFill="1" applyBorder="1" applyAlignment="1">
      <alignment horizontal="center" vertical="center"/>
    </xf>
    <xf numFmtId="0" fontId="25" fillId="26" borderId="12" xfId="0" applyFont="1" applyFill="1" applyBorder="1" applyAlignment="1">
      <alignment horizontal="center" vertical="center"/>
    </xf>
    <xf numFmtId="0" fontId="25" fillId="26" borderId="26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left" vertical="center" wrapText="1"/>
    </xf>
    <xf numFmtId="0" fontId="9" fillId="6" borderId="14" xfId="0" applyFont="1" applyFill="1" applyBorder="1" applyAlignment="1">
      <alignment horizontal="left" vertical="center" wrapText="1"/>
    </xf>
    <xf numFmtId="0" fontId="9" fillId="6" borderId="31" xfId="0" applyFont="1" applyFill="1" applyBorder="1" applyAlignment="1">
      <alignment horizontal="left" vertical="center" wrapText="1"/>
    </xf>
    <xf numFmtId="0" fontId="9" fillId="6" borderId="39" xfId="0" applyFont="1" applyFill="1" applyBorder="1" applyAlignment="1">
      <alignment horizontal="left" vertical="center" wrapText="1"/>
    </xf>
    <xf numFmtId="0" fontId="9" fillId="6" borderId="40" xfId="0" applyFont="1" applyFill="1" applyBorder="1" applyAlignment="1">
      <alignment horizontal="left" vertical="center" wrapText="1"/>
    </xf>
    <xf numFmtId="7" fontId="12" fillId="26" borderId="11" xfId="0" applyNumberFormat="1" applyFont="1" applyFill="1" applyBorder="1" applyAlignment="1">
      <alignment horizontal="center" vertical="center"/>
    </xf>
    <xf numFmtId="7" fontId="12" fillId="26" borderId="26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10" fillId="23" borderId="28" xfId="0" applyFont="1" applyFill="1" applyBorder="1" applyAlignment="1">
      <alignment horizontal="justify" vertical="center" wrapText="1"/>
    </xf>
    <xf numFmtId="0" fontId="10" fillId="23" borderId="14" xfId="0" applyFont="1" applyFill="1" applyBorder="1" applyAlignment="1">
      <alignment horizontal="justify" vertical="center" wrapText="1"/>
    </xf>
    <xf numFmtId="0" fontId="10" fillId="23" borderId="31" xfId="0" applyFont="1" applyFill="1" applyBorder="1" applyAlignment="1">
      <alignment horizontal="justify" vertical="center" wrapText="1"/>
    </xf>
    <xf numFmtId="0" fontId="6" fillId="17" borderId="35" xfId="0" applyFont="1" applyFill="1" applyBorder="1" applyAlignment="1" applyProtection="1">
      <alignment horizontal="center"/>
      <protection locked="0"/>
    </xf>
    <xf numFmtId="0" fontId="6" fillId="17" borderId="44" xfId="0" applyFont="1" applyFill="1" applyBorder="1" applyAlignment="1" applyProtection="1">
      <alignment horizontal="center"/>
      <protection locked="0"/>
    </xf>
    <xf numFmtId="0" fontId="9" fillId="24" borderId="11" xfId="0" applyFont="1" applyFill="1" applyBorder="1" applyAlignment="1">
      <alignment vertical="center" wrapText="1"/>
    </xf>
    <xf numFmtId="0" fontId="10" fillId="24" borderId="12" xfId="0" applyFont="1" applyFill="1" applyBorder="1" applyAlignment="1">
      <alignment vertical="center" wrapText="1"/>
    </xf>
    <xf numFmtId="164" fontId="9" fillId="1" borderId="41" xfId="0" applyNumberFormat="1" applyFont="1" applyFill="1" applyBorder="1" applyAlignment="1">
      <alignment vertical="center" wrapText="1"/>
    </xf>
    <xf numFmtId="164" fontId="9" fillId="1" borderId="57" xfId="0" applyNumberFormat="1" applyFont="1" applyFill="1" applyBorder="1" applyAlignment="1">
      <alignment vertical="center" wrapText="1"/>
    </xf>
    <xf numFmtId="0" fontId="9" fillId="6" borderId="15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36" xfId="0" applyFont="1" applyFill="1" applyBorder="1" applyAlignment="1">
      <alignment horizontal="left" vertical="center" wrapText="1"/>
    </xf>
    <xf numFmtId="0" fontId="9" fillId="6" borderId="16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 wrapText="1"/>
    </xf>
    <xf numFmtId="0" fontId="9" fillId="6" borderId="37" xfId="0" applyFont="1" applyFill="1" applyBorder="1" applyAlignment="1">
      <alignment horizontal="left" vertical="center" wrapText="1"/>
    </xf>
    <xf numFmtId="0" fontId="16" fillId="6" borderId="15" xfId="0" applyFont="1" applyFill="1" applyBorder="1" applyAlignment="1">
      <alignment horizontal="left" vertical="center" wrapText="1"/>
    </xf>
    <xf numFmtId="0" fontId="16" fillId="6" borderId="4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164" fontId="9" fillId="19" borderId="13" xfId="0" applyNumberFormat="1" applyFont="1" applyFill="1" applyBorder="1" applyAlignment="1">
      <alignment horizontal="center" vertical="center" wrapText="1"/>
    </xf>
    <xf numFmtId="164" fontId="9" fillId="19" borderId="29" xfId="0" applyNumberFormat="1" applyFont="1" applyFill="1" applyBorder="1" applyAlignment="1">
      <alignment horizontal="center" vertical="center" wrapText="1"/>
    </xf>
    <xf numFmtId="164" fontId="16" fillId="11" borderId="30" xfId="0" applyNumberFormat="1" applyFont="1" applyFill="1" applyBorder="1" applyAlignment="1">
      <alignment horizontal="center" vertical="center" wrapText="1"/>
    </xf>
    <xf numFmtId="164" fontId="16" fillId="11" borderId="26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colors>
    <mruColors>
      <color rgb="FFFFCCCC"/>
      <color rgb="FFFF9999"/>
      <color rgb="FFFAFED0"/>
      <color rgb="FFFFFFCC"/>
      <color rgb="FFFF99CC"/>
      <color rgb="FFCC99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A1:K113"/>
  <sheetViews>
    <sheetView showGridLines="0" showWhiteSpace="0" topLeftCell="A11" zoomScale="110" zoomScaleNormal="110" workbookViewId="0">
      <selection activeCell="C28" sqref="C28"/>
    </sheetView>
  </sheetViews>
  <sheetFormatPr defaultRowHeight="15" x14ac:dyDescent="0.25"/>
  <cols>
    <col min="1" max="1" width="3.7109375" customWidth="1"/>
    <col min="2" max="2" width="19.140625" customWidth="1"/>
    <col min="3" max="3" width="25.140625" customWidth="1"/>
    <col min="4" max="4" width="27" customWidth="1"/>
    <col min="5" max="5" width="18.7109375" customWidth="1"/>
    <col min="6" max="6" width="20.5703125" customWidth="1"/>
    <col min="7" max="7" width="28.42578125" bestFit="1" customWidth="1"/>
    <col min="8" max="8" width="16.28515625" customWidth="1"/>
    <col min="9" max="9" width="31.140625" customWidth="1"/>
  </cols>
  <sheetData>
    <row r="1" spans="1:9" ht="18.75" x14ac:dyDescent="0.3">
      <c r="A1" s="301" t="s">
        <v>129</v>
      </c>
      <c r="B1" s="301"/>
      <c r="C1" s="301"/>
      <c r="D1" s="301"/>
      <c r="E1" s="301"/>
      <c r="F1" s="301"/>
    </row>
    <row r="2" spans="1:9" ht="18.75" x14ac:dyDescent="0.3">
      <c r="A2" s="301" t="s">
        <v>132</v>
      </c>
      <c r="B2" s="301"/>
      <c r="C2" s="301"/>
      <c r="D2" s="301"/>
      <c r="E2" s="301"/>
      <c r="F2" s="301"/>
    </row>
    <row r="3" spans="1:9" ht="18.75" x14ac:dyDescent="0.3">
      <c r="A3" s="301" t="s">
        <v>130</v>
      </c>
      <c r="B3" s="301"/>
      <c r="C3" s="301"/>
      <c r="D3" s="301"/>
      <c r="E3" s="301"/>
      <c r="F3" s="301"/>
    </row>
    <row r="4" spans="1:9" ht="15.75" thickBot="1" x14ac:dyDescent="0.3"/>
    <row r="5" spans="1:9" s="13" customFormat="1" ht="30.75" customHeight="1" x14ac:dyDescent="0.25">
      <c r="B5" s="16" t="s">
        <v>131</v>
      </c>
      <c r="C5" s="17"/>
      <c r="D5" s="17"/>
      <c r="E5" s="17"/>
      <c r="F5" s="137"/>
      <c r="G5" s="49"/>
    </row>
    <row r="6" spans="1:9" s="13" customFormat="1" ht="30.75" customHeight="1" x14ac:dyDescent="0.25">
      <c r="B6" s="129" t="s">
        <v>59</v>
      </c>
      <c r="C6" s="302"/>
      <c r="D6" s="302"/>
      <c r="E6" s="302"/>
      <c r="F6" s="303"/>
      <c r="G6" s="49"/>
    </row>
    <row r="7" spans="1:9" s="13" customFormat="1" ht="30.75" customHeight="1" x14ac:dyDescent="0.25">
      <c r="B7" s="258" t="s">
        <v>114</v>
      </c>
      <c r="C7" s="259"/>
      <c r="D7" s="259"/>
      <c r="E7" s="259"/>
      <c r="F7" s="260"/>
      <c r="G7" s="49"/>
    </row>
    <row r="8" spans="1:9" s="13" customFormat="1" ht="30.75" customHeight="1" x14ac:dyDescent="0.25">
      <c r="B8" s="258" t="s">
        <v>115</v>
      </c>
      <c r="C8" s="259"/>
      <c r="D8" s="259"/>
      <c r="E8" s="259"/>
      <c r="F8" s="260"/>
      <c r="G8" s="49"/>
    </row>
    <row r="9" spans="1:9" s="13" customFormat="1" ht="30.75" customHeight="1" x14ac:dyDescent="0.25">
      <c r="B9" s="258" t="s">
        <v>116</v>
      </c>
      <c r="C9" s="259"/>
      <c r="D9" s="259"/>
      <c r="E9" s="259"/>
      <c r="F9" s="260"/>
      <c r="G9" s="49"/>
    </row>
    <row r="10" spans="1:9" ht="15.75" thickBot="1" x14ac:dyDescent="0.3">
      <c r="B10" s="304" t="s">
        <v>62</v>
      </c>
      <c r="C10" s="305"/>
      <c r="D10" s="305"/>
      <c r="E10" s="138"/>
      <c r="F10" s="139"/>
      <c r="G10" s="50"/>
    </row>
    <row r="11" spans="1:9" s="26" customFormat="1" ht="15.75" x14ac:dyDescent="0.25">
      <c r="B11" s="30" t="s">
        <v>39</v>
      </c>
      <c r="C11" s="31"/>
      <c r="D11" s="31"/>
      <c r="E11" s="31"/>
      <c r="F11" s="56"/>
      <c r="G11" s="51"/>
    </row>
    <row r="12" spans="1:9" ht="15.75" thickBot="1" x14ac:dyDescent="0.3">
      <c r="B12" s="57" t="s">
        <v>64</v>
      </c>
      <c r="C12" s="58"/>
      <c r="D12" s="58"/>
      <c r="E12" s="58"/>
      <c r="F12" s="59"/>
      <c r="G12" s="50"/>
    </row>
    <row r="13" spans="1:9" ht="12.75" customHeight="1" x14ac:dyDescent="0.25">
      <c r="B13" s="6"/>
      <c r="C13" s="3" t="s">
        <v>20</v>
      </c>
      <c r="D13" s="7" t="s">
        <v>21</v>
      </c>
      <c r="E13" s="3" t="s">
        <v>22</v>
      </c>
      <c r="F13" s="1" t="s">
        <v>23</v>
      </c>
      <c r="G13" s="52"/>
    </row>
    <row r="14" spans="1:9" ht="83.25" customHeight="1" x14ac:dyDescent="0.25">
      <c r="B14" s="4" t="s">
        <v>18</v>
      </c>
      <c r="C14" s="5" t="s">
        <v>19</v>
      </c>
      <c r="D14" s="4" t="s">
        <v>121</v>
      </c>
      <c r="E14" s="4" t="s">
        <v>24</v>
      </c>
      <c r="F14" s="11" t="s">
        <v>124</v>
      </c>
      <c r="G14" s="52"/>
    </row>
    <row r="15" spans="1:9" x14ac:dyDescent="0.25">
      <c r="B15" s="122" t="s">
        <v>0</v>
      </c>
      <c r="C15" s="106">
        <v>0</v>
      </c>
      <c r="D15" s="123">
        <f>C15*5</f>
        <v>0</v>
      </c>
      <c r="E15" s="281">
        <v>1</v>
      </c>
      <c r="F15" s="124">
        <f t="shared" ref="F15:F24" si="0">D15*E15</f>
        <v>0</v>
      </c>
      <c r="G15" s="52"/>
      <c r="H15" s="241"/>
      <c r="I15" s="241"/>
    </row>
    <row r="16" spans="1:9" x14ac:dyDescent="0.25">
      <c r="B16" s="122" t="s">
        <v>1</v>
      </c>
      <c r="C16" s="106">
        <v>0</v>
      </c>
      <c r="D16" s="123">
        <f t="shared" ref="D16:D23" si="1">C16*5</f>
        <v>0</v>
      </c>
      <c r="E16" s="281">
        <v>1</v>
      </c>
      <c r="F16" s="124">
        <f t="shared" si="0"/>
        <v>0</v>
      </c>
      <c r="G16" s="52"/>
    </row>
    <row r="17" spans="2:9" x14ac:dyDescent="0.25">
      <c r="B17" s="122" t="s">
        <v>2</v>
      </c>
      <c r="C17" s="106">
        <v>0</v>
      </c>
      <c r="D17" s="123">
        <f t="shared" si="1"/>
        <v>0</v>
      </c>
      <c r="E17" s="281">
        <v>1</v>
      </c>
      <c r="F17" s="124">
        <f t="shared" si="0"/>
        <v>0</v>
      </c>
      <c r="G17" s="52"/>
    </row>
    <row r="18" spans="2:9" x14ac:dyDescent="0.25">
      <c r="B18" s="122" t="s">
        <v>3</v>
      </c>
      <c r="C18" s="106">
        <v>0</v>
      </c>
      <c r="D18" s="123">
        <f t="shared" si="1"/>
        <v>0</v>
      </c>
      <c r="E18" s="281">
        <v>1</v>
      </c>
      <c r="F18" s="124">
        <f t="shared" si="0"/>
        <v>0</v>
      </c>
      <c r="G18" s="52"/>
    </row>
    <row r="19" spans="2:9" x14ac:dyDescent="0.25">
      <c r="B19" s="122" t="s">
        <v>4</v>
      </c>
      <c r="C19" s="106">
        <v>0</v>
      </c>
      <c r="D19" s="123">
        <f>C19*5</f>
        <v>0</v>
      </c>
      <c r="E19" s="281">
        <v>5</v>
      </c>
      <c r="F19" s="124">
        <f t="shared" si="0"/>
        <v>0</v>
      </c>
      <c r="G19" s="52"/>
    </row>
    <row r="20" spans="2:9" x14ac:dyDescent="0.25">
      <c r="B20" s="122" t="s">
        <v>5</v>
      </c>
      <c r="C20" s="106">
        <v>0</v>
      </c>
      <c r="D20" s="123">
        <f t="shared" si="1"/>
        <v>0</v>
      </c>
      <c r="E20" s="281">
        <v>5</v>
      </c>
      <c r="F20" s="124">
        <f t="shared" si="0"/>
        <v>0</v>
      </c>
      <c r="G20" s="52"/>
    </row>
    <row r="21" spans="2:9" x14ac:dyDescent="0.25">
      <c r="B21" s="122" t="s">
        <v>6</v>
      </c>
      <c r="C21" s="106">
        <v>0</v>
      </c>
      <c r="D21" s="123">
        <f t="shared" si="1"/>
        <v>0</v>
      </c>
      <c r="E21" s="281">
        <v>5</v>
      </c>
      <c r="F21" s="124">
        <f t="shared" si="0"/>
        <v>0</v>
      </c>
      <c r="G21" s="52"/>
    </row>
    <row r="22" spans="2:9" x14ac:dyDescent="0.25">
      <c r="B22" s="122" t="s">
        <v>7</v>
      </c>
      <c r="C22" s="106">
        <v>0</v>
      </c>
      <c r="D22" s="123">
        <f t="shared" si="1"/>
        <v>0</v>
      </c>
      <c r="E22" s="281">
        <v>5</v>
      </c>
      <c r="F22" s="124">
        <f t="shared" si="0"/>
        <v>0</v>
      </c>
      <c r="G22" s="52"/>
    </row>
    <row r="23" spans="2:9" x14ac:dyDescent="0.25">
      <c r="B23" s="122" t="s">
        <v>8</v>
      </c>
      <c r="C23" s="106">
        <v>0</v>
      </c>
      <c r="D23" s="123">
        <f t="shared" si="1"/>
        <v>0</v>
      </c>
      <c r="E23" s="281">
        <v>1</v>
      </c>
      <c r="F23" s="124">
        <f t="shared" si="0"/>
        <v>0</v>
      </c>
      <c r="G23" s="52"/>
    </row>
    <row r="24" spans="2:9" ht="15.75" thickBot="1" x14ac:dyDescent="0.3">
      <c r="B24" s="125" t="s">
        <v>9</v>
      </c>
      <c r="C24" s="107">
        <v>0</v>
      </c>
      <c r="D24" s="126">
        <f>C24*5</f>
        <v>0</v>
      </c>
      <c r="E24" s="282">
        <v>5</v>
      </c>
      <c r="F24" s="124">
        <f t="shared" si="0"/>
        <v>0</v>
      </c>
      <c r="G24" s="52"/>
    </row>
    <row r="25" spans="2:9" s="29" customFormat="1" ht="19.5" customHeight="1" thickBot="1" x14ac:dyDescent="0.3">
      <c r="B25" s="97" t="s">
        <v>10</v>
      </c>
      <c r="C25" s="61"/>
      <c r="D25" s="61"/>
      <c r="E25" s="61"/>
      <c r="F25" s="62"/>
      <c r="G25" s="53"/>
    </row>
    <row r="26" spans="2:9" ht="17.25" customHeight="1" x14ac:dyDescent="0.25">
      <c r="B26" s="9"/>
      <c r="C26" s="9" t="s">
        <v>20</v>
      </c>
      <c r="D26" s="9" t="s">
        <v>21</v>
      </c>
      <c r="E26" s="10" t="s">
        <v>22</v>
      </c>
      <c r="F26" s="8" t="s">
        <v>23</v>
      </c>
      <c r="G26" s="52"/>
    </row>
    <row r="27" spans="2:9" ht="78" customHeight="1" x14ac:dyDescent="0.25">
      <c r="B27" s="4" t="s">
        <v>18</v>
      </c>
      <c r="C27" s="4" t="s">
        <v>19</v>
      </c>
      <c r="D27" s="4" t="s">
        <v>123</v>
      </c>
      <c r="E27" s="4" t="s">
        <v>24</v>
      </c>
      <c r="F27" s="2" t="s">
        <v>128</v>
      </c>
      <c r="G27" s="52"/>
    </row>
    <row r="28" spans="2:9" x14ac:dyDescent="0.25">
      <c r="B28" s="122" t="s">
        <v>11</v>
      </c>
      <c r="C28" s="106">
        <v>0</v>
      </c>
      <c r="D28" s="123">
        <f t="shared" ref="D28:D34" si="2">C28*5</f>
        <v>0</v>
      </c>
      <c r="E28" s="281">
        <v>5</v>
      </c>
      <c r="F28" s="124">
        <f t="shared" ref="F28:F34" si="3">D28*E28</f>
        <v>0</v>
      </c>
      <c r="G28" s="52"/>
      <c r="H28" s="241"/>
      <c r="I28" s="241"/>
    </row>
    <row r="29" spans="2:9" x14ac:dyDescent="0.25">
      <c r="B29" s="122" t="s">
        <v>12</v>
      </c>
      <c r="C29" s="106">
        <v>0</v>
      </c>
      <c r="D29" s="123">
        <f t="shared" si="2"/>
        <v>0</v>
      </c>
      <c r="E29" s="281">
        <v>5</v>
      </c>
      <c r="F29" s="124">
        <f t="shared" si="3"/>
        <v>0</v>
      </c>
      <c r="G29" s="52"/>
    </row>
    <row r="30" spans="2:9" x14ac:dyDescent="0.25">
      <c r="B30" s="122" t="s">
        <v>13</v>
      </c>
      <c r="C30" s="106">
        <v>0</v>
      </c>
      <c r="D30" s="123">
        <f t="shared" si="2"/>
        <v>0</v>
      </c>
      <c r="E30" s="281">
        <v>5</v>
      </c>
      <c r="F30" s="124">
        <f t="shared" si="3"/>
        <v>0</v>
      </c>
      <c r="G30" s="52"/>
    </row>
    <row r="31" spans="2:9" x14ac:dyDescent="0.25">
      <c r="B31" s="122" t="s">
        <v>14</v>
      </c>
      <c r="C31" s="106">
        <v>0</v>
      </c>
      <c r="D31" s="123">
        <f t="shared" si="2"/>
        <v>0</v>
      </c>
      <c r="E31" s="281">
        <v>5</v>
      </c>
      <c r="F31" s="124">
        <f t="shared" si="3"/>
        <v>0</v>
      </c>
      <c r="G31" s="52"/>
    </row>
    <row r="32" spans="2:9" x14ac:dyDescent="0.25">
      <c r="B32" s="122" t="s">
        <v>15</v>
      </c>
      <c r="C32" s="106">
        <v>0</v>
      </c>
      <c r="D32" s="123">
        <f t="shared" si="2"/>
        <v>0</v>
      </c>
      <c r="E32" s="281">
        <v>5</v>
      </c>
      <c r="F32" s="124">
        <f t="shared" si="3"/>
        <v>0</v>
      </c>
      <c r="G32" s="52"/>
    </row>
    <row r="33" spans="2:9" x14ac:dyDescent="0.25">
      <c r="B33" s="122" t="s">
        <v>16</v>
      </c>
      <c r="C33" s="106">
        <v>0</v>
      </c>
      <c r="D33" s="123">
        <f t="shared" si="2"/>
        <v>0</v>
      </c>
      <c r="E33" s="281">
        <v>5</v>
      </c>
      <c r="F33" s="124">
        <f t="shared" si="3"/>
        <v>0</v>
      </c>
      <c r="G33" s="52"/>
    </row>
    <row r="34" spans="2:9" ht="12" customHeight="1" thickBot="1" x14ac:dyDescent="0.3">
      <c r="B34" s="125" t="s">
        <v>17</v>
      </c>
      <c r="C34" s="107">
        <v>0</v>
      </c>
      <c r="D34" s="123">
        <f t="shared" si="2"/>
        <v>0</v>
      </c>
      <c r="E34" s="282">
        <v>5</v>
      </c>
      <c r="F34" s="124">
        <f t="shared" si="3"/>
        <v>0</v>
      </c>
      <c r="G34" s="52"/>
    </row>
    <row r="35" spans="2:9" ht="8.25" customHeight="1" thickBot="1" x14ac:dyDescent="0.3">
      <c r="B35" s="35"/>
      <c r="C35" s="36" t="s">
        <v>63</v>
      </c>
      <c r="D35" s="36"/>
      <c r="E35" s="36"/>
      <c r="F35" s="37"/>
      <c r="G35" s="52"/>
    </row>
    <row r="36" spans="2:9" s="12" customFormat="1" ht="78.75" customHeight="1" thickBot="1" x14ac:dyDescent="0.3">
      <c r="B36" s="45" t="s">
        <v>40</v>
      </c>
      <c r="C36" s="101">
        <f>SUM(C15:C34)</f>
        <v>0</v>
      </c>
      <c r="D36" s="101">
        <f>SUM(D15:D34)</f>
        <v>0</v>
      </c>
      <c r="E36" s="22"/>
      <c r="F36" s="120">
        <f>SUM(F15:F34)</f>
        <v>0</v>
      </c>
      <c r="G36" s="54"/>
    </row>
    <row r="37" spans="2:9" ht="9" customHeight="1" thickBot="1" x14ac:dyDescent="0.3">
      <c r="B37" s="310"/>
      <c r="C37" s="311"/>
      <c r="D37" s="311"/>
      <c r="E37" s="311"/>
      <c r="F37" s="312"/>
      <c r="G37" s="50"/>
    </row>
    <row r="38" spans="2:9" s="26" customFormat="1" ht="15.75" x14ac:dyDescent="0.25">
      <c r="B38" s="30" t="s">
        <v>41</v>
      </c>
      <c r="C38" s="31"/>
      <c r="D38" s="31"/>
      <c r="E38" s="31"/>
      <c r="F38" s="56"/>
      <c r="G38" s="51"/>
    </row>
    <row r="39" spans="2:9" ht="15.75" thickBot="1" x14ac:dyDescent="0.3">
      <c r="B39" s="57" t="s">
        <v>64</v>
      </c>
      <c r="C39" s="58"/>
      <c r="D39" s="58"/>
      <c r="E39" s="58"/>
      <c r="F39" s="59"/>
      <c r="G39" s="50"/>
    </row>
    <row r="40" spans="2:9" x14ac:dyDescent="0.25">
      <c r="B40" s="6"/>
      <c r="C40" s="3" t="s">
        <v>20</v>
      </c>
      <c r="D40" s="7" t="s">
        <v>21</v>
      </c>
      <c r="E40" s="110" t="s">
        <v>22</v>
      </c>
      <c r="F40" s="110" t="s">
        <v>23</v>
      </c>
      <c r="G40" s="52"/>
    </row>
    <row r="41" spans="2:9" ht="84" customHeight="1" thickBot="1" x14ac:dyDescent="0.3">
      <c r="B41" s="23" t="s">
        <v>18</v>
      </c>
      <c r="C41" s="23" t="s">
        <v>37</v>
      </c>
      <c r="D41" s="23" t="s">
        <v>120</v>
      </c>
      <c r="E41" s="23" t="s">
        <v>24</v>
      </c>
      <c r="F41" s="109" t="s">
        <v>125</v>
      </c>
      <c r="G41" s="52"/>
    </row>
    <row r="42" spans="2:9" x14ac:dyDescent="0.25">
      <c r="B42" s="122" t="s">
        <v>0</v>
      </c>
      <c r="C42" s="106">
        <v>0</v>
      </c>
      <c r="D42" s="283">
        <v>3</v>
      </c>
      <c r="E42" s="283">
        <v>1</v>
      </c>
      <c r="F42" s="140">
        <f t="shared" ref="F42:F51" si="4">(C42*D42)*E42</f>
        <v>0</v>
      </c>
      <c r="G42" s="52"/>
      <c r="H42" s="241"/>
      <c r="I42" s="241"/>
    </row>
    <row r="43" spans="2:9" x14ac:dyDescent="0.25">
      <c r="B43" s="122" t="s">
        <v>1</v>
      </c>
      <c r="C43" s="106">
        <v>0</v>
      </c>
      <c r="D43" s="283">
        <v>3</v>
      </c>
      <c r="E43" s="283">
        <v>1</v>
      </c>
      <c r="F43" s="141">
        <f t="shared" si="4"/>
        <v>0</v>
      </c>
      <c r="G43" s="52"/>
    </row>
    <row r="44" spans="2:9" x14ac:dyDescent="0.25">
      <c r="B44" s="122" t="s">
        <v>2</v>
      </c>
      <c r="C44" s="106">
        <v>0</v>
      </c>
      <c r="D44" s="283">
        <v>3</v>
      </c>
      <c r="E44" s="283">
        <v>1</v>
      </c>
      <c r="F44" s="141">
        <f t="shared" si="4"/>
        <v>0</v>
      </c>
      <c r="G44" s="52"/>
    </row>
    <row r="45" spans="2:9" x14ac:dyDescent="0.25">
      <c r="B45" s="122" t="s">
        <v>3</v>
      </c>
      <c r="C45" s="106">
        <v>0</v>
      </c>
      <c r="D45" s="283">
        <v>3</v>
      </c>
      <c r="E45" s="283">
        <v>1</v>
      </c>
      <c r="F45" s="141">
        <f t="shared" si="4"/>
        <v>0</v>
      </c>
      <c r="G45" s="52"/>
    </row>
    <row r="46" spans="2:9" x14ac:dyDescent="0.25">
      <c r="B46" s="122" t="s">
        <v>4</v>
      </c>
      <c r="C46" s="106">
        <v>0</v>
      </c>
      <c r="D46" s="283">
        <v>3</v>
      </c>
      <c r="E46" s="283">
        <v>5</v>
      </c>
      <c r="F46" s="141">
        <f t="shared" si="4"/>
        <v>0</v>
      </c>
      <c r="G46" s="52"/>
    </row>
    <row r="47" spans="2:9" x14ac:dyDescent="0.25">
      <c r="B47" s="122" t="s">
        <v>5</v>
      </c>
      <c r="C47" s="106">
        <v>0</v>
      </c>
      <c r="D47" s="283">
        <v>3</v>
      </c>
      <c r="E47" s="283">
        <v>5</v>
      </c>
      <c r="F47" s="141">
        <f t="shared" si="4"/>
        <v>0</v>
      </c>
      <c r="G47" s="52"/>
    </row>
    <row r="48" spans="2:9" x14ac:dyDescent="0.25">
      <c r="B48" s="122" t="s">
        <v>6</v>
      </c>
      <c r="C48" s="106">
        <v>0</v>
      </c>
      <c r="D48" s="283">
        <v>3</v>
      </c>
      <c r="E48" s="283">
        <v>5</v>
      </c>
      <c r="F48" s="141">
        <f t="shared" si="4"/>
        <v>0</v>
      </c>
      <c r="G48" s="52"/>
    </row>
    <row r="49" spans="2:9" x14ac:dyDescent="0.25">
      <c r="B49" s="122" t="s">
        <v>7</v>
      </c>
      <c r="C49" s="106">
        <v>0</v>
      </c>
      <c r="D49" s="283">
        <v>3</v>
      </c>
      <c r="E49" s="283">
        <v>5</v>
      </c>
      <c r="F49" s="141">
        <f t="shared" si="4"/>
        <v>0</v>
      </c>
      <c r="G49" s="52"/>
    </row>
    <row r="50" spans="2:9" x14ac:dyDescent="0.25">
      <c r="B50" s="122" t="s">
        <v>8</v>
      </c>
      <c r="C50" s="106">
        <v>0</v>
      </c>
      <c r="D50" s="283">
        <v>3</v>
      </c>
      <c r="E50" s="283">
        <v>1</v>
      </c>
      <c r="F50" s="141">
        <f t="shared" si="4"/>
        <v>0</v>
      </c>
      <c r="G50" s="52"/>
    </row>
    <row r="51" spans="2:9" ht="15.75" thickBot="1" x14ac:dyDescent="0.3">
      <c r="B51" s="125" t="s">
        <v>9</v>
      </c>
      <c r="C51" s="107">
        <v>0</v>
      </c>
      <c r="D51" s="284">
        <v>3</v>
      </c>
      <c r="E51" s="284">
        <v>5</v>
      </c>
      <c r="F51" s="142">
        <f t="shared" si="4"/>
        <v>0</v>
      </c>
      <c r="G51" s="52"/>
    </row>
    <row r="52" spans="2:9" ht="15.75" customHeight="1" thickBot="1" x14ac:dyDescent="0.3">
      <c r="B52" s="63" t="s">
        <v>10</v>
      </c>
      <c r="C52" s="64"/>
      <c r="D52" s="64"/>
      <c r="E52" s="64"/>
      <c r="F52" s="111"/>
      <c r="G52" s="53"/>
    </row>
    <row r="53" spans="2:9" x14ac:dyDescent="0.25">
      <c r="B53" s="9"/>
      <c r="C53" s="9" t="s">
        <v>20</v>
      </c>
      <c r="D53" s="103" t="s">
        <v>21</v>
      </c>
      <c r="E53" s="10" t="s">
        <v>22</v>
      </c>
      <c r="F53" s="10" t="s">
        <v>23</v>
      </c>
      <c r="G53" s="52"/>
    </row>
    <row r="54" spans="2:9" ht="72.75" customHeight="1" thickBot="1" x14ac:dyDescent="0.3">
      <c r="B54" s="23" t="s">
        <v>18</v>
      </c>
      <c r="C54" s="23" t="s">
        <v>37</v>
      </c>
      <c r="D54" s="104" t="s">
        <v>38</v>
      </c>
      <c r="E54" s="23" t="s">
        <v>24</v>
      </c>
      <c r="F54" s="109" t="s">
        <v>125</v>
      </c>
      <c r="G54" s="52"/>
    </row>
    <row r="55" spans="2:9" x14ac:dyDescent="0.25">
      <c r="B55" s="122" t="s">
        <v>11</v>
      </c>
      <c r="C55" s="106">
        <v>0</v>
      </c>
      <c r="D55" s="285">
        <v>3</v>
      </c>
      <c r="E55" s="283">
        <v>5</v>
      </c>
      <c r="F55" s="140">
        <f t="shared" ref="F55:F61" si="5">(C55*D55)*E55</f>
        <v>0</v>
      </c>
      <c r="G55" s="52"/>
      <c r="H55" s="241"/>
      <c r="I55" s="241"/>
    </row>
    <row r="56" spans="2:9" x14ac:dyDescent="0.25">
      <c r="B56" s="122" t="s">
        <v>12</v>
      </c>
      <c r="C56" s="106">
        <v>0</v>
      </c>
      <c r="D56" s="285">
        <v>3</v>
      </c>
      <c r="E56" s="283">
        <v>5</v>
      </c>
      <c r="F56" s="141">
        <f t="shared" si="5"/>
        <v>0</v>
      </c>
      <c r="G56" s="52"/>
    </row>
    <row r="57" spans="2:9" x14ac:dyDescent="0.25">
      <c r="B57" s="122" t="s">
        <v>13</v>
      </c>
      <c r="C57" s="106">
        <v>0</v>
      </c>
      <c r="D57" s="285">
        <v>3</v>
      </c>
      <c r="E57" s="283">
        <v>5</v>
      </c>
      <c r="F57" s="141">
        <f t="shared" si="5"/>
        <v>0</v>
      </c>
      <c r="G57" s="52"/>
    </row>
    <row r="58" spans="2:9" x14ac:dyDescent="0.25">
      <c r="B58" s="122" t="s">
        <v>14</v>
      </c>
      <c r="C58" s="106">
        <v>0</v>
      </c>
      <c r="D58" s="285">
        <v>3</v>
      </c>
      <c r="E58" s="283">
        <v>5</v>
      </c>
      <c r="F58" s="141">
        <f t="shared" si="5"/>
        <v>0</v>
      </c>
      <c r="G58" s="52"/>
    </row>
    <row r="59" spans="2:9" x14ac:dyDescent="0.25">
      <c r="B59" s="122" t="s">
        <v>15</v>
      </c>
      <c r="C59" s="106">
        <v>0</v>
      </c>
      <c r="D59" s="285">
        <v>3</v>
      </c>
      <c r="E59" s="283">
        <v>5</v>
      </c>
      <c r="F59" s="141">
        <f t="shared" si="5"/>
        <v>0</v>
      </c>
      <c r="G59" s="52"/>
    </row>
    <row r="60" spans="2:9" x14ac:dyDescent="0.25">
      <c r="B60" s="122" t="s">
        <v>16</v>
      </c>
      <c r="C60" s="106">
        <v>0</v>
      </c>
      <c r="D60" s="285">
        <v>3</v>
      </c>
      <c r="E60" s="283">
        <v>5</v>
      </c>
      <c r="F60" s="141">
        <f t="shared" si="5"/>
        <v>0</v>
      </c>
      <c r="G60" s="52"/>
    </row>
    <row r="61" spans="2:9" ht="15.75" thickBot="1" x14ac:dyDescent="0.3">
      <c r="B61" s="125" t="s">
        <v>17</v>
      </c>
      <c r="C61" s="107">
        <v>0</v>
      </c>
      <c r="D61" s="285">
        <v>3</v>
      </c>
      <c r="E61" s="286">
        <v>5</v>
      </c>
      <c r="F61" s="143">
        <f t="shared" si="5"/>
        <v>0</v>
      </c>
      <c r="G61" s="50"/>
    </row>
    <row r="62" spans="2:9" ht="7.5" customHeight="1" thickBot="1" x14ac:dyDescent="0.3">
      <c r="B62" s="38"/>
      <c r="C62" s="39"/>
      <c r="D62" s="39"/>
      <c r="E62" s="18"/>
      <c r="F62" s="19"/>
      <c r="G62" s="50"/>
    </row>
    <row r="63" spans="2:9" s="12" customFormat="1" ht="60.75" customHeight="1" thickBot="1" x14ac:dyDescent="0.3">
      <c r="B63" s="112" t="s">
        <v>55</v>
      </c>
      <c r="C63" s="46">
        <f>SUM(C42:C61)</f>
        <v>0</v>
      </c>
      <c r="D63" s="117"/>
      <c r="E63" s="22"/>
      <c r="F63" s="120">
        <f>SUM(F42:F61)</f>
        <v>0</v>
      </c>
      <c r="G63" s="55"/>
    </row>
    <row r="64" spans="2:9" s="241" customFormat="1" ht="9.75" customHeight="1" thickBot="1" x14ac:dyDescent="0.3">
      <c r="B64" s="180"/>
      <c r="C64" s="180"/>
      <c r="D64" s="180"/>
      <c r="E64" s="180"/>
      <c r="F64" s="180"/>
      <c r="G64" s="28"/>
    </row>
    <row r="65" spans="2:8" s="25" customFormat="1" ht="18.75" x14ac:dyDescent="0.3">
      <c r="B65" s="42" t="s">
        <v>57</v>
      </c>
      <c r="C65" s="43"/>
      <c r="D65" s="43"/>
      <c r="E65" s="43"/>
      <c r="F65" s="43"/>
      <c r="G65" s="44"/>
    </row>
    <row r="66" spans="2:8" s="12" customFormat="1" ht="38.25" customHeight="1" x14ac:dyDescent="0.25">
      <c r="B66" s="321" t="s">
        <v>43</v>
      </c>
      <c r="C66" s="322"/>
      <c r="D66" s="323"/>
      <c r="E66" s="83"/>
      <c r="F66" s="297">
        <f>F36</f>
        <v>0</v>
      </c>
      <c r="G66" s="298"/>
    </row>
    <row r="67" spans="2:8" s="12" customFormat="1" ht="39" customHeight="1" x14ac:dyDescent="0.25">
      <c r="B67" s="321" t="s">
        <v>56</v>
      </c>
      <c r="C67" s="322"/>
      <c r="D67" s="323"/>
      <c r="E67" s="83"/>
      <c r="F67" s="297">
        <f>F63</f>
        <v>0</v>
      </c>
      <c r="G67" s="298"/>
    </row>
    <row r="68" spans="2:8" ht="6.75" customHeight="1" thickBot="1" x14ac:dyDescent="0.3">
      <c r="B68" s="33"/>
      <c r="C68" s="32"/>
      <c r="D68" s="32"/>
      <c r="E68" s="32"/>
      <c r="F68" s="32"/>
      <c r="G68" s="34"/>
    </row>
    <row r="69" spans="2:8" s="12" customFormat="1" ht="42" customHeight="1" thickBot="1" x14ac:dyDescent="0.3">
      <c r="B69" s="324" t="s">
        <v>44</v>
      </c>
      <c r="C69" s="325"/>
      <c r="D69" s="325"/>
      <c r="E69" s="326"/>
      <c r="F69" s="299">
        <f>F66+F67</f>
        <v>0</v>
      </c>
      <c r="G69" s="300"/>
    </row>
    <row r="70" spans="2:8" ht="9" customHeight="1" thickBot="1" x14ac:dyDescent="0.3">
      <c r="B70" s="41"/>
      <c r="C70" s="36"/>
      <c r="D70" s="36"/>
      <c r="E70" s="36"/>
      <c r="F70" s="36"/>
      <c r="G70" s="37"/>
    </row>
    <row r="71" spans="2:8" ht="47.25" customHeight="1" thickBot="1" x14ac:dyDescent="0.3">
      <c r="B71" s="334" t="s">
        <v>104</v>
      </c>
      <c r="C71" s="335"/>
      <c r="D71" s="335"/>
      <c r="E71" s="335"/>
      <c r="F71" s="335"/>
      <c r="G71" s="336"/>
    </row>
    <row r="72" spans="2:8" s="12" customFormat="1" ht="25.5" customHeight="1" x14ac:dyDescent="0.25">
      <c r="B72" s="315" t="s">
        <v>60</v>
      </c>
      <c r="C72" s="316"/>
      <c r="D72" s="316"/>
      <c r="E72" s="317"/>
      <c r="F72" s="203"/>
      <c r="G72" s="204"/>
    </row>
    <row r="73" spans="2:8" s="12" customFormat="1" ht="42" customHeight="1" x14ac:dyDescent="0.25">
      <c r="B73" s="134"/>
      <c r="C73" s="92"/>
      <c r="D73" s="91" t="s">
        <v>34</v>
      </c>
      <c r="E73" s="157" t="s">
        <v>100</v>
      </c>
      <c r="F73" s="205"/>
      <c r="G73" s="206"/>
    </row>
    <row r="74" spans="2:8" s="24" customFormat="1" ht="47.1" customHeight="1" x14ac:dyDescent="0.25">
      <c r="B74" s="135" t="s">
        <v>33</v>
      </c>
      <c r="C74" s="194">
        <v>2000</v>
      </c>
      <c r="D74" s="118">
        <v>0</v>
      </c>
      <c r="E74" s="218">
        <f>C74*D74</f>
        <v>0</v>
      </c>
      <c r="F74" s="207"/>
      <c r="G74" s="206"/>
    </row>
    <row r="75" spans="2:8" s="12" customFormat="1" ht="4.5" customHeight="1" thickBot="1" x14ac:dyDescent="0.3">
      <c r="B75" s="88"/>
      <c r="C75" s="86"/>
      <c r="D75" s="86"/>
      <c r="E75" s="158"/>
      <c r="F75" s="207"/>
      <c r="G75" s="206"/>
    </row>
    <row r="76" spans="2:8" s="12" customFormat="1" ht="25.5" customHeight="1" x14ac:dyDescent="0.25">
      <c r="B76" s="318" t="s">
        <v>61</v>
      </c>
      <c r="C76" s="319"/>
      <c r="D76" s="319"/>
      <c r="E76" s="320"/>
      <c r="F76" s="207"/>
      <c r="G76" s="206"/>
    </row>
    <row r="77" spans="2:8" s="12" customFormat="1" ht="44.45" customHeight="1" x14ac:dyDescent="0.25">
      <c r="B77" s="135" t="s">
        <v>33</v>
      </c>
      <c r="C77" s="194">
        <v>2000</v>
      </c>
      <c r="D77" s="119">
        <v>0</v>
      </c>
      <c r="E77" s="219">
        <f>C77*D77</f>
        <v>0</v>
      </c>
      <c r="F77" s="207"/>
      <c r="G77" s="206"/>
      <c r="H77" s="24"/>
    </row>
    <row r="78" spans="2:8" s="24" customFormat="1" ht="4.5" customHeight="1" thickBot="1" x14ac:dyDescent="0.3">
      <c r="B78" s="89"/>
      <c r="C78" s="87"/>
      <c r="D78" s="87"/>
      <c r="E78" s="159"/>
      <c r="F78" s="207"/>
      <c r="G78" s="206"/>
    </row>
    <row r="79" spans="2:8" s="24" customFormat="1" ht="25.5" customHeight="1" x14ac:dyDescent="0.25">
      <c r="B79" s="315" t="s">
        <v>113</v>
      </c>
      <c r="C79" s="316"/>
      <c r="D79" s="316"/>
      <c r="E79" s="317"/>
      <c r="F79" s="207"/>
      <c r="G79" s="206"/>
    </row>
    <row r="80" spans="2:8" s="24" customFormat="1" ht="36.75" customHeight="1" x14ac:dyDescent="0.25">
      <c r="B80" s="93"/>
      <c r="C80" s="92"/>
      <c r="D80" s="91" t="s">
        <v>32</v>
      </c>
      <c r="E80" s="160" t="s">
        <v>98</v>
      </c>
      <c r="F80" s="207"/>
      <c r="G80" s="206"/>
    </row>
    <row r="81" spans="2:11" s="24" customFormat="1" ht="41.25" customHeight="1" x14ac:dyDescent="0.25">
      <c r="B81" s="135" t="s">
        <v>36</v>
      </c>
      <c r="C81" s="195">
        <v>300</v>
      </c>
      <c r="D81" s="118">
        <v>0</v>
      </c>
      <c r="E81" s="161">
        <f>C81*D81</f>
        <v>0</v>
      </c>
      <c r="F81" s="208"/>
      <c r="G81" s="206"/>
    </row>
    <row r="82" spans="2:11" s="24" customFormat="1" ht="4.5" customHeight="1" thickBot="1" x14ac:dyDescent="0.3">
      <c r="B82" s="144"/>
      <c r="C82" s="132"/>
      <c r="D82" s="133"/>
      <c r="E82" s="162"/>
      <c r="F82" s="208"/>
      <c r="G82" s="206"/>
    </row>
    <row r="83" spans="2:11" s="24" customFormat="1" ht="27" customHeight="1" x14ac:dyDescent="0.25">
      <c r="B83" s="329" t="s">
        <v>66</v>
      </c>
      <c r="C83" s="330"/>
      <c r="D83" s="330"/>
      <c r="E83" s="331"/>
      <c r="F83" s="208"/>
      <c r="G83" s="206"/>
      <c r="H83" s="147"/>
    </row>
    <row r="84" spans="2:11" s="24" customFormat="1" ht="44.25" customHeight="1" x14ac:dyDescent="0.25">
      <c r="B84" s="131"/>
      <c r="C84" s="130"/>
      <c r="D84" s="223" t="s">
        <v>32</v>
      </c>
      <c r="E84" s="163" t="s">
        <v>101</v>
      </c>
      <c r="F84" s="208"/>
      <c r="G84" s="206"/>
    </row>
    <row r="85" spans="2:11" s="24" customFormat="1" ht="39.75" customHeight="1" x14ac:dyDescent="0.25">
      <c r="B85" s="136" t="s">
        <v>65</v>
      </c>
      <c r="C85" s="171">
        <v>10</v>
      </c>
      <c r="D85" s="119">
        <v>0</v>
      </c>
      <c r="E85" s="217">
        <f>C85*D85</f>
        <v>0</v>
      </c>
      <c r="F85" s="207"/>
      <c r="G85" s="206"/>
    </row>
    <row r="86" spans="2:11" s="24" customFormat="1" ht="5.25" customHeight="1" thickBot="1" x14ac:dyDescent="0.3">
      <c r="B86" s="145"/>
      <c r="C86" s="146"/>
      <c r="D86" s="146"/>
      <c r="E86" s="164"/>
      <c r="F86" s="207"/>
      <c r="G86" s="206"/>
    </row>
    <row r="87" spans="2:11" s="24" customFormat="1" ht="18.75" customHeight="1" thickBot="1" x14ac:dyDescent="0.3">
      <c r="B87" s="329" t="s">
        <v>102</v>
      </c>
      <c r="C87" s="330"/>
      <c r="D87" s="330"/>
      <c r="E87" s="330"/>
      <c r="F87" s="193"/>
      <c r="G87" s="209"/>
      <c r="H87" s="147"/>
      <c r="I87" s="147"/>
      <c r="J87" s="147"/>
      <c r="K87" s="147"/>
    </row>
    <row r="88" spans="2:11" s="24" customFormat="1" ht="15.75" customHeight="1" x14ac:dyDescent="0.25">
      <c r="B88" s="150"/>
      <c r="C88" s="152" t="s">
        <v>20</v>
      </c>
      <c r="D88" s="153" t="s">
        <v>21</v>
      </c>
      <c r="E88" s="165" t="s">
        <v>22</v>
      </c>
      <c r="F88" s="150"/>
      <c r="G88" s="210"/>
    </row>
    <row r="89" spans="2:11" s="24" customFormat="1" ht="85.5" customHeight="1" x14ac:dyDescent="0.25">
      <c r="B89" s="201" t="s">
        <v>18</v>
      </c>
      <c r="C89" s="166" t="s">
        <v>96</v>
      </c>
      <c r="D89" s="151" t="s">
        <v>107</v>
      </c>
      <c r="E89" s="245" t="s">
        <v>67</v>
      </c>
      <c r="F89" s="166" t="s">
        <v>126</v>
      </c>
      <c r="G89" s="211"/>
      <c r="I89" s="154"/>
    </row>
    <row r="90" spans="2:11" s="24" customFormat="1" ht="39.75" customHeight="1" x14ac:dyDescent="0.25">
      <c r="B90" s="155" t="s">
        <v>68</v>
      </c>
      <c r="C90" s="256">
        <v>118800</v>
      </c>
      <c r="D90" s="119">
        <v>0</v>
      </c>
      <c r="E90" s="257">
        <v>1</v>
      </c>
      <c r="F90" s="202">
        <f t="shared" ref="F90:F99" si="6">D90*E90</f>
        <v>0</v>
      </c>
      <c r="G90" s="212"/>
      <c r="I90" s="148"/>
    </row>
    <row r="91" spans="2:11" s="24" customFormat="1" ht="29.25" customHeight="1" x14ac:dyDescent="0.25">
      <c r="B91" s="156" t="s">
        <v>69</v>
      </c>
      <c r="C91" s="256">
        <v>131250</v>
      </c>
      <c r="D91" s="119">
        <v>0</v>
      </c>
      <c r="E91" s="257">
        <v>1</v>
      </c>
      <c r="F91" s="202">
        <f t="shared" si="6"/>
        <v>0</v>
      </c>
      <c r="G91" s="212"/>
      <c r="I91" s="149"/>
    </row>
    <row r="92" spans="2:11" s="24" customFormat="1" ht="29.25" customHeight="1" x14ac:dyDescent="0.25">
      <c r="B92" s="156" t="s">
        <v>71</v>
      </c>
      <c r="C92" s="256">
        <v>294375</v>
      </c>
      <c r="D92" s="119">
        <v>0</v>
      </c>
      <c r="E92" s="257">
        <v>1</v>
      </c>
      <c r="F92" s="202">
        <f t="shared" si="6"/>
        <v>0</v>
      </c>
      <c r="G92" s="212"/>
      <c r="I92" s="149"/>
    </row>
    <row r="93" spans="2:11" s="24" customFormat="1" ht="29.25" customHeight="1" x14ac:dyDescent="0.25">
      <c r="B93" s="156" t="s">
        <v>70</v>
      </c>
      <c r="C93" s="256">
        <v>90000</v>
      </c>
      <c r="D93" s="119">
        <v>0</v>
      </c>
      <c r="E93" s="257">
        <v>1</v>
      </c>
      <c r="F93" s="202">
        <f t="shared" si="6"/>
        <v>0</v>
      </c>
      <c r="G93" s="212"/>
      <c r="I93" s="149"/>
    </row>
    <row r="94" spans="2:11" s="24" customFormat="1" ht="29.25" customHeight="1" x14ac:dyDescent="0.25">
      <c r="B94" s="156" t="s">
        <v>72</v>
      </c>
      <c r="C94" s="256">
        <v>22500</v>
      </c>
      <c r="D94" s="119">
        <v>0</v>
      </c>
      <c r="E94" s="257">
        <v>1</v>
      </c>
      <c r="F94" s="202">
        <f t="shared" si="6"/>
        <v>0</v>
      </c>
      <c r="G94" s="212"/>
      <c r="I94" s="149"/>
    </row>
    <row r="95" spans="2:11" s="24" customFormat="1" ht="29.25" customHeight="1" x14ac:dyDescent="0.25">
      <c r="B95" s="156" t="s">
        <v>73</v>
      </c>
      <c r="C95" s="256">
        <v>164250</v>
      </c>
      <c r="D95" s="119">
        <v>0</v>
      </c>
      <c r="E95" s="257">
        <v>1</v>
      </c>
      <c r="F95" s="202">
        <f t="shared" si="6"/>
        <v>0</v>
      </c>
      <c r="G95" s="212"/>
      <c r="I95" s="149"/>
    </row>
    <row r="96" spans="2:11" s="24" customFormat="1" ht="29.25" customHeight="1" x14ac:dyDescent="0.25">
      <c r="B96" s="156" t="s">
        <v>74</v>
      </c>
      <c r="C96" s="256">
        <v>11200</v>
      </c>
      <c r="D96" s="119">
        <v>0</v>
      </c>
      <c r="E96" s="257">
        <v>1</v>
      </c>
      <c r="F96" s="202">
        <f t="shared" si="6"/>
        <v>0</v>
      </c>
      <c r="G96" s="212"/>
      <c r="I96" s="149"/>
    </row>
    <row r="97" spans="2:9" s="24" customFormat="1" ht="29.25" customHeight="1" x14ac:dyDescent="0.25">
      <c r="B97" s="156" t="s">
        <v>75</v>
      </c>
      <c r="C97" s="256">
        <v>144375</v>
      </c>
      <c r="D97" s="119">
        <v>0</v>
      </c>
      <c r="E97" s="257">
        <v>1</v>
      </c>
      <c r="F97" s="202">
        <f t="shared" si="6"/>
        <v>0</v>
      </c>
      <c r="G97" s="212"/>
      <c r="I97" s="149"/>
    </row>
    <row r="98" spans="2:9" s="24" customFormat="1" ht="29.25" customHeight="1" x14ac:dyDescent="0.25">
      <c r="B98" s="156" t="s">
        <v>76</v>
      </c>
      <c r="C98" s="256">
        <v>72000</v>
      </c>
      <c r="D98" s="119">
        <v>0</v>
      </c>
      <c r="E98" s="257">
        <v>1</v>
      </c>
      <c r="F98" s="202">
        <f t="shared" si="6"/>
        <v>0</v>
      </c>
      <c r="G98" s="212"/>
      <c r="I98" s="149"/>
    </row>
    <row r="99" spans="2:9" s="24" customFormat="1" ht="29.25" customHeight="1" x14ac:dyDescent="0.25">
      <c r="B99" s="156" t="s">
        <v>77</v>
      </c>
      <c r="C99" s="256">
        <v>47380</v>
      </c>
      <c r="D99" s="119">
        <v>0</v>
      </c>
      <c r="E99" s="257">
        <v>1</v>
      </c>
      <c r="F99" s="202">
        <f t="shared" si="6"/>
        <v>0</v>
      </c>
      <c r="G99" s="212"/>
      <c r="H99" s="147"/>
    </row>
    <row r="100" spans="2:9" s="12" customFormat="1" ht="35.25" customHeight="1" thickBot="1" x14ac:dyDescent="0.3">
      <c r="B100" s="327"/>
      <c r="C100" s="328"/>
      <c r="D100" s="332" t="s">
        <v>103</v>
      </c>
      <c r="E100" s="333"/>
      <c r="F100" s="185">
        <f>SUM(F90:F99)</f>
        <v>0</v>
      </c>
      <c r="G100" s="213"/>
      <c r="I100" s="221"/>
    </row>
    <row r="101" spans="2:9" ht="28.5" customHeight="1" thickBot="1" x14ac:dyDescent="0.3">
      <c r="B101" s="145"/>
      <c r="C101" s="146"/>
      <c r="D101" s="146"/>
      <c r="E101" s="164"/>
      <c r="F101" s="145"/>
      <c r="G101" s="222"/>
      <c r="H101" s="221"/>
    </row>
    <row r="102" spans="2:9" ht="15.75" thickBot="1" x14ac:dyDescent="0.3">
      <c r="B102" s="179" t="s">
        <v>109</v>
      </c>
      <c r="C102" s="180"/>
      <c r="D102" s="180"/>
      <c r="E102" s="224"/>
      <c r="F102" s="225">
        <f>E74+E77+E81+E85+F100</f>
        <v>0</v>
      </c>
      <c r="G102" s="222"/>
    </row>
    <row r="103" spans="2:9" ht="36.75" customHeight="1" thickBot="1" x14ac:dyDescent="0.3">
      <c r="B103" s="313" t="s">
        <v>110</v>
      </c>
      <c r="C103" s="314"/>
      <c r="D103" s="226"/>
      <c r="E103" s="227"/>
      <c r="F103" s="228">
        <f>F102*5</f>
        <v>0</v>
      </c>
      <c r="G103" s="220"/>
    </row>
    <row r="104" spans="2:9" ht="15.75" thickBot="1" x14ac:dyDescent="0.3">
      <c r="B104" s="182"/>
      <c r="C104" s="36"/>
      <c r="D104" s="36"/>
      <c r="E104" s="36"/>
      <c r="F104" s="21"/>
      <c r="G104" s="214"/>
    </row>
    <row r="105" spans="2:9" ht="15.75" x14ac:dyDescent="0.25">
      <c r="B105" s="234" t="s">
        <v>111</v>
      </c>
      <c r="C105" s="235"/>
      <c r="D105" s="235"/>
      <c r="E105" s="229"/>
      <c r="F105" s="267"/>
      <c r="G105" s="214"/>
    </row>
    <row r="106" spans="2:9" x14ac:dyDescent="0.25">
      <c r="B106" s="232" t="s">
        <v>53</v>
      </c>
      <c r="C106" s="233"/>
      <c r="D106" s="233"/>
      <c r="E106" s="236"/>
      <c r="F106" s="230">
        <f>F69</f>
        <v>0</v>
      </c>
      <c r="G106" s="214"/>
    </row>
    <row r="107" spans="2:9" ht="15.75" thickBot="1" x14ac:dyDescent="0.3">
      <c r="B107" s="237" t="s">
        <v>54</v>
      </c>
      <c r="C107" s="238"/>
      <c r="D107" s="238"/>
      <c r="E107" s="239"/>
      <c r="F107" s="231">
        <f>F103</f>
        <v>0</v>
      </c>
      <c r="G107" s="214"/>
    </row>
    <row r="108" spans="2:9" ht="63.75" customHeight="1" thickBot="1" x14ac:dyDescent="0.3">
      <c r="B108" s="308" t="s">
        <v>45</v>
      </c>
      <c r="C108" s="308"/>
      <c r="D108" s="309"/>
      <c r="E108" s="306">
        <f>F106+F107</f>
        <v>0</v>
      </c>
      <c r="F108" s="307"/>
      <c r="G108" s="215"/>
    </row>
    <row r="110" spans="2:9" ht="15.75" x14ac:dyDescent="0.25">
      <c r="B110" s="269" t="s">
        <v>133</v>
      </c>
      <c r="C110" s="270"/>
      <c r="D110" s="293" t="s">
        <v>134</v>
      </c>
      <c r="E110" s="294"/>
    </row>
    <row r="111" spans="2:9" x14ac:dyDescent="0.25">
      <c r="B111" s="271"/>
      <c r="C111" s="272"/>
      <c r="D111" s="272"/>
      <c r="E111" s="273"/>
    </row>
    <row r="112" spans="2:9" ht="15.75" x14ac:dyDescent="0.25">
      <c r="B112" s="274"/>
      <c r="C112" s="275"/>
      <c r="D112" s="295" t="s">
        <v>134</v>
      </c>
      <c r="E112" s="296"/>
    </row>
    <row r="113" spans="2:5" x14ac:dyDescent="0.25">
      <c r="B113" s="268"/>
      <c r="C113" s="268"/>
      <c r="D113" s="268"/>
      <c r="E113" s="268"/>
    </row>
  </sheetData>
  <sheetProtection algorithmName="SHA-512" hashValue="bBcAMt5JJ5LlP6YK+lCj+SttdlXjNptvWbbpnjjWuqiywEoFMSzh+MiFpvRS+8VsW2+LAZXYDZ7qyQjdfix86w==" saltValue="hqpzEYhq9BdFVIWLaFRxjw==" spinCount="100000" sheet="1" selectLockedCells="1"/>
  <mergeCells count="25">
    <mergeCell ref="B66:D66"/>
    <mergeCell ref="B67:D67"/>
    <mergeCell ref="B69:E69"/>
    <mergeCell ref="F66:G66"/>
    <mergeCell ref="B100:C100"/>
    <mergeCell ref="B83:E83"/>
    <mergeCell ref="B87:E87"/>
    <mergeCell ref="D100:E100"/>
    <mergeCell ref="B71:G71"/>
    <mergeCell ref="D110:E110"/>
    <mergeCell ref="D112:E112"/>
    <mergeCell ref="F67:G67"/>
    <mergeCell ref="F69:G69"/>
    <mergeCell ref="A1:F1"/>
    <mergeCell ref="A2:F2"/>
    <mergeCell ref="A3:F3"/>
    <mergeCell ref="C6:F6"/>
    <mergeCell ref="B10:D10"/>
    <mergeCell ref="E108:F108"/>
    <mergeCell ref="B108:D108"/>
    <mergeCell ref="B37:F37"/>
    <mergeCell ref="B103:C103"/>
    <mergeCell ref="B72:E72"/>
    <mergeCell ref="B76:E76"/>
    <mergeCell ref="B79:E79"/>
  </mergeCells>
  <pageMargins left="0.7" right="0.7" top="0.75" bottom="0.75" header="0.3" footer="0.3"/>
  <pageSetup scale="65" fitToHeight="0" orientation="landscape" r:id="rId1"/>
  <headerFooter>
    <oddHeader>&amp;RAttachment 1 -Group 1, Campus</oddHeader>
    <oddFooter>&amp;CPage&amp;P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1:H91"/>
  <sheetViews>
    <sheetView showGridLines="0" tabSelected="1" showWhiteSpace="0" topLeftCell="A12" zoomScale="110" zoomScaleNormal="110" workbookViewId="0">
      <selection activeCell="C29" sqref="C29"/>
    </sheetView>
  </sheetViews>
  <sheetFormatPr defaultRowHeight="15" x14ac:dyDescent="0.25"/>
  <cols>
    <col min="1" max="1" width="3.7109375" customWidth="1"/>
    <col min="2" max="2" width="31.5703125" customWidth="1"/>
    <col min="3" max="3" width="22.7109375" customWidth="1"/>
    <col min="4" max="4" width="28.140625" customWidth="1"/>
    <col min="5" max="5" width="20.42578125" customWidth="1"/>
    <col min="6" max="6" width="20.5703125" customWidth="1"/>
    <col min="7" max="7" width="19" customWidth="1"/>
    <col min="8" max="8" width="10.85546875" customWidth="1"/>
    <col min="10" max="10" width="19.7109375" customWidth="1"/>
    <col min="11" max="11" width="25" customWidth="1"/>
  </cols>
  <sheetData>
    <row r="1" spans="1:7" ht="18.75" x14ac:dyDescent="0.3">
      <c r="A1" s="301" t="s">
        <v>129</v>
      </c>
      <c r="B1" s="301"/>
      <c r="C1" s="301"/>
      <c r="D1" s="301"/>
      <c r="E1" s="301"/>
      <c r="F1" s="301"/>
    </row>
    <row r="2" spans="1:7" ht="18.75" x14ac:dyDescent="0.3">
      <c r="A2" s="301" t="s">
        <v>132</v>
      </c>
      <c r="B2" s="301"/>
      <c r="C2" s="301"/>
      <c r="D2" s="301"/>
      <c r="E2" s="301"/>
      <c r="F2" s="301"/>
    </row>
    <row r="3" spans="1:7" ht="18.75" x14ac:dyDescent="0.3">
      <c r="A3" s="301" t="s">
        <v>130</v>
      </c>
      <c r="B3" s="301"/>
      <c r="C3" s="301"/>
      <c r="D3" s="301"/>
      <c r="E3" s="301"/>
      <c r="F3" s="301"/>
    </row>
    <row r="4" spans="1:7" ht="15.75" thickBot="1" x14ac:dyDescent="0.3"/>
    <row r="5" spans="1:7" s="13" customFormat="1" ht="30.75" customHeight="1" x14ac:dyDescent="0.25">
      <c r="B5" s="16" t="s">
        <v>118</v>
      </c>
      <c r="C5" s="17"/>
      <c r="D5" s="17"/>
      <c r="E5" s="17"/>
      <c r="F5" s="137"/>
      <c r="G5" s="49"/>
    </row>
    <row r="6" spans="1:7" ht="26.25" customHeight="1" x14ac:dyDescent="0.3">
      <c r="B6" s="261" t="s">
        <v>117</v>
      </c>
      <c r="C6" s="354"/>
      <c r="D6" s="354"/>
      <c r="E6" s="354"/>
      <c r="F6" s="355"/>
      <c r="G6" s="50"/>
    </row>
    <row r="7" spans="1:7" ht="26.25" customHeight="1" x14ac:dyDescent="0.25">
      <c r="B7" s="258" t="s">
        <v>114</v>
      </c>
      <c r="C7" s="262"/>
      <c r="D7" s="262"/>
      <c r="E7" s="262"/>
      <c r="F7" s="263"/>
      <c r="G7" s="50"/>
    </row>
    <row r="8" spans="1:7" ht="26.25" customHeight="1" x14ac:dyDescent="0.25">
      <c r="B8" s="258" t="s">
        <v>115</v>
      </c>
      <c r="C8" s="262"/>
      <c r="D8" s="262"/>
      <c r="E8" s="262"/>
      <c r="F8" s="263"/>
      <c r="G8" s="50"/>
    </row>
    <row r="9" spans="1:7" ht="26.25" customHeight="1" x14ac:dyDescent="0.25">
      <c r="B9" s="258" t="s">
        <v>116</v>
      </c>
      <c r="C9" s="259"/>
      <c r="D9" s="259"/>
      <c r="E9" s="265"/>
      <c r="F9" s="263"/>
      <c r="G9" s="50"/>
    </row>
    <row r="10" spans="1:7" s="26" customFormat="1" ht="15.75" x14ac:dyDescent="0.25">
      <c r="B10" s="264" t="s">
        <v>39</v>
      </c>
      <c r="C10" s="127"/>
      <c r="D10" s="127"/>
      <c r="E10" s="127"/>
      <c r="F10" s="128"/>
      <c r="G10" s="51"/>
    </row>
    <row r="11" spans="1:7" ht="8.25" customHeight="1" thickBot="1" x14ac:dyDescent="0.3">
      <c r="B11" s="71" t="s">
        <v>35</v>
      </c>
      <c r="C11" s="72"/>
      <c r="D11" s="72"/>
      <c r="E11" s="72"/>
      <c r="F11" s="73"/>
      <c r="G11" s="50"/>
    </row>
    <row r="12" spans="1:7" ht="12.75" customHeight="1" x14ac:dyDescent="0.25">
      <c r="B12" s="6"/>
      <c r="C12" s="3" t="s">
        <v>20</v>
      </c>
      <c r="D12" s="7" t="s">
        <v>21</v>
      </c>
      <c r="E12" s="3" t="s">
        <v>22</v>
      </c>
      <c r="F12" s="1" t="s">
        <v>23</v>
      </c>
      <c r="G12" s="52"/>
    </row>
    <row r="13" spans="1:7" ht="83.25" customHeight="1" x14ac:dyDescent="0.25">
      <c r="B13" s="4" t="s">
        <v>18</v>
      </c>
      <c r="C13" s="4" t="s">
        <v>19</v>
      </c>
      <c r="D13" s="4" t="s">
        <v>121</v>
      </c>
      <c r="E13" s="4" t="s">
        <v>24</v>
      </c>
      <c r="F13" s="11" t="s">
        <v>124</v>
      </c>
      <c r="G13" s="52"/>
    </row>
    <row r="14" spans="1:7" x14ac:dyDescent="0.25">
      <c r="B14" s="82" t="s">
        <v>25</v>
      </c>
      <c r="C14" s="106">
        <v>0</v>
      </c>
      <c r="D14" s="123">
        <f>C14*5</f>
        <v>0</v>
      </c>
      <c r="E14" s="281">
        <v>1</v>
      </c>
      <c r="F14" s="124">
        <f>D14*E14</f>
        <v>0</v>
      </c>
      <c r="G14" s="52"/>
    </row>
    <row r="15" spans="1:7" x14ac:dyDescent="0.25">
      <c r="B15" s="82" t="s">
        <v>26</v>
      </c>
      <c r="C15" s="106">
        <v>0</v>
      </c>
      <c r="D15" s="123">
        <f t="shared" ref="D15:D18" si="0">C15*5</f>
        <v>0</v>
      </c>
      <c r="E15" s="281">
        <v>1</v>
      </c>
      <c r="F15" s="124">
        <f t="shared" ref="F15:F20" si="1">D15*E15</f>
        <v>0</v>
      </c>
      <c r="G15" s="52"/>
    </row>
    <row r="16" spans="1:7" x14ac:dyDescent="0.25">
      <c r="B16" s="82" t="s">
        <v>30</v>
      </c>
      <c r="C16" s="106">
        <v>0</v>
      </c>
      <c r="D16" s="123">
        <f>C16*5</f>
        <v>0</v>
      </c>
      <c r="E16" s="281">
        <v>5</v>
      </c>
      <c r="F16" s="124">
        <f>D16*E16</f>
        <v>0</v>
      </c>
      <c r="G16" s="52"/>
    </row>
    <row r="17" spans="2:7" x14ac:dyDescent="0.25">
      <c r="B17" s="82" t="s">
        <v>27</v>
      </c>
      <c r="C17" s="106">
        <v>0</v>
      </c>
      <c r="D17" s="123">
        <f t="shared" si="0"/>
        <v>0</v>
      </c>
      <c r="E17" s="281">
        <v>1</v>
      </c>
      <c r="F17" s="124">
        <f t="shared" si="1"/>
        <v>0</v>
      </c>
      <c r="G17" s="52"/>
    </row>
    <row r="18" spans="2:7" x14ac:dyDescent="0.25">
      <c r="B18" s="82" t="s">
        <v>28</v>
      </c>
      <c r="C18" s="106">
        <v>0</v>
      </c>
      <c r="D18" s="123">
        <f t="shared" si="0"/>
        <v>0</v>
      </c>
      <c r="E18" s="281">
        <v>1</v>
      </c>
      <c r="F18" s="124">
        <f t="shared" si="1"/>
        <v>0</v>
      </c>
      <c r="G18" s="52"/>
    </row>
    <row r="19" spans="2:7" x14ac:dyDescent="0.25">
      <c r="B19" s="82" t="s">
        <v>29</v>
      </c>
      <c r="C19" s="106">
        <v>0</v>
      </c>
      <c r="D19" s="123">
        <f>C19*5</f>
        <v>0</v>
      </c>
      <c r="E19" s="281">
        <v>1</v>
      </c>
      <c r="F19" s="124">
        <f t="shared" si="1"/>
        <v>0</v>
      </c>
      <c r="G19" s="52"/>
    </row>
    <row r="20" spans="2:7" ht="15.75" thickBot="1" x14ac:dyDescent="0.3">
      <c r="B20" s="82" t="s">
        <v>31</v>
      </c>
      <c r="C20" s="106">
        <v>0</v>
      </c>
      <c r="D20" s="123">
        <f>C20*5</f>
        <v>0</v>
      </c>
      <c r="E20" s="281">
        <v>5</v>
      </c>
      <c r="F20" s="124">
        <f t="shared" si="1"/>
        <v>0</v>
      </c>
      <c r="G20" s="52"/>
    </row>
    <row r="21" spans="2:7" s="29" customFormat="1" ht="4.5" customHeight="1" thickBot="1" x14ac:dyDescent="0.3">
      <c r="B21" s="74"/>
      <c r="C21" s="75"/>
      <c r="D21" s="75"/>
      <c r="E21" s="75"/>
      <c r="F21" s="76"/>
      <c r="G21" s="53"/>
    </row>
    <row r="22" spans="2:7" ht="5.25" customHeight="1" thickBot="1" x14ac:dyDescent="0.3">
      <c r="B22" s="35"/>
      <c r="C22" s="36"/>
      <c r="D22" s="36"/>
      <c r="E22" s="36"/>
      <c r="F22" s="37"/>
      <c r="G22" s="52"/>
    </row>
    <row r="23" spans="2:7" s="12" customFormat="1" ht="30.75" thickBot="1" x14ac:dyDescent="0.3">
      <c r="B23" s="114" t="s">
        <v>79</v>
      </c>
      <c r="C23" s="101">
        <f>SUM(C14:C20)</f>
        <v>0</v>
      </c>
      <c r="D23" s="101">
        <f>SUM(D14:D20)</f>
        <v>0</v>
      </c>
      <c r="E23" s="22"/>
      <c r="F23" s="121">
        <f>SUM(F14:F20)</f>
        <v>0</v>
      </c>
      <c r="G23" s="54"/>
    </row>
    <row r="24" spans="2:7" ht="23.25" customHeight="1" thickBot="1" x14ac:dyDescent="0.3">
      <c r="B24" s="60"/>
      <c r="C24" s="50"/>
      <c r="D24" s="50"/>
      <c r="E24" s="50"/>
      <c r="F24" s="173"/>
      <c r="G24" s="50"/>
    </row>
    <row r="25" spans="2:7" s="26" customFormat="1" ht="15.75" x14ac:dyDescent="0.25">
      <c r="B25" s="68" t="s">
        <v>46</v>
      </c>
      <c r="C25" s="69"/>
      <c r="D25" s="69"/>
      <c r="E25" s="69"/>
      <c r="F25" s="70"/>
      <c r="G25" s="51"/>
    </row>
    <row r="26" spans="2:7" ht="9.75" customHeight="1" thickBot="1" x14ac:dyDescent="0.3">
      <c r="B26" s="71" t="s">
        <v>35</v>
      </c>
      <c r="C26" s="72"/>
      <c r="D26" s="72"/>
      <c r="E26" s="14"/>
      <c r="F26" s="15"/>
      <c r="G26" s="50"/>
    </row>
    <row r="27" spans="2:7" x14ac:dyDescent="0.25">
      <c r="B27" s="6"/>
      <c r="C27" s="3" t="s">
        <v>20</v>
      </c>
      <c r="D27" s="102" t="s">
        <v>21</v>
      </c>
      <c r="E27" s="3" t="s">
        <v>22</v>
      </c>
      <c r="F27" s="7" t="s">
        <v>23</v>
      </c>
      <c r="G27" s="52"/>
    </row>
    <row r="28" spans="2:7" ht="84" customHeight="1" x14ac:dyDescent="0.25">
      <c r="B28" s="4" t="s">
        <v>18</v>
      </c>
      <c r="C28" s="4" t="s">
        <v>37</v>
      </c>
      <c r="D28" s="105" t="s">
        <v>119</v>
      </c>
      <c r="E28" s="4" t="s">
        <v>24</v>
      </c>
      <c r="F28" s="113" t="s">
        <v>122</v>
      </c>
      <c r="G28" s="186"/>
    </row>
    <row r="29" spans="2:7" x14ac:dyDescent="0.25">
      <c r="B29" s="82" t="s">
        <v>25</v>
      </c>
      <c r="C29" s="106">
        <v>0</v>
      </c>
      <c r="D29" s="283">
        <v>3</v>
      </c>
      <c r="E29" s="283">
        <v>1</v>
      </c>
      <c r="F29" s="174">
        <f>(C29*D29)*E29</f>
        <v>0</v>
      </c>
      <c r="G29" s="52"/>
    </row>
    <row r="30" spans="2:7" x14ac:dyDescent="0.25">
      <c r="B30" s="82" t="s">
        <v>26</v>
      </c>
      <c r="C30" s="106">
        <v>0</v>
      </c>
      <c r="D30" s="283">
        <v>3</v>
      </c>
      <c r="E30" s="283">
        <v>1</v>
      </c>
      <c r="F30" s="174">
        <f t="shared" ref="F30:F35" si="2">(C30*D30)*E30</f>
        <v>0</v>
      </c>
      <c r="G30" s="52"/>
    </row>
    <row r="31" spans="2:7" x14ac:dyDescent="0.25">
      <c r="B31" s="82" t="s">
        <v>30</v>
      </c>
      <c r="C31" s="106">
        <v>0</v>
      </c>
      <c r="D31" s="283">
        <v>3</v>
      </c>
      <c r="E31" s="283">
        <v>5</v>
      </c>
      <c r="F31" s="174">
        <f t="shared" si="2"/>
        <v>0</v>
      </c>
      <c r="G31" s="52"/>
    </row>
    <row r="32" spans="2:7" x14ac:dyDescent="0.25">
      <c r="B32" s="82" t="s">
        <v>27</v>
      </c>
      <c r="C32" s="106">
        <v>0</v>
      </c>
      <c r="D32" s="283">
        <v>3</v>
      </c>
      <c r="E32" s="283">
        <v>1</v>
      </c>
      <c r="F32" s="174">
        <f t="shared" si="2"/>
        <v>0</v>
      </c>
      <c r="G32" s="52"/>
    </row>
    <row r="33" spans="2:8" x14ac:dyDescent="0.25">
      <c r="B33" s="82" t="s">
        <v>28</v>
      </c>
      <c r="C33" s="106">
        <v>0</v>
      </c>
      <c r="D33" s="283">
        <v>3</v>
      </c>
      <c r="E33" s="283">
        <v>1</v>
      </c>
      <c r="F33" s="174">
        <f t="shared" si="2"/>
        <v>0</v>
      </c>
      <c r="G33" s="52"/>
    </row>
    <row r="34" spans="2:8" x14ac:dyDescent="0.25">
      <c r="B34" s="82" t="s">
        <v>29</v>
      </c>
      <c r="C34" s="106">
        <v>0</v>
      </c>
      <c r="D34" s="283">
        <v>3</v>
      </c>
      <c r="E34" s="283">
        <v>1</v>
      </c>
      <c r="F34" s="174">
        <f t="shared" si="2"/>
        <v>0</v>
      </c>
      <c r="G34" s="52"/>
    </row>
    <row r="35" spans="2:8" ht="15.75" thickBot="1" x14ac:dyDescent="0.3">
      <c r="B35" s="82" t="s">
        <v>31</v>
      </c>
      <c r="C35" s="106">
        <v>0</v>
      </c>
      <c r="D35" s="283">
        <v>3</v>
      </c>
      <c r="E35" s="286">
        <v>5</v>
      </c>
      <c r="F35" s="143">
        <f t="shared" si="2"/>
        <v>0</v>
      </c>
      <c r="G35" s="52"/>
    </row>
    <row r="36" spans="2:8" ht="6" customHeight="1" thickBot="1" x14ac:dyDescent="0.3">
      <c r="B36" s="77"/>
      <c r="C36" s="78"/>
      <c r="D36" s="78"/>
      <c r="E36" s="72"/>
      <c r="F36" s="73"/>
      <c r="G36" s="53"/>
    </row>
    <row r="37" spans="2:8" ht="7.5" customHeight="1" thickBot="1" x14ac:dyDescent="0.3">
      <c r="B37" s="38"/>
      <c r="C37" s="39"/>
      <c r="D37" s="39"/>
      <c r="E37" s="39"/>
      <c r="F37" s="40"/>
      <c r="G37" s="50"/>
    </row>
    <row r="38" spans="2:8" s="12" customFormat="1" ht="30.75" customHeight="1" thickBot="1" x14ac:dyDescent="0.3">
      <c r="B38" s="112" t="s">
        <v>48</v>
      </c>
      <c r="C38" s="46">
        <f>SUM(C29:C35)</f>
        <v>0</v>
      </c>
      <c r="D38" s="358"/>
      <c r="E38" s="359"/>
      <c r="F38" s="216">
        <f>SUM(F29:F35)</f>
        <v>0</v>
      </c>
      <c r="G38" s="55"/>
    </row>
    <row r="39" spans="2:8" s="28" customFormat="1" ht="15.75" thickBot="1" x14ac:dyDescent="0.3">
      <c r="B39" s="50"/>
      <c r="C39" s="50"/>
      <c r="D39" s="50"/>
      <c r="E39" s="50"/>
      <c r="F39" s="50"/>
      <c r="G39" s="50"/>
    </row>
    <row r="40" spans="2:8" s="25" customFormat="1" ht="18.75" x14ac:dyDescent="0.3">
      <c r="B40" s="42" t="s">
        <v>47</v>
      </c>
      <c r="C40" s="43"/>
      <c r="D40" s="43"/>
      <c r="E40" s="43"/>
      <c r="F40" s="43"/>
      <c r="G40" s="44"/>
    </row>
    <row r="41" spans="2:8" s="12" customFormat="1" ht="38.25" customHeight="1" x14ac:dyDescent="0.25">
      <c r="B41" s="321" t="s">
        <v>49</v>
      </c>
      <c r="C41" s="322"/>
      <c r="D41" s="323"/>
      <c r="E41" s="94"/>
      <c r="F41" s="369">
        <f>F23</f>
        <v>0</v>
      </c>
      <c r="G41" s="370"/>
      <c r="H41" s="240"/>
    </row>
    <row r="42" spans="2:8" s="12" customFormat="1" ht="39" customHeight="1" x14ac:dyDescent="0.25">
      <c r="B42" s="321" t="s">
        <v>50</v>
      </c>
      <c r="C42" s="322"/>
      <c r="D42" s="323"/>
      <c r="E42" s="94"/>
      <c r="F42" s="369">
        <f>F38</f>
        <v>0</v>
      </c>
      <c r="G42" s="370"/>
    </row>
    <row r="43" spans="2:8" ht="6.75" customHeight="1" thickBot="1" x14ac:dyDescent="0.3">
      <c r="B43" s="79"/>
      <c r="C43" s="80"/>
      <c r="D43" s="80"/>
      <c r="E43" s="80"/>
      <c r="F43" s="80"/>
      <c r="G43" s="81"/>
    </row>
    <row r="44" spans="2:8" s="12" customFormat="1" ht="42" customHeight="1" thickBot="1" x14ac:dyDescent="0.3">
      <c r="B44" s="324" t="s">
        <v>51</v>
      </c>
      <c r="C44" s="325"/>
      <c r="D44" s="325"/>
      <c r="E44" s="326"/>
      <c r="F44" s="371">
        <f>F41+F42</f>
        <v>0</v>
      </c>
      <c r="G44" s="372"/>
    </row>
    <row r="45" spans="2:8" ht="15.75" thickBot="1" x14ac:dyDescent="0.3">
      <c r="B45" s="41"/>
      <c r="C45" s="36"/>
      <c r="D45" s="36"/>
      <c r="E45" s="36"/>
      <c r="F45" s="36"/>
      <c r="G45" s="37"/>
    </row>
    <row r="46" spans="2:8" ht="47.25" customHeight="1" thickBot="1" x14ac:dyDescent="0.3">
      <c r="B46" s="366" t="s">
        <v>105</v>
      </c>
      <c r="C46" s="367"/>
      <c r="D46" s="367"/>
      <c r="E46" s="367"/>
      <c r="F46" s="367"/>
      <c r="G46" s="368"/>
    </row>
    <row r="47" spans="2:8" ht="15.75" thickBot="1" x14ac:dyDescent="0.3">
      <c r="B47" s="65"/>
      <c r="C47" s="66"/>
      <c r="D47" s="66"/>
      <c r="E47" s="66"/>
      <c r="F47" s="85"/>
      <c r="G47" s="67"/>
    </row>
    <row r="48" spans="2:8" s="12" customFormat="1" ht="20.25" customHeight="1" x14ac:dyDescent="0.25">
      <c r="B48" s="360" t="s">
        <v>80</v>
      </c>
      <c r="C48" s="361"/>
      <c r="D48" s="361"/>
      <c r="E48" s="362"/>
      <c r="F48" s="115"/>
      <c r="G48" s="116"/>
    </row>
    <row r="49" spans="2:7" s="12" customFormat="1" ht="21.95" customHeight="1" x14ac:dyDescent="0.25">
      <c r="B49" s="363"/>
      <c r="C49" s="364"/>
      <c r="D49" s="364"/>
      <c r="E49" s="365"/>
      <c r="F49" s="115"/>
      <c r="G49" s="116"/>
    </row>
    <row r="50" spans="2:7" s="12" customFormat="1" ht="36" customHeight="1" x14ac:dyDescent="0.25">
      <c r="B50" s="175"/>
      <c r="C50" s="96"/>
      <c r="D50" s="91" t="s">
        <v>34</v>
      </c>
      <c r="E50" s="98" t="s">
        <v>100</v>
      </c>
      <c r="F50" s="115"/>
      <c r="G50" s="116"/>
    </row>
    <row r="51" spans="2:7" s="24" customFormat="1" ht="34.5" customHeight="1" x14ac:dyDescent="0.25">
      <c r="B51" s="135" t="s">
        <v>33</v>
      </c>
      <c r="C51" s="287">
        <v>2000</v>
      </c>
      <c r="D51" s="108">
        <v>0</v>
      </c>
      <c r="E51" s="242">
        <f>C51*D51</f>
        <v>0</v>
      </c>
      <c r="F51" s="115"/>
      <c r="G51" s="116"/>
    </row>
    <row r="52" spans="2:7" s="12" customFormat="1" ht="25.5" customHeight="1" x14ac:dyDescent="0.25">
      <c r="B52" s="341" t="s">
        <v>52</v>
      </c>
      <c r="C52" s="342"/>
      <c r="D52" s="342"/>
      <c r="E52" s="343"/>
      <c r="F52" s="115"/>
      <c r="G52" s="116"/>
    </row>
    <row r="53" spans="2:7" s="12" customFormat="1" ht="34.5" customHeight="1" x14ac:dyDescent="0.25">
      <c r="B53" s="135" t="s">
        <v>33</v>
      </c>
      <c r="C53" s="287">
        <v>2000</v>
      </c>
      <c r="D53" s="108">
        <v>0</v>
      </c>
      <c r="E53" s="242">
        <f>C53*D53</f>
        <v>0</v>
      </c>
      <c r="F53" s="115"/>
      <c r="G53" s="116"/>
    </row>
    <row r="54" spans="2:7" s="24" customFormat="1" ht="5.25" customHeight="1" x14ac:dyDescent="0.25">
      <c r="B54" s="351"/>
      <c r="C54" s="352"/>
      <c r="D54" s="352"/>
      <c r="E54" s="353"/>
      <c r="F54" s="115"/>
      <c r="G54" s="116"/>
    </row>
    <row r="55" spans="2:7" s="24" customFormat="1" ht="28.5" customHeight="1" x14ac:dyDescent="0.25">
      <c r="B55" s="344" t="s">
        <v>42</v>
      </c>
      <c r="C55" s="345"/>
      <c r="D55" s="342"/>
      <c r="E55" s="343"/>
      <c r="F55" s="115"/>
      <c r="G55" s="116"/>
    </row>
    <row r="56" spans="2:7" s="24" customFormat="1" ht="36" customHeight="1" x14ac:dyDescent="0.25">
      <c r="B56" s="176"/>
      <c r="C56" s="90"/>
      <c r="D56" s="95" t="s">
        <v>32</v>
      </c>
      <c r="E56" s="99" t="s">
        <v>98</v>
      </c>
      <c r="F56" s="115"/>
      <c r="G56" s="116"/>
    </row>
    <row r="57" spans="2:7" s="24" customFormat="1" ht="29.25" customHeight="1" x14ac:dyDescent="0.25">
      <c r="B57" s="135" t="s">
        <v>36</v>
      </c>
      <c r="C57" s="195">
        <v>300</v>
      </c>
      <c r="D57" s="108">
        <v>0</v>
      </c>
      <c r="E57" s="243">
        <f>C57*D57</f>
        <v>0</v>
      </c>
      <c r="F57" s="167"/>
      <c r="G57" s="116"/>
    </row>
    <row r="58" spans="2:7" s="24" customFormat="1" ht="6" customHeight="1" x14ac:dyDescent="0.25">
      <c r="B58" s="351"/>
      <c r="C58" s="352"/>
      <c r="D58" s="352"/>
      <c r="E58" s="353"/>
      <c r="F58" s="167"/>
      <c r="G58" s="116"/>
    </row>
    <row r="59" spans="2:7" s="24" customFormat="1" ht="29.25" customHeight="1" x14ac:dyDescent="0.25">
      <c r="B59" s="344" t="s">
        <v>81</v>
      </c>
      <c r="C59" s="345"/>
      <c r="D59" s="342"/>
      <c r="E59" s="343"/>
      <c r="F59" s="167"/>
      <c r="G59" s="116"/>
    </row>
    <row r="60" spans="2:7" s="24" customFormat="1" ht="40.5" customHeight="1" x14ac:dyDescent="0.25">
      <c r="B60" s="176"/>
      <c r="C60" s="90"/>
      <c r="D60" s="91" t="s">
        <v>32</v>
      </c>
      <c r="E60" s="98" t="s">
        <v>99</v>
      </c>
      <c r="F60" s="167"/>
      <c r="G60" s="116"/>
    </row>
    <row r="61" spans="2:7" s="24" customFormat="1" ht="29.25" customHeight="1" x14ac:dyDescent="0.25">
      <c r="B61" s="135" t="s">
        <v>82</v>
      </c>
      <c r="C61" s="288">
        <v>10</v>
      </c>
      <c r="D61" s="108">
        <v>0</v>
      </c>
      <c r="E61" s="244">
        <f>C61*D61</f>
        <v>0</v>
      </c>
      <c r="F61" s="167"/>
      <c r="G61" s="116"/>
    </row>
    <row r="62" spans="2:7" s="24" customFormat="1" ht="5.25" customHeight="1" thickBot="1" x14ac:dyDescent="0.3">
      <c r="B62" s="177"/>
      <c r="C62" s="168"/>
      <c r="D62" s="169"/>
      <c r="E62" s="191"/>
      <c r="F62" s="192"/>
      <c r="G62" s="116"/>
    </row>
    <row r="63" spans="2:7" s="24" customFormat="1" ht="25.5" customHeight="1" thickBot="1" x14ac:dyDescent="0.3">
      <c r="B63" s="356" t="s">
        <v>106</v>
      </c>
      <c r="C63" s="357"/>
      <c r="D63" s="357"/>
      <c r="E63" s="357"/>
      <c r="F63" s="190"/>
      <c r="G63" s="116"/>
    </row>
    <row r="64" spans="2:7" s="24" customFormat="1" ht="25.5" customHeight="1" x14ac:dyDescent="0.25">
      <c r="B64" s="6"/>
      <c r="C64" s="3" t="s">
        <v>20</v>
      </c>
      <c r="D64" s="7" t="s">
        <v>21</v>
      </c>
      <c r="E64" s="3" t="s">
        <v>22</v>
      </c>
      <c r="F64" s="290" t="s">
        <v>23</v>
      </c>
      <c r="G64" s="116"/>
    </row>
    <row r="65" spans="1:7" s="12" customFormat="1" ht="90.75" customHeight="1" x14ac:dyDescent="0.25">
      <c r="B65" s="4" t="s">
        <v>18</v>
      </c>
      <c r="C65" s="170" t="s">
        <v>96</v>
      </c>
      <c r="D65" s="170" t="s">
        <v>97</v>
      </c>
      <c r="E65" s="170" t="s">
        <v>67</v>
      </c>
      <c r="F65" s="291" t="s">
        <v>127</v>
      </c>
      <c r="G65" s="116"/>
    </row>
    <row r="66" spans="1:7" ht="18" customHeight="1" x14ac:dyDescent="0.25">
      <c r="B66" s="183" t="s">
        <v>83</v>
      </c>
      <c r="C66" s="348" t="s">
        <v>112</v>
      </c>
      <c r="D66" s="108">
        <v>0</v>
      </c>
      <c r="E66" s="257">
        <v>2</v>
      </c>
      <c r="F66" s="187">
        <f t="shared" ref="F66:F77" si="3">D66*E66</f>
        <v>0</v>
      </c>
      <c r="G66" s="19"/>
    </row>
    <row r="67" spans="1:7" ht="18" customHeight="1" x14ac:dyDescent="0.25">
      <c r="B67" s="183" t="s">
        <v>84</v>
      </c>
      <c r="C67" s="349"/>
      <c r="D67" s="108">
        <v>0</v>
      </c>
      <c r="E67" s="257">
        <v>2</v>
      </c>
      <c r="F67" s="187">
        <f t="shared" si="3"/>
        <v>0</v>
      </c>
      <c r="G67" s="19"/>
    </row>
    <row r="68" spans="1:7" ht="18" customHeight="1" x14ac:dyDescent="0.25">
      <c r="B68" s="183" t="s">
        <v>85</v>
      </c>
      <c r="C68" s="350"/>
      <c r="D68" s="108">
        <v>0</v>
      </c>
      <c r="E68" s="257">
        <v>2</v>
      </c>
      <c r="F68" s="187">
        <f t="shared" si="3"/>
        <v>0</v>
      </c>
      <c r="G68" s="19"/>
    </row>
    <row r="69" spans="1:7" ht="18" customHeight="1" x14ac:dyDescent="0.25">
      <c r="B69" s="183" t="s">
        <v>86</v>
      </c>
      <c r="C69" s="292">
        <v>70385</v>
      </c>
      <c r="D69" s="108">
        <v>0</v>
      </c>
      <c r="E69" s="257">
        <v>2</v>
      </c>
      <c r="F69" s="187">
        <f t="shared" si="3"/>
        <v>0</v>
      </c>
      <c r="G69" s="19"/>
    </row>
    <row r="70" spans="1:7" ht="18" customHeight="1" x14ac:dyDescent="0.25">
      <c r="B70" s="183" t="s">
        <v>87</v>
      </c>
      <c r="C70" s="292">
        <v>4969</v>
      </c>
      <c r="D70" s="108">
        <v>0</v>
      </c>
      <c r="E70" s="257">
        <v>2</v>
      </c>
      <c r="F70" s="187">
        <f t="shared" si="3"/>
        <v>0</v>
      </c>
      <c r="G70" s="19"/>
    </row>
    <row r="71" spans="1:7" ht="18" customHeight="1" x14ac:dyDescent="0.25">
      <c r="B71" s="183" t="s">
        <v>88</v>
      </c>
      <c r="C71" s="292">
        <v>38268</v>
      </c>
      <c r="D71" s="108">
        <v>0</v>
      </c>
      <c r="E71" s="257">
        <v>2</v>
      </c>
      <c r="F71" s="187">
        <f t="shared" si="3"/>
        <v>0</v>
      </c>
      <c r="G71" s="19"/>
    </row>
    <row r="72" spans="1:7" ht="18" customHeight="1" x14ac:dyDescent="0.25">
      <c r="B72" s="183" t="s">
        <v>89</v>
      </c>
      <c r="C72" s="292">
        <v>7684</v>
      </c>
      <c r="D72" s="108">
        <v>0</v>
      </c>
      <c r="E72" s="257">
        <v>2</v>
      </c>
      <c r="F72" s="187">
        <f t="shared" si="3"/>
        <v>0</v>
      </c>
      <c r="G72" s="19"/>
    </row>
    <row r="73" spans="1:7" ht="18" customHeight="1" x14ac:dyDescent="0.25">
      <c r="B73" s="183" t="s">
        <v>91</v>
      </c>
      <c r="C73" s="292">
        <v>32087</v>
      </c>
      <c r="D73" s="108">
        <v>0</v>
      </c>
      <c r="E73" s="257">
        <v>2</v>
      </c>
      <c r="F73" s="187">
        <f t="shared" si="3"/>
        <v>0</v>
      </c>
      <c r="G73" s="19"/>
    </row>
    <row r="74" spans="1:7" ht="18" customHeight="1" x14ac:dyDescent="0.25">
      <c r="B74" s="183" t="s">
        <v>92</v>
      </c>
      <c r="C74" s="292">
        <v>6295</v>
      </c>
      <c r="D74" s="108">
        <v>0</v>
      </c>
      <c r="E74" s="257">
        <v>2</v>
      </c>
      <c r="F74" s="187">
        <f t="shared" si="3"/>
        <v>0</v>
      </c>
      <c r="G74" s="19"/>
    </row>
    <row r="75" spans="1:7" ht="18" customHeight="1" x14ac:dyDescent="0.25">
      <c r="B75" s="183" t="s">
        <v>90</v>
      </c>
      <c r="C75" s="292">
        <v>106209</v>
      </c>
      <c r="D75" s="108">
        <v>0</v>
      </c>
      <c r="E75" s="257">
        <v>2</v>
      </c>
      <c r="F75" s="187">
        <f t="shared" si="3"/>
        <v>0</v>
      </c>
      <c r="G75" s="19"/>
    </row>
    <row r="76" spans="1:7" ht="18" customHeight="1" x14ac:dyDescent="0.25">
      <c r="B76" s="183" t="s">
        <v>93</v>
      </c>
      <c r="C76" s="292">
        <v>92018</v>
      </c>
      <c r="D76" s="108">
        <v>0</v>
      </c>
      <c r="E76" s="257">
        <v>2</v>
      </c>
      <c r="F76" s="187">
        <f t="shared" si="3"/>
        <v>0</v>
      </c>
      <c r="G76" s="19"/>
    </row>
    <row r="77" spans="1:7" ht="18" customHeight="1" thickBot="1" x14ac:dyDescent="0.3">
      <c r="B77" s="183" t="s">
        <v>94</v>
      </c>
      <c r="C77" s="292">
        <v>45623</v>
      </c>
      <c r="D77" s="108">
        <v>0</v>
      </c>
      <c r="E77" s="289">
        <v>2</v>
      </c>
      <c r="F77" s="199">
        <f t="shared" si="3"/>
        <v>0</v>
      </c>
      <c r="G77" s="19"/>
    </row>
    <row r="78" spans="1:7" ht="31.5" customHeight="1" thickBot="1" x14ac:dyDescent="0.3">
      <c r="B78" s="184"/>
      <c r="C78" s="178"/>
      <c r="D78" s="266" t="s">
        <v>78</v>
      </c>
      <c r="E78" s="266"/>
      <c r="F78" s="200">
        <f>SUM(F66:F77)</f>
        <v>0</v>
      </c>
      <c r="G78" s="19"/>
    </row>
    <row r="79" spans="1:7" ht="31.5" customHeight="1" thickBot="1" x14ac:dyDescent="0.3">
      <c r="A79" s="172"/>
      <c r="B79" s="196"/>
      <c r="C79" s="197"/>
      <c r="D79" s="255"/>
      <c r="E79" s="255"/>
      <c r="F79" s="198"/>
      <c r="G79" s="19"/>
    </row>
    <row r="80" spans="1:7" ht="20.25" customHeight="1" thickBot="1" x14ac:dyDescent="0.3">
      <c r="B80" s="179" t="s">
        <v>108</v>
      </c>
      <c r="C80" s="180"/>
      <c r="D80" s="180"/>
      <c r="E80" s="254"/>
      <c r="F80" s="181">
        <f>E51+E53+E57+E61+F78</f>
        <v>0</v>
      </c>
      <c r="G80" s="19"/>
    </row>
    <row r="81" spans="2:7" ht="29.25" customHeight="1" thickBot="1" x14ac:dyDescent="0.3">
      <c r="B81" s="313" t="s">
        <v>110</v>
      </c>
      <c r="C81" s="314"/>
      <c r="D81" s="226"/>
      <c r="E81" s="227"/>
      <c r="F81" s="181">
        <f>F80*5</f>
        <v>0</v>
      </c>
      <c r="G81" s="19"/>
    </row>
    <row r="82" spans="2:7" ht="20.25" customHeight="1" thickBot="1" x14ac:dyDescent="0.3">
      <c r="B82" s="246"/>
      <c r="C82" s="247"/>
      <c r="D82" s="248"/>
      <c r="E82" s="249"/>
      <c r="F82" s="250"/>
      <c r="G82" s="19"/>
    </row>
    <row r="83" spans="2:7" s="26" customFormat="1" ht="16.5" thickBot="1" x14ac:dyDescent="0.3">
      <c r="B83" s="251" t="s">
        <v>95</v>
      </c>
      <c r="C83" s="252"/>
      <c r="D83" s="252"/>
      <c r="E83" s="252"/>
      <c r="F83" s="253"/>
      <c r="G83" s="27"/>
    </row>
    <row r="84" spans="2:7" ht="19.5" customHeight="1" x14ac:dyDescent="0.25">
      <c r="B84" s="100" t="s">
        <v>53</v>
      </c>
      <c r="C84" s="84"/>
      <c r="D84" s="84"/>
      <c r="E84" s="84"/>
      <c r="F84" s="188">
        <f>F44</f>
        <v>0</v>
      </c>
      <c r="G84" s="19"/>
    </row>
    <row r="85" spans="2:7" ht="18.75" customHeight="1" x14ac:dyDescent="0.25">
      <c r="B85" s="48" t="s">
        <v>54</v>
      </c>
      <c r="C85" s="47"/>
      <c r="D85" s="47"/>
      <c r="E85" s="47"/>
      <c r="F85" s="189">
        <f>F81</f>
        <v>0</v>
      </c>
      <c r="G85" s="19"/>
    </row>
    <row r="86" spans="2:7" ht="8.25" customHeight="1" thickBot="1" x14ac:dyDescent="0.3">
      <c r="B86" s="20"/>
      <c r="C86" s="18"/>
      <c r="D86" s="18"/>
      <c r="E86" s="18"/>
      <c r="F86" s="18"/>
      <c r="G86" s="19"/>
    </row>
    <row r="87" spans="2:7" s="13" customFormat="1" ht="30" customHeight="1" thickBot="1" x14ac:dyDescent="0.3">
      <c r="B87" s="338" t="s">
        <v>58</v>
      </c>
      <c r="C87" s="339"/>
      <c r="D87" s="339"/>
      <c r="E87" s="340"/>
      <c r="F87" s="346">
        <f>F84+F85</f>
        <v>0</v>
      </c>
      <c r="G87" s="347"/>
    </row>
    <row r="89" spans="2:7" ht="15.75" x14ac:dyDescent="0.25">
      <c r="B89" s="337" t="s">
        <v>133</v>
      </c>
      <c r="C89" s="293"/>
      <c r="D89" s="293" t="s">
        <v>134</v>
      </c>
      <c r="E89" s="294"/>
    </row>
    <row r="90" spans="2:7" x14ac:dyDescent="0.25">
      <c r="B90" s="276"/>
      <c r="C90" s="277"/>
      <c r="D90" s="277"/>
      <c r="E90" s="278"/>
    </row>
    <row r="91" spans="2:7" ht="15.75" x14ac:dyDescent="0.25">
      <c r="B91" s="279"/>
      <c r="C91" s="280"/>
      <c r="D91" s="295" t="s">
        <v>134</v>
      </c>
      <c r="E91" s="296"/>
    </row>
  </sheetData>
  <sheetProtection algorithmName="SHA-512" hashValue="TMHSnq4cnfZiDzO66475XVy6H8BwCJk5NARIPTjLFatU0AHUB+L1ry5R8xrHoqpTcFLf68V9C+akk26j6mhEbg==" saltValue="9yx1MTxzHPTh2TBUXEUGfw==" spinCount="100000" sheet="1" selectLockedCells="1"/>
  <mergeCells count="26">
    <mergeCell ref="A1:F1"/>
    <mergeCell ref="A2:F2"/>
    <mergeCell ref="A3:F3"/>
    <mergeCell ref="B81:C81"/>
    <mergeCell ref="C6:F6"/>
    <mergeCell ref="B63:E63"/>
    <mergeCell ref="D38:E38"/>
    <mergeCell ref="B41:D41"/>
    <mergeCell ref="B48:E49"/>
    <mergeCell ref="B46:G46"/>
    <mergeCell ref="F41:G41"/>
    <mergeCell ref="F42:G42"/>
    <mergeCell ref="F44:G44"/>
    <mergeCell ref="B44:E44"/>
    <mergeCell ref="F87:G87"/>
    <mergeCell ref="B59:E59"/>
    <mergeCell ref="C66:C68"/>
    <mergeCell ref="B54:E54"/>
    <mergeCell ref="B58:E58"/>
    <mergeCell ref="B89:C89"/>
    <mergeCell ref="D89:E89"/>
    <mergeCell ref="D91:E91"/>
    <mergeCell ref="B87:E87"/>
    <mergeCell ref="B42:D42"/>
    <mergeCell ref="B52:E52"/>
    <mergeCell ref="B55:E55"/>
  </mergeCells>
  <pageMargins left="0.7" right="0.7" top="0.75" bottom="0.75" header="0.3" footer="0.3"/>
  <pageSetup scale="65" fitToHeight="0" orientation="portrait" r:id="rId1"/>
  <headerFooter>
    <oddHeader>&amp;RAttachment 1 -Group 1, Campus</oddHeader>
    <oddFooter>&amp;CPage&amp;P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U E A A B Q S w M E F A A C A A g A / G V U U H z C 0 t y o A A A A + Q A A A B I A H A B D b 2 5 m a W c v U G F j a 2 F n Z S 5 4 b W w g o h g A K K A U A A A A A A A A A A A A A A A A A A A A A A A A A A A A h Y 9 B D o I w F E S v Q r q n L S V W Q z 5 l 4 V Y S E 6 J x 2 2 C F R i i G F s v d X H g k r y C J o u 5 c z u R N 8 u Z x u 0 M 2 t k 1 w V b 3 V n U l R h C k K l C m 7 o z Z V i g Z 3 C l c o E 7 C V 5 V l W K p h g Y 5 P R 6 h T V z l 0 S Q r z 3 2 M e 4 6 y v C K I 3 I I d 8 U Z a 1 a G W p j n T S l Q p / V 8 f 8 K C d i / Z A T D n O N F v O Q 4 4 o w B m X v I t f k y b F L G F M h P C e u h c U O v h D L h r g A y R y D v G + I J U E s D B B Q A A g A I A P x l V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8 Z V R Q J s N m q K s B A A B E A w A A E w A c A E Z v c m 1 1 b G F z L 1 N l Y 3 R p b 2 4 x L m 0 g o h g A K K A U A A A A A A A A A A A A A A A A A A A A A A A A A A A A d Z J P b 5 t A E M X v l v w d R v R Q W 8 J W T J s 2 b e Q D x X E T t Z K R Q c 3 B W N U Y x g F l 2 U W 7 Q + L I 8 n f v E p w / S g k X p N 8 M 8 9 6 b w V D K h Z I Q t e / J e b / X 7 5 k c N W X w w f m p V V 3 B B A I s q 9 o 4 M A V B 3 O + B f S J V 6 5 Q s u d i l J M b X S t 9 u l L o d z A t B 4 0 B J J s l m 4 P z 5 n s w L i T K l J L Q f 5 G g K e Z M s 5 + F H k 3 j e 2 Q Q i q e 4 r o e 4 t B p Q Z L K l U d y g A + a g K F 1 H 4 W J n F 4 I s N y o d k p n H L J p k t / X k M w S K K I V w u w k X k / z 4 y n x n T v L Q W r P k R B M o w h F p V y t j J 3 u h 0 5 J 2 M d 8 L s n K E L s h b C B d Y 1 D d 0 2 2 t v c f 6 O c i J v 0 b e j 9 6 o q p n L 7 d j v u r k N n U a Z v X h 9 U M G d f P I 6 1 8 q d h u 9 Z I w I / 2 4 z B g 3 d l n H y p E P 3 l F 3 Y X V s 9 I W I U h S o z b R x v X 6 x H e Q o b 6 x E / F D R y / x Y o z R b p c t A i b q U T b F R + c + Q u 9 8 / S 4 / g e g z + H W l N Q s A l a l 2 U a P 8 S R i Z Y b L e F P f 2 P u h B Z c 7 a n / M B 2 N D D t + O D C 3 m n l v C d u D / c K f + r G n 7 v x a T f + 0 o 2 / v m P l r L v 9 W z e e n L z m h 2 G / V 8 j O R Z / / A 1 B L A Q I t A B Q A A g A I A P x l V F B 8 w t L c q A A A A P k A A A A S A A A A A A A A A A A A A A A A A A A A A A B D b 2 5 m a W c v U G F j a 2 F n Z S 5 4 b W x Q S w E C L Q A U A A I A C A D 8 Z V R Q D 8 r p q 6 Q A A A D p A A A A E w A A A A A A A A A A A A A A A A D 0 A A A A W 0 N v b n R l b n R f V H l w Z X N d L n h t b F B L A Q I t A B Q A A g A I A P x l V F A m w 2 a o q w E A A E Q D A A A T A A A A A A A A A A A A A A A A A O U B A A B G b 3 J t d W x h c y 9 T Z W N 0 a W 9 u M S 5 t U E s F B g A A A A A D A A M A w g A A A N 0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4 P A A A A A A A A 7 A 4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d y b 3 V w J T I w M S U y M E N h b X B 1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I t M j B U M T c 6 N D c 6 M z U u N T A x N z M 4 N F o i I C 8 + P E V u d H J 5 I F R 5 c G U 9 I k Z p b G x D b 2 x 1 b W 5 U e X B l c y I g V m F s d W U 9 I n N C Z 0 F B Q U F B Q U J n Q U F B Q T 0 9 I i A v P j x F b n R y e S B U e X B l P S J G a W x s Q 2 9 s d W 1 u T m F t Z X M i I F Z h b H V l P S J z W y Z x d W 9 0 O 0 d y b 3 V w I D E g L S B X L i B B d m V y c m V s b C B I Y X J y a W 1 h b i B T d G F 0 Z S B P Z m Z p Y 2 U g Q n V p b G R p b m c g Q 2 F t c H V z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c m 9 1 c C A x I E N h b X B 1 c y 9 D a G F u Z 2 V k I F R 5 c G U u e 0 d y b 3 V w I D E g L S B X L i B B d m V y c m V s b C B I Y X J y a W 1 h b i B T d G F 0 Z S B P Z m Z p Y 2 U g Q n V p b G R p b m c g Q 2 F t c H V z L D B 9 J n F 1 b 3 Q 7 L C Z x d W 9 0 O 1 N l Y 3 R p b 2 4 x L 0 d y b 3 V w I D E g Q 2 F t c H V z L 0 N o Y W 5 n Z W Q g V H l w Z S 5 7 Q 2 9 s d W 1 u M i w x f S Z x d W 9 0 O y w m c X V v d D t T Z W N 0 a W 9 u M S 9 H c m 9 1 c C A x I E N h b X B 1 c y 9 D a G F u Z 2 V k I F R 5 c G U u e 0 N v b H V t b j M s M n 0 m c X V v d D s s J n F 1 b 3 Q 7 U 2 V j d G l v b j E v R 3 J v d X A g M S B D Y W 1 w d X M v Q 2 h h b m d l Z C B U e X B l L n t D b 2 x 1 b W 4 0 L D N 9 J n F 1 b 3 Q 7 L C Z x d W 9 0 O 1 N l Y 3 R p b 2 4 x L 0 d y b 3 V w I D E g Q 2 F t c H V z L 0 N o Y W 5 n Z W Q g V H l w Z S 5 7 Q 2 9 s d W 1 u N S w 0 f S Z x d W 9 0 O y w m c X V v d D t T Z W N 0 a W 9 u M S 9 H c m 9 1 c C A x I E N h b X B 1 c y 9 D a G F u Z 2 V k I F R 5 c G U u e 0 N v b H V t b j Y s N X 0 m c X V v d D s s J n F 1 b 3 Q 7 U 2 V j d G l v b j E v R 3 J v d X A g M S B D Y W 1 w d X M v Q 2 h h b m d l Z C B U e X B l L n t D b 2 x 1 b W 4 3 L D Z 9 J n F 1 b 3 Q 7 L C Z x d W 9 0 O 1 N l Y 3 R p b 2 4 x L 0 d y b 3 V w I D E g Q 2 F t c H V z L 0 N o Y W 5 n Z W Q g V H l w Z S 5 7 Q 2 9 s d W 1 u O C w 3 f S Z x d W 9 0 O y w m c X V v d D t T Z W N 0 a W 9 u M S 9 H c m 9 1 c C A x I E N h b X B 1 c y 9 D a G F u Z 2 V k I F R 5 c G U u e 0 N v b H V t b j k s O H 0 m c X V v d D s s J n F 1 b 3 Q 7 U 2 V j d G l v b j E v R 3 J v d X A g M S B D Y W 1 w d X M v Q 2 h h b m d l Z C B U e X B l L n t D b 2 x 1 b W 4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3 J v d X A g M S B D Y W 1 w d X M v Q 2 h h b m d l Z C B U e X B l L n t H c m 9 1 c C A x I C 0 g V y 4 g Q X Z l c n J l b G w g S G F y c m l t Y W 4 g U 3 R h d G U g T 2 Z m a W N l I E J 1 a W x k a W 5 n I E N h b X B 1 c y w w f S Z x d W 9 0 O y w m c X V v d D t T Z W N 0 a W 9 u M S 9 H c m 9 1 c C A x I E N h b X B 1 c y 9 D a G F u Z 2 V k I F R 5 c G U u e 0 N v b H V t b j I s M X 0 m c X V v d D s s J n F 1 b 3 Q 7 U 2 V j d G l v b j E v R 3 J v d X A g M S B D Y W 1 w d X M v Q 2 h h b m d l Z C B U e X B l L n t D b 2 x 1 b W 4 z L D J 9 J n F 1 b 3 Q 7 L C Z x d W 9 0 O 1 N l Y 3 R p b 2 4 x L 0 d y b 3 V w I D E g Q 2 F t c H V z L 0 N o Y W 5 n Z W Q g V H l w Z S 5 7 Q 2 9 s d W 1 u N C w z f S Z x d W 9 0 O y w m c X V v d D t T Z W N 0 a W 9 u M S 9 H c m 9 1 c C A x I E N h b X B 1 c y 9 D a G F u Z 2 V k I F R 5 c G U u e 0 N v b H V t b j U s N H 0 m c X V v d D s s J n F 1 b 3 Q 7 U 2 V j d G l v b j E v R 3 J v d X A g M S B D Y W 1 w d X M v Q 2 h h b m d l Z C B U e X B l L n t D b 2 x 1 b W 4 2 L D V 9 J n F 1 b 3 Q 7 L C Z x d W 9 0 O 1 N l Y 3 R p b 2 4 x L 0 d y b 3 V w I D E g Q 2 F t c H V z L 0 N o Y W 5 n Z W Q g V H l w Z S 5 7 Q 2 9 s d W 1 u N y w 2 f S Z x d W 9 0 O y w m c X V v d D t T Z W N 0 a W 9 u M S 9 H c m 9 1 c C A x I E N h b X B 1 c y 9 D a G F u Z 2 V k I F R 5 c G U u e 0 N v b H V t b j g s N 3 0 m c X V v d D s s J n F 1 b 3 Q 7 U 2 V j d G l v b j E v R 3 J v d X A g M S B D Y W 1 w d X M v Q 2 h h b m d l Z C B U e X B l L n t D b 2 x 1 b W 4 5 L D h 9 J n F 1 b 3 Q 7 L C Z x d W 9 0 O 1 N l Y 3 R p b 2 4 x L 0 d y b 3 V w I D E g Q 2 F t c H V z L 0 N o Y W 5 n Z W Q g V H l w Z S 5 7 Q 2 9 s d W 1 u M T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d y b 3 V w J T I w M S U y M E N h b X B 1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c m 9 1 c C U y M D E l M j B D Y W 1 w d X M v R 3 J v d X A l M j A x J T I w Q 2 F t c H V z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3 J v d X A l M j A x J T I w Q 2 F t c H V z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y b 3 V w J T I w M S U y M E N h b X B 1 c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M M H P N D H E y T Y K 0 R f / o G m r Q A A A A A A I A A A A A A A N m A A D A A A A A E A A A A G U 6 2 j w 3 C S L p y K 2 h T j q f C B g A A A A A B I A A A K A A A A A Q A A A A t 4 F F d L v s G a m 2 8 v h g 4 f k X U F A A A A C 0 O d X m e p k N A R x m u v U a 1 g 4 s 4 J r G g 2 c K 8 4 G f I g b p n A t G v D x F e e c 3 1 6 m u U V u Y M Y j M C 2 b D 5 G k 0 e 4 T P a R g o j F C J B l z 4 b e L S P t 6 Q 7 9 M X K Q j c f 1 V g C h Q A A A A n H W 9 L a U + K v h / / 3 + 3 w M 8 Z O + S F p c w = = < / D a t a M a s h u p > 
</file>

<file path=customXml/itemProps1.xml><?xml version="1.0" encoding="utf-8"?>
<ds:datastoreItem xmlns:ds="http://schemas.openxmlformats.org/officeDocument/2006/customXml" ds:itemID="{2358C350-C487-4835-895F-93FC573AF7A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Group 1 Campus</vt:lpstr>
      <vt:lpstr>Group 2 ESP &amp; DT Albany </vt:lpstr>
      <vt:lpstr>'Group 2 ESP &amp; DT Albany '!Print_Area</vt:lpstr>
      <vt:lpstr>'Group 1 Campus'!Print_Titles</vt:lpstr>
      <vt:lpstr>'Group 2 ESP &amp; DT Albany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2020-03-06T19:13:03Z</dcterms:modified>
</cp:coreProperties>
</file>