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V:\ProcurementServices\PSTm03(Nusbaum)\Snow,IceControl\32100-23131 Snow,IceControlAgents\PriceAdjustments\"/>
    </mc:Choice>
  </mc:AlternateContent>
  <xr:revisionPtr revIDLastSave="0" documentId="13_ncr:1_{26CC7959-FA47-4B2A-8DDE-6227F2B7E0F3}" xr6:coauthVersionLast="44" xr6:coauthVersionMax="44" xr10:uidLastSave="{00000000-0000-0000-0000-000000000000}"/>
  <workbookProtection workbookPassword="B83F" lockStructure="1"/>
  <bookViews>
    <workbookView xWindow="-110" yWindow="-110" windowWidth="19420" windowHeight="10420" tabRatio="599" xr2:uid="{00000000-000D-0000-FFFF-FFFF00000000}"/>
  </bookViews>
  <sheets>
    <sheet name="Sept 2020" sheetId="25" r:id="rId1"/>
    <sheet name="August 2020" sheetId="24" r:id="rId2"/>
    <sheet name="July 2020" sheetId="23" r:id="rId3"/>
    <sheet name="June 2020" sheetId="22" r:id="rId4"/>
    <sheet name="May 2020" sheetId="21" r:id="rId5"/>
    <sheet name="April 2020" sheetId="20" r:id="rId6"/>
    <sheet name="March 2020" sheetId="19" r:id="rId7"/>
    <sheet name="February 2020" sheetId="17" r:id="rId8"/>
    <sheet name="January 2020" sheetId="16" r:id="rId9"/>
    <sheet name="December 2019" sheetId="15" r:id="rId10"/>
    <sheet name="November 2019" sheetId="14" r:id="rId11"/>
    <sheet name="October 2019" sheetId="13" r:id="rId12"/>
    <sheet name="September 2019" sheetId="12" r:id="rId13"/>
    <sheet name="August 2019" sheetId="11" r:id="rId14"/>
    <sheet name="July 2019" sheetId="10" r:id="rId15"/>
    <sheet name="June 2019" sheetId="9" r:id="rId16"/>
    <sheet name="May 2019" sheetId="8" r:id="rId17"/>
    <sheet name="April 2019" sheetId="7" r:id="rId18"/>
    <sheet name="March 2019" sheetId="6" r:id="rId19"/>
    <sheet name="February 2019" sheetId="5" r:id="rId20"/>
    <sheet name="January 2019" sheetId="4" r:id="rId21"/>
    <sheet name="December 2018" sheetId="3" r:id="rId22"/>
    <sheet name="November 2018" sheetId="2" r:id="rId23"/>
    <sheet name="October 2018" sheetId="1" r:id="rId24"/>
  </sheets>
  <definedNames>
    <definedName name="_xlnm.Print_Area" localSheetId="17">'April 2019'!$B$1:$H$20</definedName>
    <definedName name="_xlnm.Print_Area" localSheetId="5">'April 2020'!$B$1:$H$20</definedName>
    <definedName name="_xlnm.Print_Area" localSheetId="13">'August 2019'!$B$1:$H$20</definedName>
    <definedName name="_xlnm.Print_Area" localSheetId="1">'August 2020'!$B$1:$H$20</definedName>
    <definedName name="_xlnm.Print_Area" localSheetId="21">'December 2018'!$B$1:$H$20</definedName>
    <definedName name="_xlnm.Print_Area" localSheetId="9">'December 2019'!$B$1:$H$20</definedName>
    <definedName name="_xlnm.Print_Area" localSheetId="19">'February 2019'!$B$1:$H$20</definedName>
    <definedName name="_xlnm.Print_Area" localSheetId="7">'February 2020'!$B$1:$H$20</definedName>
    <definedName name="_xlnm.Print_Area" localSheetId="20">'January 2019'!$B$1:$H$20</definedName>
    <definedName name="_xlnm.Print_Area" localSheetId="8">'January 2020'!$B$1:$H$20</definedName>
    <definedName name="_xlnm.Print_Area" localSheetId="14">'July 2019'!$B$1:$H$20</definedName>
    <definedName name="_xlnm.Print_Area" localSheetId="2">'July 2020'!$B$1:$H$20</definedName>
    <definedName name="_xlnm.Print_Area" localSheetId="15">'June 2019'!$B$1:$H$20</definedName>
    <definedName name="_xlnm.Print_Area" localSheetId="3">'June 2020'!$B$1:$H$20</definedName>
    <definedName name="_xlnm.Print_Area" localSheetId="18">'March 2019'!$B$1:$H$20</definedName>
    <definedName name="_xlnm.Print_Area" localSheetId="6">'March 2020'!$B$1:$H$20</definedName>
    <definedName name="_xlnm.Print_Area" localSheetId="16">'May 2019'!$B$1:$H$20</definedName>
    <definedName name="_xlnm.Print_Area" localSheetId="4">'May 2020'!$B$1:$H$20</definedName>
    <definedName name="_xlnm.Print_Area" localSheetId="22">'November 2018'!$B$1:$H$20</definedName>
    <definedName name="_xlnm.Print_Area" localSheetId="10">'November 2019'!$B$1:$H$20</definedName>
    <definedName name="_xlnm.Print_Area" localSheetId="23">'October 2018'!$B$1:$H$20</definedName>
    <definedName name="_xlnm.Print_Area" localSheetId="11">'October 2019'!$B$1:$H$20</definedName>
    <definedName name="_xlnm.Print_Area" localSheetId="0">'Sept 2020'!$B$1:$H$20</definedName>
    <definedName name="_xlnm.Print_Area" localSheetId="12">'September 2019'!$B$1:$H$20</definedName>
    <definedName name="_xlnm.Print_Titles" localSheetId="17">'April 2019'!$1:$3</definedName>
    <definedName name="_xlnm.Print_Titles" localSheetId="5">'April 2020'!$1:$3</definedName>
    <definedName name="_xlnm.Print_Titles" localSheetId="13">'August 2019'!$1:$3</definedName>
    <definedName name="_xlnm.Print_Titles" localSheetId="1">'August 2020'!$1:$3</definedName>
    <definedName name="_xlnm.Print_Titles" localSheetId="21">'December 2018'!$1:$3</definedName>
    <definedName name="_xlnm.Print_Titles" localSheetId="9">'December 2019'!$1:$3</definedName>
    <definedName name="_xlnm.Print_Titles" localSheetId="19">'February 2019'!$1:$3</definedName>
    <definedName name="_xlnm.Print_Titles" localSheetId="7">'February 2020'!$1:$3</definedName>
    <definedName name="_xlnm.Print_Titles" localSheetId="20">'January 2019'!$1:$3</definedName>
    <definedName name="_xlnm.Print_Titles" localSheetId="8">'January 2020'!$1:$3</definedName>
    <definedName name="_xlnm.Print_Titles" localSheetId="14">'July 2019'!$1:$3</definedName>
    <definedName name="_xlnm.Print_Titles" localSheetId="2">'July 2020'!$1:$3</definedName>
    <definedName name="_xlnm.Print_Titles" localSheetId="15">'June 2019'!$1:$3</definedName>
    <definedName name="_xlnm.Print_Titles" localSheetId="3">'June 2020'!$1:$3</definedName>
    <definedName name="_xlnm.Print_Titles" localSheetId="18">'March 2019'!$1:$3</definedName>
    <definedName name="_xlnm.Print_Titles" localSheetId="6">'March 2020'!$1:$3</definedName>
    <definedName name="_xlnm.Print_Titles" localSheetId="16">'May 2019'!$1:$3</definedName>
    <definedName name="_xlnm.Print_Titles" localSheetId="4">'May 2020'!$1:$3</definedName>
    <definedName name="_xlnm.Print_Titles" localSheetId="22">'November 2018'!$1:$3</definedName>
    <definedName name="_xlnm.Print_Titles" localSheetId="10">'November 2019'!$1:$3</definedName>
    <definedName name="_xlnm.Print_Titles" localSheetId="23">'October 2018'!$1:$3</definedName>
    <definedName name="_xlnm.Print_Titles" localSheetId="11">'October 2019'!$1:$3</definedName>
    <definedName name="_xlnm.Print_Titles" localSheetId="0">'Sept 2020'!$1:$3</definedName>
    <definedName name="_xlnm.Print_Titles" localSheetId="12">'September 2019'!$1:$3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53" i="25" l="1"/>
  <c r="P53" i="25" s="1"/>
  <c r="O53" i="25" s="1"/>
  <c r="Q51" i="25"/>
  <c r="P51" i="25" s="1"/>
  <c r="O51" i="25" s="1"/>
  <c r="Q49" i="25"/>
  <c r="P49" i="25"/>
  <c r="O49" i="25" s="1"/>
  <c r="Q47" i="25"/>
  <c r="P47" i="25"/>
  <c r="O47" i="25"/>
  <c r="Q45" i="25"/>
  <c r="P45" i="25" s="1"/>
  <c r="O45" i="25" s="1"/>
  <c r="Q43" i="25"/>
  <c r="P43" i="25" s="1"/>
  <c r="O43" i="25" s="1"/>
  <c r="Q41" i="25"/>
  <c r="P41" i="25"/>
  <c r="O41" i="25" s="1"/>
  <c r="Q39" i="25"/>
  <c r="P39" i="25"/>
  <c r="O39" i="25"/>
  <c r="Q37" i="25"/>
  <c r="P37" i="25" s="1"/>
  <c r="O37" i="25" s="1"/>
  <c r="Q35" i="25"/>
  <c r="P35" i="25" s="1"/>
  <c r="O35" i="25" s="1"/>
  <c r="Q33" i="25"/>
  <c r="P33" i="25"/>
  <c r="O33" i="25" s="1"/>
  <c r="Q31" i="25"/>
  <c r="P31" i="25"/>
  <c r="O31" i="25"/>
  <c r="Q29" i="25"/>
  <c r="P29" i="25" s="1"/>
  <c r="O29" i="25" s="1"/>
  <c r="Q27" i="25"/>
  <c r="P27" i="25" s="1"/>
  <c r="O27" i="25" s="1"/>
  <c r="Q25" i="25"/>
  <c r="P25" i="25"/>
  <c r="O25" i="25" s="1"/>
  <c r="Q23" i="25"/>
  <c r="P23" i="25"/>
  <c r="O23" i="25"/>
  <c r="Q21" i="25"/>
  <c r="P21" i="25" s="1"/>
  <c r="O21" i="25" s="1"/>
  <c r="Q19" i="25"/>
  <c r="P19" i="25" s="1"/>
  <c r="O19" i="25" s="1"/>
  <c r="Q17" i="25"/>
  <c r="P17" i="25"/>
  <c r="O17" i="25" s="1"/>
  <c r="Q15" i="25"/>
  <c r="P15" i="25"/>
  <c r="O15" i="25"/>
  <c r="E15" i="25"/>
  <c r="Q13" i="25"/>
  <c r="P13" i="25"/>
  <c r="O13" i="25" s="1"/>
  <c r="E12" i="25"/>
  <c r="Q11" i="25"/>
  <c r="P11" i="25" s="1"/>
  <c r="O11" i="25" s="1"/>
  <c r="Q9" i="25"/>
  <c r="P9" i="25"/>
  <c r="O9" i="25" s="1"/>
  <c r="Q7" i="25"/>
  <c r="P7" i="25"/>
  <c r="O7" i="25"/>
  <c r="G1" i="25"/>
  <c r="F1" i="25"/>
  <c r="D15" i="25" s="1"/>
  <c r="F6" i="25" l="1"/>
  <c r="D12" i="25"/>
  <c r="Q53" i="24"/>
  <c r="P53" i="24" s="1"/>
  <c r="O53" i="24" s="1"/>
  <c r="Q51" i="24"/>
  <c r="P51" i="24" s="1"/>
  <c r="O51" i="24" s="1"/>
  <c r="Q49" i="24"/>
  <c r="P49" i="24"/>
  <c r="O49" i="24" s="1"/>
  <c r="Q47" i="24"/>
  <c r="P47" i="24" s="1"/>
  <c r="O47" i="24" s="1"/>
  <c r="Q45" i="24"/>
  <c r="P45" i="24"/>
  <c r="O45" i="24" s="1"/>
  <c r="Q43" i="24"/>
  <c r="P43" i="24" s="1"/>
  <c r="O43" i="24" s="1"/>
  <c r="Q41" i="24"/>
  <c r="P41" i="24"/>
  <c r="O41" i="24" s="1"/>
  <c r="Q39" i="24"/>
  <c r="P39" i="24" s="1"/>
  <c r="O39" i="24" s="1"/>
  <c r="Q37" i="24"/>
  <c r="P37" i="24"/>
  <c r="O37" i="24" s="1"/>
  <c r="Q35" i="24"/>
  <c r="P35" i="24" s="1"/>
  <c r="O35" i="24" s="1"/>
  <c r="Q33" i="24"/>
  <c r="P33" i="24"/>
  <c r="O33" i="24" s="1"/>
  <c r="Q31" i="24"/>
  <c r="P31" i="24" s="1"/>
  <c r="O31" i="24" s="1"/>
  <c r="Q29" i="24"/>
  <c r="P29" i="24"/>
  <c r="O29" i="24" s="1"/>
  <c r="Q27" i="24"/>
  <c r="P27" i="24" s="1"/>
  <c r="O27" i="24" s="1"/>
  <c r="Q25" i="24"/>
  <c r="P25" i="24"/>
  <c r="O25" i="24" s="1"/>
  <c r="Q23" i="24"/>
  <c r="P23" i="24" s="1"/>
  <c r="O23" i="24" s="1"/>
  <c r="Q21" i="24"/>
  <c r="P21" i="24"/>
  <c r="O21" i="24" s="1"/>
  <c r="Q19" i="24"/>
  <c r="P19" i="24" s="1"/>
  <c r="O19" i="24" s="1"/>
  <c r="Q17" i="24"/>
  <c r="P17" i="24"/>
  <c r="O17" i="24" s="1"/>
  <c r="Q15" i="24"/>
  <c r="P15" i="24" s="1"/>
  <c r="O15" i="24" s="1"/>
  <c r="E15" i="24"/>
  <c r="Q13" i="24"/>
  <c r="P13" i="24"/>
  <c r="O13" i="24" s="1"/>
  <c r="E12" i="24"/>
  <c r="Q11" i="24"/>
  <c r="P11" i="24" s="1"/>
  <c r="O11" i="24" s="1"/>
  <c r="Q9" i="24"/>
  <c r="P9" i="24"/>
  <c r="O9" i="24" s="1"/>
  <c r="Q7" i="24"/>
  <c r="P7" i="24" s="1"/>
  <c r="O7" i="24" s="1"/>
  <c r="G1" i="24"/>
  <c r="F1" i="24"/>
  <c r="F6" i="24" s="1"/>
  <c r="D12" i="24" l="1"/>
  <c r="D15" i="24"/>
  <c r="Q53" i="23"/>
  <c r="P53" i="23" s="1"/>
  <c r="O53" i="23" s="1"/>
  <c r="Q51" i="23"/>
  <c r="P51" i="23" s="1"/>
  <c r="O51" i="23" s="1"/>
  <c r="Q49" i="23"/>
  <c r="P49" i="23" s="1"/>
  <c r="O49" i="23" s="1"/>
  <c r="Q47" i="23"/>
  <c r="P47" i="23" s="1"/>
  <c r="O47" i="23" s="1"/>
  <c r="Q45" i="23"/>
  <c r="P45" i="23" s="1"/>
  <c r="O45" i="23" s="1"/>
  <c r="Q43" i="23"/>
  <c r="P43" i="23" s="1"/>
  <c r="O43" i="23" s="1"/>
  <c r="Q41" i="23"/>
  <c r="P41" i="23"/>
  <c r="O41" i="23" s="1"/>
  <c r="Q39" i="23"/>
  <c r="P39" i="23"/>
  <c r="O39" i="23"/>
  <c r="Q37" i="23"/>
  <c r="P37" i="23"/>
  <c r="O37" i="23"/>
  <c r="Q35" i="23"/>
  <c r="P35" i="23" s="1"/>
  <c r="O35" i="23" s="1"/>
  <c r="Q33" i="23"/>
  <c r="P33" i="23"/>
  <c r="O33" i="23" s="1"/>
  <c r="Q31" i="23"/>
  <c r="P31" i="23"/>
  <c r="O31" i="23"/>
  <c r="Q29" i="23"/>
  <c r="P29" i="23"/>
  <c r="O29" i="23"/>
  <c r="Q27" i="23"/>
  <c r="P27" i="23" s="1"/>
  <c r="O27" i="23" s="1"/>
  <c r="Q25" i="23"/>
  <c r="P25" i="23"/>
  <c r="O25" i="23" s="1"/>
  <c r="Q23" i="23"/>
  <c r="P23" i="23"/>
  <c r="O23" i="23"/>
  <c r="Q21" i="23"/>
  <c r="P21" i="23"/>
  <c r="O21" i="23"/>
  <c r="Q19" i="23"/>
  <c r="P19" i="23" s="1"/>
  <c r="O19" i="23" s="1"/>
  <c r="Q17" i="23"/>
  <c r="P17" i="23"/>
  <c r="O17" i="23" s="1"/>
  <c r="Q15" i="23"/>
  <c r="P15" i="23"/>
  <c r="O15" i="23"/>
  <c r="E15" i="23"/>
  <c r="Q13" i="23"/>
  <c r="P13" i="23"/>
  <c r="O13" i="23" s="1"/>
  <c r="E12" i="23"/>
  <c r="Q11" i="23"/>
  <c r="P11" i="23" s="1"/>
  <c r="O11" i="23" s="1"/>
  <c r="Q9" i="23"/>
  <c r="P9" i="23"/>
  <c r="O9" i="23" s="1"/>
  <c r="Q7" i="23"/>
  <c r="P7" i="23"/>
  <c r="O7" i="23"/>
  <c r="G1" i="23"/>
  <c r="F1" i="23"/>
  <c r="F6" i="23" s="1"/>
  <c r="D12" i="23" l="1"/>
  <c r="D15" i="23"/>
  <c r="Q53" i="22"/>
  <c r="P53" i="22" s="1"/>
  <c r="O53" i="22" s="1"/>
  <c r="Q51" i="22"/>
  <c r="P51" i="22" s="1"/>
  <c r="O51" i="22" s="1"/>
  <c r="Q49" i="22"/>
  <c r="P49" i="22"/>
  <c r="O49" i="22" s="1"/>
  <c r="Q47" i="22"/>
  <c r="P47" i="22" s="1"/>
  <c r="O47" i="22" s="1"/>
  <c r="Q45" i="22"/>
  <c r="P45" i="22" s="1"/>
  <c r="O45" i="22" s="1"/>
  <c r="Q43" i="22"/>
  <c r="P43" i="22" s="1"/>
  <c r="O43" i="22" s="1"/>
  <c r="Q41" i="22"/>
  <c r="P41" i="22"/>
  <c r="O41" i="22" s="1"/>
  <c r="Q39" i="22"/>
  <c r="P39" i="22"/>
  <c r="O39" i="22"/>
  <c r="Q37" i="22"/>
  <c r="P37" i="22" s="1"/>
  <c r="O37" i="22" s="1"/>
  <c r="Q35" i="22"/>
  <c r="P35" i="22" s="1"/>
  <c r="O35" i="22" s="1"/>
  <c r="Q33" i="22"/>
  <c r="P33" i="22"/>
  <c r="O33" i="22" s="1"/>
  <c r="Q31" i="22"/>
  <c r="P31" i="22"/>
  <c r="O31" i="22"/>
  <c r="Q29" i="22"/>
  <c r="P29" i="22" s="1"/>
  <c r="O29" i="22" s="1"/>
  <c r="Q27" i="22"/>
  <c r="P27" i="22" s="1"/>
  <c r="O27" i="22" s="1"/>
  <c r="Q25" i="22"/>
  <c r="P25" i="22"/>
  <c r="O25" i="22" s="1"/>
  <c r="Q23" i="22"/>
  <c r="P23" i="22"/>
  <c r="O23" i="22"/>
  <c r="Q21" i="22"/>
  <c r="P21" i="22"/>
  <c r="O21" i="22"/>
  <c r="Q19" i="22"/>
  <c r="P19" i="22" s="1"/>
  <c r="O19" i="22" s="1"/>
  <c r="Q17" i="22"/>
  <c r="P17" i="22"/>
  <c r="O17" i="22" s="1"/>
  <c r="Q15" i="22"/>
  <c r="P15" i="22"/>
  <c r="O15" i="22"/>
  <c r="E15" i="22"/>
  <c r="Q13" i="22"/>
  <c r="P13" i="22"/>
  <c r="O13" i="22" s="1"/>
  <c r="E12" i="22"/>
  <c r="Q11" i="22"/>
  <c r="P11" i="22" s="1"/>
  <c r="O11" i="22" s="1"/>
  <c r="Q9" i="22"/>
  <c r="P9" i="22"/>
  <c r="O9" i="22" s="1"/>
  <c r="Q7" i="22"/>
  <c r="P7" i="22"/>
  <c r="O7" i="22"/>
  <c r="G1" i="22"/>
  <c r="F1" i="22"/>
  <c r="F6" i="22" s="1"/>
  <c r="D12" i="22" l="1"/>
  <c r="D15" i="22"/>
  <c r="Q53" i="21"/>
  <c r="P53" i="21" s="1"/>
  <c r="O53" i="21" s="1"/>
  <c r="Q51" i="21"/>
  <c r="P51" i="21" s="1"/>
  <c r="O51" i="21" s="1"/>
  <c r="Q49" i="21"/>
  <c r="P49" i="21"/>
  <c r="O49" i="21" s="1"/>
  <c r="Q47" i="21"/>
  <c r="P47" i="21" s="1"/>
  <c r="O47" i="21" s="1"/>
  <c r="Q45" i="21"/>
  <c r="P45" i="21" s="1"/>
  <c r="O45" i="21" s="1"/>
  <c r="Q43" i="21"/>
  <c r="P43" i="21" s="1"/>
  <c r="O43" i="21" s="1"/>
  <c r="Q41" i="21"/>
  <c r="P41" i="21"/>
  <c r="O41" i="21" s="1"/>
  <c r="Q39" i="21"/>
  <c r="P39" i="21" s="1"/>
  <c r="O39" i="21" s="1"/>
  <c r="Q37" i="21"/>
  <c r="P37" i="21"/>
  <c r="O37" i="21" s="1"/>
  <c r="Q35" i="21"/>
  <c r="P35" i="21" s="1"/>
  <c r="O35" i="21" s="1"/>
  <c r="Q33" i="21"/>
  <c r="P33" i="21"/>
  <c r="O33" i="21" s="1"/>
  <c r="Q31" i="21"/>
  <c r="P31" i="21" s="1"/>
  <c r="O31" i="21" s="1"/>
  <c r="Q29" i="21"/>
  <c r="P29" i="21"/>
  <c r="O29" i="21" s="1"/>
  <c r="Q27" i="21"/>
  <c r="P27" i="21" s="1"/>
  <c r="O27" i="21" s="1"/>
  <c r="Q25" i="21"/>
  <c r="P25" i="21"/>
  <c r="O25" i="21" s="1"/>
  <c r="Q23" i="21"/>
  <c r="P23" i="21" s="1"/>
  <c r="O23" i="21" s="1"/>
  <c r="Q21" i="21"/>
  <c r="P21" i="21"/>
  <c r="O21" i="21" s="1"/>
  <c r="Q19" i="21"/>
  <c r="P19" i="21" s="1"/>
  <c r="O19" i="21" s="1"/>
  <c r="Q17" i="21"/>
  <c r="P17" i="21"/>
  <c r="O17" i="21" s="1"/>
  <c r="Q15" i="21"/>
  <c r="P15" i="21" s="1"/>
  <c r="O15" i="21" s="1"/>
  <c r="E15" i="21"/>
  <c r="Q13" i="21"/>
  <c r="P13" i="21"/>
  <c r="O13" i="21" s="1"/>
  <c r="E12" i="21"/>
  <c r="Q11" i="21"/>
  <c r="P11" i="21" s="1"/>
  <c r="O11" i="21" s="1"/>
  <c r="Q9" i="21"/>
  <c r="P9" i="21"/>
  <c r="O9" i="21" s="1"/>
  <c r="Q7" i="21"/>
  <c r="P7" i="21" s="1"/>
  <c r="O7" i="21" s="1"/>
  <c r="G1" i="21"/>
  <c r="F1" i="21"/>
  <c r="F6" i="21" s="1"/>
  <c r="D15" i="21" l="1"/>
  <c r="D12" i="21"/>
  <c r="Q53" i="20"/>
  <c r="P53" i="20" s="1"/>
  <c r="O53" i="20" s="1"/>
  <c r="Q51" i="20"/>
  <c r="P51" i="20" s="1"/>
  <c r="O51" i="20" s="1"/>
  <c r="Q49" i="20"/>
  <c r="P49" i="20"/>
  <c r="O49" i="20" s="1"/>
  <c r="Q47" i="20"/>
  <c r="P47" i="20"/>
  <c r="O47" i="20"/>
  <c r="Q45" i="20"/>
  <c r="P45" i="20" s="1"/>
  <c r="O45" i="20" s="1"/>
  <c r="Q43" i="20"/>
  <c r="P43" i="20" s="1"/>
  <c r="O43" i="20" s="1"/>
  <c r="Q41" i="20"/>
  <c r="P41" i="20"/>
  <c r="O41" i="20" s="1"/>
  <c r="Q39" i="20"/>
  <c r="P39" i="20"/>
  <c r="O39" i="20"/>
  <c r="Q37" i="20"/>
  <c r="P37" i="20" s="1"/>
  <c r="O37" i="20" s="1"/>
  <c r="Q35" i="20"/>
  <c r="P35" i="20" s="1"/>
  <c r="O35" i="20" s="1"/>
  <c r="Q33" i="20"/>
  <c r="P33" i="20"/>
  <c r="O33" i="20" s="1"/>
  <c r="Q31" i="20"/>
  <c r="P31" i="20"/>
  <c r="O31" i="20"/>
  <c r="Q29" i="20"/>
  <c r="P29" i="20" s="1"/>
  <c r="O29" i="20" s="1"/>
  <c r="Q27" i="20"/>
  <c r="P27" i="20" s="1"/>
  <c r="O27" i="20" s="1"/>
  <c r="Q25" i="20"/>
  <c r="P25" i="20"/>
  <c r="O25" i="20" s="1"/>
  <c r="Q23" i="20"/>
  <c r="P23" i="20"/>
  <c r="O23" i="20"/>
  <c r="Q21" i="20"/>
  <c r="P21" i="20" s="1"/>
  <c r="O21" i="20" s="1"/>
  <c r="Q19" i="20"/>
  <c r="P19" i="20" s="1"/>
  <c r="O19" i="20" s="1"/>
  <c r="Q17" i="20"/>
  <c r="P17" i="20"/>
  <c r="O17" i="20" s="1"/>
  <c r="Q15" i="20"/>
  <c r="P15" i="20"/>
  <c r="O15" i="20"/>
  <c r="E15" i="20"/>
  <c r="Q13" i="20"/>
  <c r="P13" i="20"/>
  <c r="O13" i="20" s="1"/>
  <c r="E12" i="20"/>
  <c r="Q11" i="20"/>
  <c r="P11" i="20" s="1"/>
  <c r="O11" i="20" s="1"/>
  <c r="Q9" i="20"/>
  <c r="P9" i="20"/>
  <c r="O9" i="20" s="1"/>
  <c r="Q7" i="20"/>
  <c r="P7" i="20"/>
  <c r="O7" i="20"/>
  <c r="G1" i="20"/>
  <c r="F1" i="20"/>
  <c r="F6" i="20" s="1"/>
  <c r="D12" i="20" l="1"/>
  <c r="D15" i="20"/>
  <c r="Q53" i="19"/>
  <c r="P53" i="19"/>
  <c r="O53" i="19"/>
  <c r="Q51" i="19"/>
  <c r="P51" i="19" s="1"/>
  <c r="O51" i="19" s="1"/>
  <c r="Q49" i="19"/>
  <c r="P49" i="19"/>
  <c r="O49" i="19" s="1"/>
  <c r="Q47" i="19"/>
  <c r="P47" i="19"/>
  <c r="O47" i="19"/>
  <c r="Q45" i="19"/>
  <c r="P45" i="19"/>
  <c r="O45" i="19"/>
  <c r="Q43" i="19"/>
  <c r="P43" i="19" s="1"/>
  <c r="O43" i="19" s="1"/>
  <c r="Q41" i="19"/>
  <c r="P41" i="19" s="1"/>
  <c r="O41" i="19" s="1"/>
  <c r="Q39" i="19"/>
  <c r="P39" i="19"/>
  <c r="O39" i="19"/>
  <c r="Q37" i="19"/>
  <c r="P37" i="19"/>
  <c r="O37" i="19"/>
  <c r="Q35" i="19"/>
  <c r="P35" i="19" s="1"/>
  <c r="O35" i="19" s="1"/>
  <c r="Q33" i="19"/>
  <c r="P33" i="19"/>
  <c r="O33" i="19" s="1"/>
  <c r="Q31" i="19"/>
  <c r="P31" i="19"/>
  <c r="O31" i="19"/>
  <c r="Q29" i="19"/>
  <c r="P29" i="19"/>
  <c r="O29" i="19"/>
  <c r="Q27" i="19"/>
  <c r="P27" i="19" s="1"/>
  <c r="O27" i="19" s="1"/>
  <c r="Q25" i="19"/>
  <c r="P25" i="19"/>
  <c r="O25" i="19" s="1"/>
  <c r="Q23" i="19"/>
  <c r="P23" i="19"/>
  <c r="O23" i="19"/>
  <c r="Q21" i="19"/>
  <c r="P21" i="19"/>
  <c r="O21" i="19"/>
  <c r="Q19" i="19"/>
  <c r="P19" i="19" s="1"/>
  <c r="O19" i="19" s="1"/>
  <c r="Q17" i="19"/>
  <c r="P17" i="19"/>
  <c r="O17" i="19" s="1"/>
  <c r="Q15" i="19"/>
  <c r="P15" i="19"/>
  <c r="O15" i="19"/>
  <c r="E15" i="19"/>
  <c r="Q13" i="19"/>
  <c r="P13" i="19"/>
  <c r="O13" i="19" s="1"/>
  <c r="E12" i="19"/>
  <c r="Q11" i="19"/>
  <c r="P11" i="19" s="1"/>
  <c r="O11" i="19" s="1"/>
  <c r="Q9" i="19"/>
  <c r="P9" i="19"/>
  <c r="O9" i="19" s="1"/>
  <c r="Q7" i="19"/>
  <c r="P7" i="19"/>
  <c r="O7" i="19"/>
  <c r="G1" i="19"/>
  <c r="F1" i="19"/>
  <c r="F6" i="19" s="1"/>
  <c r="D12" i="19" l="1"/>
  <c r="D15" i="19"/>
  <c r="Q53" i="17"/>
  <c r="P53" i="17"/>
  <c r="O53" i="17" s="1"/>
  <c r="Q51" i="17"/>
  <c r="P51" i="17" s="1"/>
  <c r="O51" i="17" s="1"/>
  <c r="Q49" i="17"/>
  <c r="P49" i="17"/>
  <c r="O49" i="17" s="1"/>
  <c r="Q47" i="17"/>
  <c r="P47" i="17" s="1"/>
  <c r="O47" i="17" s="1"/>
  <c r="Q45" i="17"/>
  <c r="P45" i="17"/>
  <c r="O45" i="17" s="1"/>
  <c r="Q43" i="17"/>
  <c r="P43" i="17" s="1"/>
  <c r="O43" i="17" s="1"/>
  <c r="Q41" i="17"/>
  <c r="P41" i="17"/>
  <c r="O41" i="17" s="1"/>
  <c r="Q39" i="17"/>
  <c r="P39" i="17" s="1"/>
  <c r="O39" i="17" s="1"/>
  <c r="Q37" i="17"/>
  <c r="P37" i="17"/>
  <c r="O37" i="17" s="1"/>
  <c r="Q35" i="17"/>
  <c r="P35" i="17" s="1"/>
  <c r="O35" i="17" s="1"/>
  <c r="Q33" i="17"/>
  <c r="P33" i="17"/>
  <c r="O33" i="17" s="1"/>
  <c r="Q31" i="17"/>
  <c r="P31" i="17" s="1"/>
  <c r="O31" i="17" s="1"/>
  <c r="Q29" i="17"/>
  <c r="P29" i="17"/>
  <c r="O29" i="17" s="1"/>
  <c r="Q27" i="17"/>
  <c r="P27" i="17" s="1"/>
  <c r="O27" i="17" s="1"/>
  <c r="Q25" i="17"/>
  <c r="P25" i="17"/>
  <c r="O25" i="17" s="1"/>
  <c r="Q23" i="17"/>
  <c r="P23" i="17" s="1"/>
  <c r="O23" i="17" s="1"/>
  <c r="Q21" i="17"/>
  <c r="P21" i="17"/>
  <c r="O21" i="17" s="1"/>
  <c r="Q19" i="17"/>
  <c r="P19" i="17" s="1"/>
  <c r="O19" i="17" s="1"/>
  <c r="Q17" i="17"/>
  <c r="P17" i="17"/>
  <c r="O17" i="17" s="1"/>
  <c r="Q15" i="17"/>
  <c r="P15" i="17" s="1"/>
  <c r="O15" i="17" s="1"/>
  <c r="E15" i="17"/>
  <c r="Q13" i="17"/>
  <c r="P13" i="17"/>
  <c r="O13" i="17" s="1"/>
  <c r="E12" i="17"/>
  <c r="Q11" i="17"/>
  <c r="P11" i="17" s="1"/>
  <c r="O11" i="17" s="1"/>
  <c r="Q9" i="17"/>
  <c r="P9" i="17"/>
  <c r="O9" i="17" s="1"/>
  <c r="Q7" i="17"/>
  <c r="P7" i="17" s="1"/>
  <c r="O7" i="17" s="1"/>
  <c r="G1" i="17"/>
  <c r="F1" i="17"/>
  <c r="F6" i="17" s="1"/>
  <c r="D15" i="17" l="1"/>
  <c r="D12" i="17"/>
  <c r="Q53" i="16"/>
  <c r="P53" i="16" s="1"/>
  <c r="O53" i="16" s="1"/>
  <c r="Q51" i="16"/>
  <c r="P51" i="16" s="1"/>
  <c r="O51" i="16" s="1"/>
  <c r="Q49" i="16"/>
  <c r="P49" i="16"/>
  <c r="O49" i="16" s="1"/>
  <c r="Q47" i="16"/>
  <c r="P47" i="16"/>
  <c r="O47" i="16"/>
  <c r="Q45" i="16"/>
  <c r="P45" i="16" s="1"/>
  <c r="O45" i="16" s="1"/>
  <c r="Q43" i="16"/>
  <c r="P43" i="16" s="1"/>
  <c r="O43" i="16" s="1"/>
  <c r="Q41" i="16"/>
  <c r="P41" i="16"/>
  <c r="O41" i="16" s="1"/>
  <c r="Q39" i="16"/>
  <c r="P39" i="16"/>
  <c r="O39" i="16"/>
  <c r="Q37" i="16"/>
  <c r="P37" i="16" s="1"/>
  <c r="O37" i="16" s="1"/>
  <c r="Q35" i="16"/>
  <c r="P35" i="16" s="1"/>
  <c r="O35" i="16" s="1"/>
  <c r="Q33" i="16"/>
  <c r="P33" i="16"/>
  <c r="O33" i="16" s="1"/>
  <c r="Q31" i="16"/>
  <c r="P31" i="16"/>
  <c r="O31" i="16"/>
  <c r="Q29" i="16"/>
  <c r="P29" i="16"/>
  <c r="O29" i="16" s="1"/>
  <c r="Q27" i="16"/>
  <c r="P27" i="16" s="1"/>
  <c r="O27" i="16" s="1"/>
  <c r="Q25" i="16"/>
  <c r="P25" i="16"/>
  <c r="O25" i="16" s="1"/>
  <c r="Q23" i="16"/>
  <c r="P23" i="16" s="1"/>
  <c r="O23" i="16" s="1"/>
  <c r="Q21" i="16"/>
  <c r="P21" i="16"/>
  <c r="O21" i="16" s="1"/>
  <c r="Q19" i="16"/>
  <c r="P19" i="16" s="1"/>
  <c r="O19" i="16" s="1"/>
  <c r="Q17" i="16"/>
  <c r="P17" i="16"/>
  <c r="O17" i="16" s="1"/>
  <c r="Q15" i="16"/>
  <c r="P15" i="16" s="1"/>
  <c r="O15" i="16" s="1"/>
  <c r="E15" i="16"/>
  <c r="Q13" i="16"/>
  <c r="P13" i="16"/>
  <c r="O13" i="16" s="1"/>
  <c r="E12" i="16"/>
  <c r="Q11" i="16"/>
  <c r="P11" i="16" s="1"/>
  <c r="O11" i="16" s="1"/>
  <c r="Q9" i="16"/>
  <c r="P9" i="16"/>
  <c r="O9" i="16" s="1"/>
  <c r="Q7" i="16"/>
  <c r="P7" i="16" s="1"/>
  <c r="O7" i="16" s="1"/>
  <c r="G1" i="16"/>
  <c r="F1" i="16"/>
  <c r="F6" i="16" s="1"/>
  <c r="D12" i="16" l="1"/>
  <c r="D15" i="16"/>
  <c r="Q53" i="15"/>
  <c r="P53" i="15" s="1"/>
  <c r="O53" i="15" s="1"/>
  <c r="Q51" i="15"/>
  <c r="P51" i="15" s="1"/>
  <c r="O51" i="15" s="1"/>
  <c r="Q49" i="15"/>
  <c r="P49" i="15"/>
  <c r="O49" i="15" s="1"/>
  <c r="Q47" i="15"/>
  <c r="P47" i="15" s="1"/>
  <c r="O47" i="15" s="1"/>
  <c r="Q45" i="15"/>
  <c r="P45" i="15" s="1"/>
  <c r="O45" i="15" s="1"/>
  <c r="Q43" i="15"/>
  <c r="P43" i="15" s="1"/>
  <c r="O43" i="15" s="1"/>
  <c r="Q41" i="15"/>
  <c r="P41" i="15"/>
  <c r="O41" i="15" s="1"/>
  <c r="Q39" i="15"/>
  <c r="P39" i="15" s="1"/>
  <c r="O39" i="15" s="1"/>
  <c r="Q37" i="15"/>
  <c r="P37" i="15" s="1"/>
  <c r="O37" i="15" s="1"/>
  <c r="Q35" i="15"/>
  <c r="P35" i="15" s="1"/>
  <c r="O35" i="15" s="1"/>
  <c r="Q33" i="15"/>
  <c r="P33" i="15"/>
  <c r="O33" i="15" s="1"/>
  <c r="Q31" i="15"/>
  <c r="P31" i="15"/>
  <c r="O31" i="15"/>
  <c r="Q29" i="15"/>
  <c r="P29" i="15"/>
  <c r="O29" i="15"/>
  <c r="Q27" i="15"/>
  <c r="P27" i="15" s="1"/>
  <c r="O27" i="15" s="1"/>
  <c r="Q25" i="15"/>
  <c r="P25" i="15"/>
  <c r="O25" i="15" s="1"/>
  <c r="Q23" i="15"/>
  <c r="P23" i="15"/>
  <c r="O23" i="15"/>
  <c r="Q21" i="15"/>
  <c r="P21" i="15"/>
  <c r="O21" i="15"/>
  <c r="Q19" i="15"/>
  <c r="P19" i="15" s="1"/>
  <c r="O19" i="15" s="1"/>
  <c r="Q17" i="15"/>
  <c r="P17" i="15"/>
  <c r="O17" i="15" s="1"/>
  <c r="Q15" i="15"/>
  <c r="P15" i="15"/>
  <c r="O15" i="15"/>
  <c r="E15" i="15"/>
  <c r="Q13" i="15"/>
  <c r="P13" i="15"/>
  <c r="O13" i="15" s="1"/>
  <c r="E12" i="15"/>
  <c r="Q11" i="15"/>
  <c r="P11" i="15" s="1"/>
  <c r="O11" i="15" s="1"/>
  <c r="Q9" i="15"/>
  <c r="P9" i="15"/>
  <c r="O9" i="15" s="1"/>
  <c r="Q7" i="15"/>
  <c r="P7" i="15"/>
  <c r="O7" i="15"/>
  <c r="G1" i="15"/>
  <c r="F1" i="15"/>
  <c r="F6" i="15" l="1"/>
  <c r="D12" i="15"/>
  <c r="D15" i="15"/>
  <c r="Q53" i="14"/>
  <c r="P53" i="14" s="1"/>
  <c r="O53" i="14" s="1"/>
  <c r="Q51" i="14"/>
  <c r="P51" i="14" s="1"/>
  <c r="O51" i="14" s="1"/>
  <c r="Q49" i="14"/>
  <c r="P49" i="14"/>
  <c r="O49" i="14" s="1"/>
  <c r="Q47" i="14"/>
  <c r="P47" i="14"/>
  <c r="O47" i="14"/>
  <c r="Q45" i="14"/>
  <c r="P45" i="14" s="1"/>
  <c r="O45" i="14" s="1"/>
  <c r="Q43" i="14"/>
  <c r="P43" i="14" s="1"/>
  <c r="O43" i="14" s="1"/>
  <c r="Q41" i="14"/>
  <c r="P41" i="14"/>
  <c r="O41" i="14" s="1"/>
  <c r="Q39" i="14"/>
  <c r="P39" i="14"/>
  <c r="O39" i="14"/>
  <c r="Q37" i="14"/>
  <c r="P37" i="14" s="1"/>
  <c r="O37" i="14" s="1"/>
  <c r="Q35" i="14"/>
  <c r="P35" i="14" s="1"/>
  <c r="O35" i="14" s="1"/>
  <c r="Q33" i="14"/>
  <c r="P33" i="14" s="1"/>
  <c r="O33" i="14" s="1"/>
  <c r="Q31" i="14"/>
  <c r="P31" i="14"/>
  <c r="O31" i="14"/>
  <c r="Q29" i="14"/>
  <c r="P29" i="14"/>
  <c r="O29" i="14"/>
  <c r="Q27" i="14"/>
  <c r="P27" i="14" s="1"/>
  <c r="O27" i="14" s="1"/>
  <c r="Q25" i="14"/>
  <c r="P25" i="14"/>
  <c r="O25" i="14" s="1"/>
  <c r="Q23" i="14"/>
  <c r="P23" i="14"/>
  <c r="O23" i="14"/>
  <c r="Q21" i="14"/>
  <c r="P21" i="14"/>
  <c r="O21" i="14"/>
  <c r="Q19" i="14"/>
  <c r="P19" i="14" s="1"/>
  <c r="O19" i="14" s="1"/>
  <c r="Q17" i="14"/>
  <c r="P17" i="14"/>
  <c r="O17" i="14" s="1"/>
  <c r="Q15" i="14"/>
  <c r="P15" i="14"/>
  <c r="O15" i="14"/>
  <c r="E15" i="14"/>
  <c r="Q13" i="14"/>
  <c r="P13" i="14"/>
  <c r="O13" i="14" s="1"/>
  <c r="E12" i="14"/>
  <c r="Q11" i="14"/>
  <c r="P11" i="14" s="1"/>
  <c r="O11" i="14" s="1"/>
  <c r="Q9" i="14"/>
  <c r="P9" i="14"/>
  <c r="O9" i="14" s="1"/>
  <c r="Q7" i="14"/>
  <c r="P7" i="14"/>
  <c r="O7" i="14"/>
  <c r="G1" i="14"/>
  <c r="F1" i="14"/>
  <c r="F6" i="14" s="1"/>
  <c r="D12" i="14" l="1"/>
  <c r="D15" i="14"/>
  <c r="Q53" i="13"/>
  <c r="P53" i="13" s="1"/>
  <c r="O53" i="13" s="1"/>
  <c r="Q51" i="13"/>
  <c r="P51" i="13" s="1"/>
  <c r="O51" i="13" s="1"/>
  <c r="Q49" i="13"/>
  <c r="P49" i="13"/>
  <c r="O49" i="13" s="1"/>
  <c r="Q47" i="13"/>
  <c r="P47" i="13" s="1"/>
  <c r="O47" i="13" s="1"/>
  <c r="Q45" i="13"/>
  <c r="P45" i="13" s="1"/>
  <c r="O45" i="13" s="1"/>
  <c r="Q43" i="13"/>
  <c r="P43" i="13" s="1"/>
  <c r="O43" i="13" s="1"/>
  <c r="Q41" i="13"/>
  <c r="P41" i="13"/>
  <c r="O41" i="13" s="1"/>
  <c r="Q39" i="13"/>
  <c r="P39" i="13" s="1"/>
  <c r="O39" i="13" s="1"/>
  <c r="Q37" i="13"/>
  <c r="P37" i="13" s="1"/>
  <c r="O37" i="13" s="1"/>
  <c r="Q35" i="13"/>
  <c r="P35" i="13" s="1"/>
  <c r="O35" i="13" s="1"/>
  <c r="Q33" i="13"/>
  <c r="P33" i="13"/>
  <c r="O33" i="13" s="1"/>
  <c r="Q31" i="13"/>
  <c r="P31" i="13" s="1"/>
  <c r="O31" i="13" s="1"/>
  <c r="Q29" i="13"/>
  <c r="P29" i="13" s="1"/>
  <c r="O29" i="13" s="1"/>
  <c r="Q27" i="13"/>
  <c r="P27" i="13" s="1"/>
  <c r="O27" i="13" s="1"/>
  <c r="Q25" i="13"/>
  <c r="P25" i="13"/>
  <c r="O25" i="13" s="1"/>
  <c r="Q23" i="13"/>
  <c r="P23" i="13"/>
  <c r="O23" i="13"/>
  <c r="Q21" i="13"/>
  <c r="P21" i="13" s="1"/>
  <c r="O21" i="13" s="1"/>
  <c r="Q19" i="13"/>
  <c r="P19" i="13" s="1"/>
  <c r="O19" i="13" s="1"/>
  <c r="Q17" i="13"/>
  <c r="P17" i="13"/>
  <c r="O17" i="13" s="1"/>
  <c r="Q15" i="13"/>
  <c r="P15" i="13"/>
  <c r="O15" i="13"/>
  <c r="E15" i="13"/>
  <c r="Q13" i="13"/>
  <c r="P13" i="13"/>
  <c r="O13" i="13" s="1"/>
  <c r="E12" i="13"/>
  <c r="Q11" i="13"/>
  <c r="P11" i="13" s="1"/>
  <c r="O11" i="13" s="1"/>
  <c r="Q9" i="13"/>
  <c r="P9" i="13"/>
  <c r="O9" i="13" s="1"/>
  <c r="Q7" i="13"/>
  <c r="P7" i="13"/>
  <c r="O7" i="13"/>
  <c r="G1" i="13"/>
  <c r="F1" i="13"/>
  <c r="F6" i="13" s="1"/>
  <c r="D12" i="13" l="1"/>
  <c r="D15" i="13"/>
  <c r="Q53" i="12"/>
  <c r="P53" i="12" s="1"/>
  <c r="O53" i="12" s="1"/>
  <c r="Q51" i="12"/>
  <c r="P51" i="12" s="1"/>
  <c r="O51" i="12" s="1"/>
  <c r="Q49" i="12"/>
  <c r="P49" i="12" s="1"/>
  <c r="O49" i="12" s="1"/>
  <c r="Q47" i="12"/>
  <c r="P47" i="12" s="1"/>
  <c r="O47" i="12" s="1"/>
  <c r="Q45" i="12"/>
  <c r="P45" i="12"/>
  <c r="O45" i="12"/>
  <c r="Q43" i="12"/>
  <c r="P43" i="12" s="1"/>
  <c r="O43" i="12" s="1"/>
  <c r="Q41" i="12"/>
  <c r="P41" i="12" s="1"/>
  <c r="O41" i="12" s="1"/>
  <c r="Q39" i="12"/>
  <c r="P39" i="12"/>
  <c r="O39" i="12" s="1"/>
  <c r="Q37" i="12"/>
  <c r="P37" i="12"/>
  <c r="O37" i="12"/>
  <c r="Q35" i="12"/>
  <c r="P35" i="12" s="1"/>
  <c r="O35" i="12" s="1"/>
  <c r="Q33" i="12"/>
  <c r="P33" i="12" s="1"/>
  <c r="O33" i="12" s="1"/>
  <c r="Q31" i="12"/>
  <c r="P31" i="12"/>
  <c r="O31" i="12" s="1"/>
  <c r="Q29" i="12"/>
  <c r="P29" i="12" s="1"/>
  <c r="O29" i="12" s="1"/>
  <c r="Q27" i="12"/>
  <c r="P27" i="12" s="1"/>
  <c r="O27" i="12" s="1"/>
  <c r="Q25" i="12"/>
  <c r="P25" i="12" s="1"/>
  <c r="O25" i="12" s="1"/>
  <c r="Q23" i="12"/>
  <c r="P23" i="12"/>
  <c r="O23" i="12" s="1"/>
  <c r="Q21" i="12"/>
  <c r="P21" i="12"/>
  <c r="O21" i="12"/>
  <c r="Q19" i="12"/>
  <c r="P19" i="12" s="1"/>
  <c r="O19" i="12" s="1"/>
  <c r="Q17" i="12"/>
  <c r="P17" i="12" s="1"/>
  <c r="O17" i="12" s="1"/>
  <c r="Q15" i="12"/>
  <c r="P15" i="12"/>
  <c r="O15" i="12" s="1"/>
  <c r="E15" i="12"/>
  <c r="Q13" i="12"/>
  <c r="P13" i="12" s="1"/>
  <c r="O13" i="12" s="1"/>
  <c r="E12" i="12"/>
  <c r="Q11" i="12"/>
  <c r="P11" i="12" s="1"/>
  <c r="O11" i="12" s="1"/>
  <c r="Q9" i="12"/>
  <c r="P9" i="12" s="1"/>
  <c r="O9" i="12" s="1"/>
  <c r="Q7" i="12"/>
  <c r="P7" i="12"/>
  <c r="O7" i="12" s="1"/>
  <c r="G1" i="12"/>
  <c r="F1" i="12"/>
  <c r="F6" i="12" s="1"/>
  <c r="D15" i="12" l="1"/>
  <c r="D12" i="12"/>
  <c r="Q53" i="11"/>
  <c r="P53" i="11" s="1"/>
  <c r="O53" i="11" s="1"/>
  <c r="Q51" i="11"/>
  <c r="P51" i="11" s="1"/>
  <c r="O51" i="11" s="1"/>
  <c r="Q49" i="11"/>
  <c r="P49" i="11" s="1"/>
  <c r="O49" i="11" s="1"/>
  <c r="Q47" i="11"/>
  <c r="P47" i="11" s="1"/>
  <c r="O47" i="11" s="1"/>
  <c r="Q45" i="11"/>
  <c r="P45" i="11"/>
  <c r="O45" i="11" s="1"/>
  <c r="Q43" i="11"/>
  <c r="P43" i="11" s="1"/>
  <c r="O43" i="11" s="1"/>
  <c r="Q41" i="11"/>
  <c r="P41" i="11"/>
  <c r="O41" i="11" s="1"/>
  <c r="Q39" i="11"/>
  <c r="P39" i="11" s="1"/>
  <c r="O39" i="11" s="1"/>
  <c r="Q37" i="11"/>
  <c r="P37" i="11" s="1"/>
  <c r="O37" i="11" s="1"/>
  <c r="Q35" i="11"/>
  <c r="P35" i="11" s="1"/>
  <c r="O35" i="11" s="1"/>
  <c r="Q33" i="11"/>
  <c r="P33" i="11" s="1"/>
  <c r="O33" i="11" s="1"/>
  <c r="Q31" i="11"/>
  <c r="P31" i="11" s="1"/>
  <c r="O31" i="11" s="1"/>
  <c r="Q29" i="11"/>
  <c r="P29" i="11" s="1"/>
  <c r="O29" i="11" s="1"/>
  <c r="Q27" i="11"/>
  <c r="P27" i="11" s="1"/>
  <c r="O27" i="11" s="1"/>
  <c r="Q25" i="11"/>
  <c r="P25" i="11" s="1"/>
  <c r="O25" i="11" s="1"/>
  <c r="Q23" i="11"/>
  <c r="P23" i="11"/>
  <c r="O23" i="11" s="1"/>
  <c r="Q21" i="11"/>
  <c r="P21" i="11"/>
  <c r="O21" i="11"/>
  <c r="Q19" i="11"/>
  <c r="P19" i="11" s="1"/>
  <c r="O19" i="11" s="1"/>
  <c r="Q17" i="11"/>
  <c r="P17" i="11"/>
  <c r="O17" i="11" s="1"/>
  <c r="Q15" i="11"/>
  <c r="P15" i="11" s="1"/>
  <c r="O15" i="11" s="1"/>
  <c r="E15" i="11"/>
  <c r="Q13" i="11"/>
  <c r="P13" i="11" s="1"/>
  <c r="O13" i="11" s="1"/>
  <c r="E12" i="11"/>
  <c r="Q11" i="11"/>
  <c r="P11" i="11" s="1"/>
  <c r="O11" i="11" s="1"/>
  <c r="Q9" i="11"/>
  <c r="P9" i="11" s="1"/>
  <c r="O9" i="11" s="1"/>
  <c r="Q7" i="11"/>
  <c r="P7" i="11"/>
  <c r="O7" i="11"/>
  <c r="G1" i="11"/>
  <c r="F1" i="11"/>
  <c r="F6" i="11" s="1"/>
  <c r="D12" i="11" l="1"/>
  <c r="D15" i="11"/>
  <c r="Q53" i="10"/>
  <c r="P53" i="10" s="1"/>
  <c r="O53" i="10" s="1"/>
  <c r="Q51" i="10"/>
  <c r="P51" i="10" s="1"/>
  <c r="O51" i="10" s="1"/>
  <c r="Q49" i="10"/>
  <c r="P49" i="10" s="1"/>
  <c r="O49" i="10" s="1"/>
  <c r="Q47" i="10"/>
  <c r="P47" i="10"/>
  <c r="O47" i="10" s="1"/>
  <c r="Q45" i="10"/>
  <c r="P45" i="10" s="1"/>
  <c r="O45" i="10" s="1"/>
  <c r="Q43" i="10"/>
  <c r="P43" i="10"/>
  <c r="O43" i="10" s="1"/>
  <c r="Q41" i="10"/>
  <c r="P41" i="10"/>
  <c r="O41" i="10" s="1"/>
  <c r="Q39" i="10"/>
  <c r="P39" i="10" s="1"/>
  <c r="O39" i="10" s="1"/>
  <c r="Q37" i="10"/>
  <c r="P37" i="10" s="1"/>
  <c r="O37" i="10" s="1"/>
  <c r="Q35" i="10"/>
  <c r="P35" i="10" s="1"/>
  <c r="O35" i="10" s="1"/>
  <c r="Q33" i="10"/>
  <c r="P33" i="10" s="1"/>
  <c r="O33" i="10" s="1"/>
  <c r="Q31" i="10"/>
  <c r="P31" i="10"/>
  <c r="O31" i="10" s="1"/>
  <c r="Q29" i="10"/>
  <c r="P29" i="10" s="1"/>
  <c r="O29" i="10" s="1"/>
  <c r="Q27" i="10"/>
  <c r="P27" i="10"/>
  <c r="O27" i="10" s="1"/>
  <c r="Q25" i="10"/>
  <c r="P25" i="10" s="1"/>
  <c r="O25" i="10" s="1"/>
  <c r="Q23" i="10"/>
  <c r="P23" i="10" s="1"/>
  <c r="O23" i="10" s="1"/>
  <c r="Q21" i="10"/>
  <c r="P21" i="10" s="1"/>
  <c r="O21" i="10" s="1"/>
  <c r="Q19" i="10"/>
  <c r="P19" i="10" s="1"/>
  <c r="O19" i="10" s="1"/>
  <c r="Q17" i="10"/>
  <c r="P17" i="10" s="1"/>
  <c r="O17" i="10" s="1"/>
  <c r="Q15" i="10"/>
  <c r="P15" i="10"/>
  <c r="O15" i="10" s="1"/>
  <c r="E15" i="10"/>
  <c r="Q13" i="10"/>
  <c r="P13" i="10"/>
  <c r="O13" i="10" s="1"/>
  <c r="E12" i="10"/>
  <c r="Q11" i="10"/>
  <c r="P11" i="10"/>
  <c r="O11" i="10" s="1"/>
  <c r="Q9" i="10"/>
  <c r="P9" i="10"/>
  <c r="O9" i="10" s="1"/>
  <c r="Q7" i="10"/>
  <c r="P7" i="10" s="1"/>
  <c r="O7" i="10" s="1"/>
  <c r="G1" i="10"/>
  <c r="F1" i="10"/>
  <c r="F6" i="10" s="1"/>
  <c r="D15" i="10" l="1"/>
  <c r="D12" i="10"/>
  <c r="Q53" i="9"/>
  <c r="P53" i="9" s="1"/>
  <c r="O53" i="9" s="1"/>
  <c r="Q51" i="9"/>
  <c r="P51" i="9" s="1"/>
  <c r="O51" i="9" s="1"/>
  <c r="Q49" i="9"/>
  <c r="P49" i="9" s="1"/>
  <c r="O49" i="9" s="1"/>
  <c r="Q47" i="9"/>
  <c r="P47" i="9"/>
  <c r="O47" i="9" s="1"/>
  <c r="Q45" i="9"/>
  <c r="P45" i="9" s="1"/>
  <c r="O45" i="9" s="1"/>
  <c r="Q43" i="9"/>
  <c r="P43" i="9" s="1"/>
  <c r="O43" i="9" s="1"/>
  <c r="Q41" i="9"/>
  <c r="P41" i="9" s="1"/>
  <c r="O41" i="9" s="1"/>
  <c r="Q39" i="9"/>
  <c r="P39" i="9"/>
  <c r="O39" i="9"/>
  <c r="Q37" i="9"/>
  <c r="P37" i="9" s="1"/>
  <c r="O37" i="9" s="1"/>
  <c r="Q35" i="9"/>
  <c r="P35" i="9" s="1"/>
  <c r="O35" i="9" s="1"/>
  <c r="Q33" i="9"/>
  <c r="P33" i="9"/>
  <c r="O33" i="9" s="1"/>
  <c r="Q31" i="9"/>
  <c r="P31" i="9"/>
  <c r="O31" i="9" s="1"/>
  <c r="Q29" i="9"/>
  <c r="P29" i="9" s="1"/>
  <c r="O29" i="9" s="1"/>
  <c r="Q27" i="9"/>
  <c r="P27" i="9" s="1"/>
  <c r="O27" i="9" s="1"/>
  <c r="Q25" i="9"/>
  <c r="P25" i="9" s="1"/>
  <c r="O25" i="9" s="1"/>
  <c r="Q23" i="9"/>
  <c r="P23" i="9" s="1"/>
  <c r="O23" i="9" s="1"/>
  <c r="Q21" i="9"/>
  <c r="P21" i="9" s="1"/>
  <c r="O21" i="9" s="1"/>
  <c r="Q19" i="9"/>
  <c r="P19" i="9" s="1"/>
  <c r="O19" i="9" s="1"/>
  <c r="Q17" i="9"/>
  <c r="P17" i="9"/>
  <c r="O17" i="9" s="1"/>
  <c r="Q15" i="9"/>
  <c r="P15" i="9"/>
  <c r="O15" i="9" s="1"/>
  <c r="E15" i="9"/>
  <c r="Q13" i="9"/>
  <c r="P13" i="9"/>
  <c r="O13" i="9" s="1"/>
  <c r="E12" i="9"/>
  <c r="Q11" i="9"/>
  <c r="P11" i="9" s="1"/>
  <c r="O11" i="9" s="1"/>
  <c r="Q9" i="9"/>
  <c r="P9" i="9"/>
  <c r="O9" i="9" s="1"/>
  <c r="Q7" i="9"/>
  <c r="P7" i="9"/>
  <c r="O7" i="9" s="1"/>
  <c r="G1" i="9"/>
  <c r="F1" i="9"/>
  <c r="F6" i="9" s="1"/>
  <c r="D12" i="9" l="1"/>
  <c r="D15" i="9"/>
  <c r="Q53" i="8"/>
  <c r="P53" i="8"/>
  <c r="O53" i="8" s="1"/>
  <c r="Q51" i="8"/>
  <c r="P51" i="8" s="1"/>
  <c r="O51" i="8" s="1"/>
  <c r="Q49" i="8"/>
  <c r="P49" i="8"/>
  <c r="O49" i="8" s="1"/>
  <c r="Q47" i="8"/>
  <c r="P47" i="8"/>
  <c r="O47" i="8" s="1"/>
  <c r="Q45" i="8"/>
  <c r="P45" i="8" s="1"/>
  <c r="O45" i="8" s="1"/>
  <c r="Q43" i="8"/>
  <c r="P43" i="8" s="1"/>
  <c r="O43" i="8" s="1"/>
  <c r="Q41" i="8"/>
  <c r="P41" i="8" s="1"/>
  <c r="O41" i="8" s="1"/>
  <c r="Q39" i="8"/>
  <c r="P39" i="8" s="1"/>
  <c r="O39" i="8" s="1"/>
  <c r="Q37" i="8"/>
  <c r="P37" i="8"/>
  <c r="O37" i="8" s="1"/>
  <c r="Q35" i="8"/>
  <c r="P35" i="8" s="1"/>
  <c r="O35" i="8" s="1"/>
  <c r="Q33" i="8"/>
  <c r="P33" i="8"/>
  <c r="O33" i="8" s="1"/>
  <c r="Q31" i="8"/>
  <c r="P31" i="8"/>
  <c r="O31" i="8" s="1"/>
  <c r="Q29" i="8"/>
  <c r="P29" i="8" s="1"/>
  <c r="O29" i="8" s="1"/>
  <c r="Q27" i="8"/>
  <c r="P27" i="8" s="1"/>
  <c r="O27" i="8" s="1"/>
  <c r="Q25" i="8"/>
  <c r="P25" i="8" s="1"/>
  <c r="O25" i="8" s="1"/>
  <c r="Q23" i="8"/>
  <c r="P23" i="8" s="1"/>
  <c r="O23" i="8" s="1"/>
  <c r="Q21" i="8"/>
  <c r="P21" i="8"/>
  <c r="O21" i="8" s="1"/>
  <c r="Q19" i="8"/>
  <c r="P19" i="8" s="1"/>
  <c r="O19" i="8" s="1"/>
  <c r="Q17" i="8"/>
  <c r="P17" i="8"/>
  <c r="O17" i="8" s="1"/>
  <c r="Q15" i="8"/>
  <c r="P15" i="8"/>
  <c r="O15" i="8" s="1"/>
  <c r="E15" i="8"/>
  <c r="Q13" i="8"/>
  <c r="P13" i="8"/>
  <c r="O13" i="8" s="1"/>
  <c r="E12" i="8"/>
  <c r="Q11" i="8"/>
  <c r="P11" i="8" s="1"/>
  <c r="O11" i="8" s="1"/>
  <c r="Q9" i="8"/>
  <c r="P9" i="8"/>
  <c r="O9" i="8" s="1"/>
  <c r="Q7" i="8"/>
  <c r="P7" i="8"/>
  <c r="O7" i="8" s="1"/>
  <c r="G1" i="8"/>
  <c r="F1" i="8"/>
  <c r="F6" i="8" s="1"/>
  <c r="D12" i="8" l="1"/>
  <c r="D15" i="8"/>
  <c r="Q53" i="7"/>
  <c r="P53" i="7"/>
  <c r="O53" i="7" s="1"/>
  <c r="Q51" i="7"/>
  <c r="P51" i="7" s="1"/>
  <c r="O51" i="7" s="1"/>
  <c r="Q49" i="7"/>
  <c r="P49" i="7"/>
  <c r="O49" i="7" s="1"/>
  <c r="Q47" i="7"/>
  <c r="P47" i="7"/>
  <c r="O47" i="7" s="1"/>
  <c r="Q45" i="7"/>
  <c r="P45" i="7" s="1"/>
  <c r="O45" i="7" s="1"/>
  <c r="Q43" i="7"/>
  <c r="P43" i="7" s="1"/>
  <c r="O43" i="7" s="1"/>
  <c r="Q41" i="7"/>
  <c r="P41" i="7" s="1"/>
  <c r="O41" i="7" s="1"/>
  <c r="Q39" i="7"/>
  <c r="P39" i="7" s="1"/>
  <c r="O39" i="7" s="1"/>
  <c r="Q37" i="7"/>
  <c r="P37" i="7"/>
  <c r="O37" i="7" s="1"/>
  <c r="Q35" i="7"/>
  <c r="P35" i="7" s="1"/>
  <c r="O35" i="7" s="1"/>
  <c r="Q33" i="7"/>
  <c r="P33" i="7"/>
  <c r="O33" i="7" s="1"/>
  <c r="Q31" i="7"/>
  <c r="P31" i="7"/>
  <c r="O31" i="7" s="1"/>
  <c r="Q29" i="7"/>
  <c r="P29" i="7" s="1"/>
  <c r="O29" i="7" s="1"/>
  <c r="Q27" i="7"/>
  <c r="P27" i="7" s="1"/>
  <c r="O27" i="7" s="1"/>
  <c r="Q25" i="7"/>
  <c r="P25" i="7" s="1"/>
  <c r="O25" i="7" s="1"/>
  <c r="Q23" i="7"/>
  <c r="P23" i="7" s="1"/>
  <c r="O23" i="7" s="1"/>
  <c r="Q21" i="7"/>
  <c r="P21" i="7" s="1"/>
  <c r="O21" i="7" s="1"/>
  <c r="Q19" i="7"/>
  <c r="P19" i="7" s="1"/>
  <c r="O19" i="7" s="1"/>
  <c r="Q17" i="7"/>
  <c r="P17" i="7"/>
  <c r="O17" i="7" s="1"/>
  <c r="Q15" i="7"/>
  <c r="P15" i="7"/>
  <c r="O15" i="7" s="1"/>
  <c r="E15" i="7"/>
  <c r="Q13" i="7"/>
  <c r="P13" i="7"/>
  <c r="O13" i="7" s="1"/>
  <c r="E12" i="7"/>
  <c r="Q11" i="7"/>
  <c r="P11" i="7" s="1"/>
  <c r="O11" i="7" s="1"/>
  <c r="Q9" i="7"/>
  <c r="P9" i="7"/>
  <c r="O9" i="7" s="1"/>
  <c r="Q7" i="7"/>
  <c r="P7" i="7"/>
  <c r="O7" i="7"/>
  <c r="G1" i="7"/>
  <c r="F1" i="7"/>
  <c r="F6" i="7" l="1"/>
  <c r="D12" i="7"/>
  <c r="D15" i="7"/>
  <c r="Q53" i="6"/>
  <c r="P53" i="6" s="1"/>
  <c r="O53" i="6" s="1"/>
  <c r="Q51" i="6"/>
  <c r="P51" i="6" s="1"/>
  <c r="O51" i="6" s="1"/>
  <c r="Q49" i="6"/>
  <c r="P49" i="6"/>
  <c r="O49" i="6" s="1"/>
  <c r="Q47" i="6"/>
  <c r="P47" i="6" s="1"/>
  <c r="O47" i="6" s="1"/>
  <c r="Q45" i="6"/>
  <c r="P45" i="6"/>
  <c r="O45" i="6" s="1"/>
  <c r="Q43" i="6"/>
  <c r="P43" i="6" s="1"/>
  <c r="O43" i="6" s="1"/>
  <c r="Q41" i="6"/>
  <c r="P41" i="6" s="1"/>
  <c r="O41" i="6" s="1"/>
  <c r="Q39" i="6"/>
  <c r="P39" i="6" s="1"/>
  <c r="O39" i="6" s="1"/>
  <c r="Q37" i="6"/>
  <c r="P37" i="6"/>
  <c r="O37" i="6" s="1"/>
  <c r="Q35" i="6"/>
  <c r="P35" i="6"/>
  <c r="O35" i="6" s="1"/>
  <c r="Q33" i="6"/>
  <c r="P33" i="6" s="1"/>
  <c r="O33" i="6" s="1"/>
  <c r="Q31" i="6"/>
  <c r="P31" i="6" s="1"/>
  <c r="O31" i="6" s="1"/>
  <c r="Q29" i="6"/>
  <c r="P29" i="6" s="1"/>
  <c r="O29" i="6" s="1"/>
  <c r="Q27" i="6"/>
  <c r="P27" i="6"/>
  <c r="O27" i="6" s="1"/>
  <c r="Q25" i="6"/>
  <c r="P25" i="6" s="1"/>
  <c r="O25" i="6" s="1"/>
  <c r="Q23" i="6"/>
  <c r="P23" i="6" s="1"/>
  <c r="O23" i="6" s="1"/>
  <c r="Q21" i="6"/>
  <c r="P21" i="6" s="1"/>
  <c r="O21" i="6" s="1"/>
  <c r="Q19" i="6"/>
  <c r="P19" i="6" s="1"/>
  <c r="O19" i="6" s="1"/>
  <c r="Q17" i="6"/>
  <c r="P17" i="6" s="1"/>
  <c r="O17" i="6" s="1"/>
  <c r="Q15" i="6"/>
  <c r="P15" i="6" s="1"/>
  <c r="O15" i="6" s="1"/>
  <c r="E15" i="6"/>
  <c r="Q13" i="6"/>
  <c r="P13" i="6"/>
  <c r="O13" i="6"/>
  <c r="E12" i="6"/>
  <c r="Q11" i="6"/>
  <c r="P11" i="6"/>
  <c r="O11" i="6"/>
  <c r="Q9" i="6"/>
  <c r="P9" i="6" s="1"/>
  <c r="O9" i="6" s="1"/>
  <c r="Q7" i="6"/>
  <c r="P7" i="6" s="1"/>
  <c r="O7" i="6" s="1"/>
  <c r="G1" i="6"/>
  <c r="F1" i="6"/>
  <c r="D12" i="6" l="1"/>
  <c r="F6" i="6"/>
  <c r="D15" i="6"/>
  <c r="Q53" i="5"/>
  <c r="P53" i="5" s="1"/>
  <c r="O53" i="5" s="1"/>
  <c r="Q51" i="5"/>
  <c r="P51" i="5" s="1"/>
  <c r="O51" i="5" s="1"/>
  <c r="Q49" i="5"/>
  <c r="P49" i="5" s="1"/>
  <c r="O49" i="5" s="1"/>
  <c r="Q47" i="5"/>
  <c r="P47" i="5" s="1"/>
  <c r="O47" i="5" s="1"/>
  <c r="Q45" i="5"/>
  <c r="P45" i="5" s="1"/>
  <c r="O45" i="5" s="1"/>
  <c r="Q43" i="5"/>
  <c r="P43" i="5"/>
  <c r="O43" i="5" s="1"/>
  <c r="Q41" i="5"/>
  <c r="P41" i="5"/>
  <c r="O41" i="5" s="1"/>
  <c r="Q39" i="5"/>
  <c r="P39" i="5" s="1"/>
  <c r="O39" i="5" s="1"/>
  <c r="Q37" i="5"/>
  <c r="P37" i="5"/>
  <c r="O37" i="5" s="1"/>
  <c r="Q35" i="5"/>
  <c r="P35" i="5" s="1"/>
  <c r="O35" i="5" s="1"/>
  <c r="Q33" i="5"/>
  <c r="P33" i="5" s="1"/>
  <c r="O33" i="5" s="1"/>
  <c r="Q31" i="5"/>
  <c r="P31" i="5" s="1"/>
  <c r="O31" i="5" s="1"/>
  <c r="Q29" i="5"/>
  <c r="P29" i="5"/>
  <c r="O29" i="5" s="1"/>
  <c r="Q27" i="5"/>
  <c r="P27" i="5" s="1"/>
  <c r="O27" i="5" s="1"/>
  <c r="Q25" i="5"/>
  <c r="P25" i="5" s="1"/>
  <c r="O25" i="5" s="1"/>
  <c r="Q23" i="5"/>
  <c r="P23" i="5" s="1"/>
  <c r="O23" i="5" s="1"/>
  <c r="Q21" i="5"/>
  <c r="P21" i="5" s="1"/>
  <c r="O21" i="5" s="1"/>
  <c r="Q19" i="5"/>
  <c r="P19" i="5"/>
  <c r="O19" i="5" s="1"/>
  <c r="Q17" i="5"/>
  <c r="P17" i="5" s="1"/>
  <c r="O17" i="5" s="1"/>
  <c r="Q15" i="5"/>
  <c r="P15" i="5" s="1"/>
  <c r="O15" i="5" s="1"/>
  <c r="E15" i="5"/>
  <c r="Q13" i="5"/>
  <c r="P13" i="5"/>
  <c r="O13" i="5" s="1"/>
  <c r="E12" i="5"/>
  <c r="Q11" i="5"/>
  <c r="P11" i="5"/>
  <c r="O11" i="5" s="1"/>
  <c r="Q9" i="5"/>
  <c r="P9" i="5" s="1"/>
  <c r="O9" i="5" s="1"/>
  <c r="Q7" i="5"/>
  <c r="P7" i="5" s="1"/>
  <c r="O7" i="5" s="1"/>
  <c r="G1" i="5"/>
  <c r="F6" i="5" s="1"/>
  <c r="F1" i="5"/>
  <c r="D12" i="5" l="1"/>
  <c r="D15" i="5"/>
  <c r="Q17" i="4"/>
  <c r="P17" i="4" s="1"/>
  <c r="O17" i="4" s="1"/>
  <c r="Q53" i="4"/>
  <c r="P53" i="4" s="1"/>
  <c r="O53" i="4" s="1"/>
  <c r="Q51" i="4"/>
  <c r="P51" i="4" s="1"/>
  <c r="O51" i="4" s="1"/>
  <c r="Q49" i="4"/>
  <c r="P49" i="4" s="1"/>
  <c r="O49" i="4" s="1"/>
  <c r="Q47" i="4"/>
  <c r="P47" i="4" s="1"/>
  <c r="O47" i="4" s="1"/>
  <c r="Q45" i="4"/>
  <c r="P45" i="4" s="1"/>
  <c r="O45" i="4" s="1"/>
  <c r="Q43" i="4"/>
  <c r="P43" i="4" s="1"/>
  <c r="O43" i="4" s="1"/>
  <c r="Q41" i="4"/>
  <c r="P41" i="4" s="1"/>
  <c r="O41" i="4" s="1"/>
  <c r="Q39" i="4"/>
  <c r="P39" i="4" s="1"/>
  <c r="O39" i="4" s="1"/>
  <c r="Q37" i="4"/>
  <c r="P37" i="4" s="1"/>
  <c r="O37" i="4" s="1"/>
  <c r="Q35" i="4"/>
  <c r="P35" i="4" s="1"/>
  <c r="O35" i="4" s="1"/>
  <c r="Q33" i="4"/>
  <c r="P33" i="4" s="1"/>
  <c r="O33" i="4" s="1"/>
  <c r="Q31" i="4"/>
  <c r="P31" i="4"/>
  <c r="O31" i="4" s="1"/>
  <c r="Q29" i="4"/>
  <c r="P29" i="4" s="1"/>
  <c r="O29" i="4" s="1"/>
  <c r="Q27" i="4"/>
  <c r="P27" i="4" s="1"/>
  <c r="O27" i="4" s="1"/>
  <c r="Q25" i="4"/>
  <c r="P25" i="4" s="1"/>
  <c r="O25" i="4" s="1"/>
  <c r="Q23" i="4"/>
  <c r="P23" i="4" s="1"/>
  <c r="O23" i="4" s="1"/>
  <c r="Q21" i="4"/>
  <c r="P21" i="4" s="1"/>
  <c r="O21" i="4" s="1"/>
  <c r="Q19" i="4"/>
  <c r="P19" i="4" s="1"/>
  <c r="O19" i="4" s="1"/>
  <c r="Q15" i="4"/>
  <c r="P15" i="4" s="1"/>
  <c r="O15" i="4" s="1"/>
  <c r="E15" i="4"/>
  <c r="Q13" i="4"/>
  <c r="P13" i="4" s="1"/>
  <c r="O13" i="4" s="1"/>
  <c r="E12" i="4"/>
  <c r="Q11" i="4"/>
  <c r="P11" i="4"/>
  <c r="O11" i="4" s="1"/>
  <c r="Q9" i="4"/>
  <c r="P9" i="4" s="1"/>
  <c r="O9" i="4" s="1"/>
  <c r="Q7" i="4"/>
  <c r="P7" i="4" s="1"/>
  <c r="O7" i="4" s="1"/>
  <c r="G1" i="4"/>
  <c r="F1" i="4"/>
  <c r="F6" i="4" l="1"/>
  <c r="D15" i="4"/>
  <c r="D12" i="4"/>
  <c r="Q53" i="3"/>
  <c r="P53" i="3" s="1"/>
  <c r="O53" i="3" s="1"/>
  <c r="Q51" i="3"/>
  <c r="P51" i="3" s="1"/>
  <c r="O51" i="3" s="1"/>
  <c r="Q49" i="3"/>
  <c r="P49" i="3" s="1"/>
  <c r="O49" i="3" s="1"/>
  <c r="Q47" i="3"/>
  <c r="P47" i="3" s="1"/>
  <c r="O47" i="3" s="1"/>
  <c r="Q45" i="3"/>
  <c r="P45" i="3" s="1"/>
  <c r="O45" i="3" s="1"/>
  <c r="Q43" i="3"/>
  <c r="P43" i="3"/>
  <c r="O43" i="3" s="1"/>
  <c r="Q41" i="3"/>
  <c r="P41" i="3" s="1"/>
  <c r="O41" i="3" s="1"/>
  <c r="Q39" i="3"/>
  <c r="P39" i="3" s="1"/>
  <c r="O39" i="3" s="1"/>
  <c r="Q37" i="3"/>
  <c r="P37" i="3" s="1"/>
  <c r="O37" i="3" s="1"/>
  <c r="Q35" i="3"/>
  <c r="P35" i="3" s="1"/>
  <c r="O35" i="3" s="1"/>
  <c r="Q33" i="3"/>
  <c r="P33" i="3" s="1"/>
  <c r="O33" i="3" s="1"/>
  <c r="Q31" i="3"/>
  <c r="P31" i="3" s="1"/>
  <c r="O31" i="3" s="1"/>
  <c r="Q29" i="3"/>
  <c r="P29" i="3" s="1"/>
  <c r="O29" i="3" s="1"/>
  <c r="Q27" i="3"/>
  <c r="P27" i="3" s="1"/>
  <c r="O27" i="3" s="1"/>
  <c r="Q25" i="3"/>
  <c r="P25" i="3" s="1"/>
  <c r="O25" i="3" s="1"/>
  <c r="Q23" i="3"/>
  <c r="P23" i="3" s="1"/>
  <c r="O23" i="3" s="1"/>
  <c r="Q21" i="3"/>
  <c r="P21" i="3" s="1"/>
  <c r="O21" i="3" s="1"/>
  <c r="Q19" i="3"/>
  <c r="P19" i="3" s="1"/>
  <c r="O19" i="3" s="1"/>
  <c r="P17" i="3"/>
  <c r="O17" i="3" s="1"/>
  <c r="Q15" i="3"/>
  <c r="P15" i="3" s="1"/>
  <c r="O15" i="3" s="1"/>
  <c r="E15" i="3"/>
  <c r="Q13" i="3"/>
  <c r="P13" i="3" s="1"/>
  <c r="O13" i="3" s="1"/>
  <c r="E12" i="3"/>
  <c r="Q11" i="3"/>
  <c r="P11" i="3" s="1"/>
  <c r="O11" i="3" s="1"/>
  <c r="Q9" i="3"/>
  <c r="P9" i="3" s="1"/>
  <c r="O9" i="3" s="1"/>
  <c r="Q7" i="3"/>
  <c r="P7" i="3" s="1"/>
  <c r="O7" i="3" s="1"/>
  <c r="G1" i="3"/>
  <c r="F1" i="3"/>
  <c r="D12" i="3" l="1"/>
  <c r="D15" i="3"/>
  <c r="F6" i="3"/>
  <c r="F1" i="2"/>
  <c r="D12" i="2" s="1"/>
  <c r="G1" i="2"/>
  <c r="Q7" i="2"/>
  <c r="P7" i="2" s="1"/>
  <c r="O7" i="2" s="1"/>
  <c r="Q9" i="2"/>
  <c r="P9" i="2" s="1"/>
  <c r="O9" i="2" s="1"/>
  <c r="Q11" i="2"/>
  <c r="P11" i="2" s="1"/>
  <c r="O11" i="2" s="1"/>
  <c r="E12" i="2"/>
  <c r="Q13" i="2"/>
  <c r="P13" i="2" s="1"/>
  <c r="O13" i="2" s="1"/>
  <c r="E15" i="2"/>
  <c r="Q15" i="2"/>
  <c r="P15" i="2" s="1"/>
  <c r="O15" i="2" s="1"/>
  <c r="P17" i="2"/>
  <c r="O17" i="2" s="1"/>
  <c r="P19" i="2"/>
  <c r="O19" i="2" s="1"/>
  <c r="Q19" i="2"/>
  <c r="Q21" i="2"/>
  <c r="P21" i="2" s="1"/>
  <c r="O21" i="2" s="1"/>
  <c r="Q23" i="2"/>
  <c r="P23" i="2" s="1"/>
  <c r="O23" i="2" s="1"/>
  <c r="Q25" i="2"/>
  <c r="P25" i="2" s="1"/>
  <c r="O25" i="2" s="1"/>
  <c r="Q27" i="2"/>
  <c r="P27" i="2" s="1"/>
  <c r="O27" i="2" s="1"/>
  <c r="Q29" i="2"/>
  <c r="P29" i="2" s="1"/>
  <c r="O29" i="2" s="1"/>
  <c r="Q31" i="2"/>
  <c r="P31" i="2" s="1"/>
  <c r="O31" i="2" s="1"/>
  <c r="Q33" i="2"/>
  <c r="P33" i="2" s="1"/>
  <c r="O33" i="2" s="1"/>
  <c r="Q35" i="2"/>
  <c r="P35" i="2" s="1"/>
  <c r="O35" i="2" s="1"/>
  <c r="Q37" i="2"/>
  <c r="P37" i="2" s="1"/>
  <c r="O37" i="2" s="1"/>
  <c r="Q39" i="2"/>
  <c r="P39" i="2" s="1"/>
  <c r="O39" i="2" s="1"/>
  <c r="Q41" i="2"/>
  <c r="P41" i="2" s="1"/>
  <c r="O41" i="2" s="1"/>
  <c r="Q43" i="2"/>
  <c r="P43" i="2" s="1"/>
  <c r="O43" i="2" s="1"/>
  <c r="Q45" i="2"/>
  <c r="P45" i="2" s="1"/>
  <c r="O45" i="2" s="1"/>
  <c r="Q47" i="2"/>
  <c r="P47" i="2" s="1"/>
  <c r="O47" i="2" s="1"/>
  <c r="Q49" i="2"/>
  <c r="P49" i="2" s="1"/>
  <c r="O49" i="2" s="1"/>
  <c r="Q51" i="2"/>
  <c r="P51" i="2" s="1"/>
  <c r="O51" i="2" s="1"/>
  <c r="Q53" i="2"/>
  <c r="P53" i="2" s="1"/>
  <c r="O53" i="2" s="1"/>
  <c r="D15" i="2" l="1"/>
  <c r="F6" i="2"/>
  <c r="Q53" i="1"/>
  <c r="P53" i="1" s="1"/>
  <c r="O53" i="1" s="1"/>
  <c r="Q51" i="1"/>
  <c r="P51" i="1" s="1"/>
  <c r="O51" i="1" s="1"/>
  <c r="Q49" i="1"/>
  <c r="P49" i="1" s="1"/>
  <c r="O49" i="1" s="1"/>
  <c r="Q47" i="1"/>
  <c r="P47" i="1"/>
  <c r="O47" i="1" s="1"/>
  <c r="Q45" i="1"/>
  <c r="P45" i="1" s="1"/>
  <c r="O45" i="1" s="1"/>
  <c r="Q43" i="1"/>
  <c r="P43" i="1" s="1"/>
  <c r="O43" i="1" s="1"/>
  <c r="Q41" i="1"/>
  <c r="P41" i="1" s="1"/>
  <c r="O41" i="1" s="1"/>
  <c r="Q39" i="1"/>
  <c r="P39" i="1" s="1"/>
  <c r="O39" i="1" s="1"/>
  <c r="Q37" i="1"/>
  <c r="P37" i="1" s="1"/>
  <c r="O37" i="1" s="1"/>
  <c r="Q35" i="1"/>
  <c r="P35" i="1" s="1"/>
  <c r="O35" i="1" s="1"/>
  <c r="Q33" i="1"/>
  <c r="P33" i="1" s="1"/>
  <c r="O33" i="1" s="1"/>
  <c r="Q31" i="1"/>
  <c r="P31" i="1" s="1"/>
  <c r="O31" i="1" s="1"/>
  <c r="Q29" i="1"/>
  <c r="P29" i="1" s="1"/>
  <c r="O29" i="1" s="1"/>
  <c r="Q27" i="1"/>
  <c r="P27" i="1" s="1"/>
  <c r="O27" i="1" s="1"/>
  <c r="Q25" i="1"/>
  <c r="P25" i="1" s="1"/>
  <c r="O25" i="1" s="1"/>
  <c r="Q23" i="1"/>
  <c r="P23" i="1" s="1"/>
  <c r="O23" i="1" s="1"/>
  <c r="Q21" i="1"/>
  <c r="P21" i="1" s="1"/>
  <c r="O21" i="1" s="1"/>
  <c r="Q19" i="1"/>
  <c r="P19" i="1" s="1"/>
  <c r="O19" i="1" s="1"/>
  <c r="P17" i="1"/>
  <c r="O17" i="1" s="1"/>
  <c r="Q15" i="1"/>
  <c r="P15" i="1" s="1"/>
  <c r="O15" i="1" s="1"/>
  <c r="E15" i="1"/>
  <c r="Q13" i="1"/>
  <c r="P13" i="1" s="1"/>
  <c r="O13" i="1" s="1"/>
  <c r="E12" i="1"/>
  <c r="Q11" i="1"/>
  <c r="P11" i="1" s="1"/>
  <c r="O11" i="1" s="1"/>
  <c r="Q9" i="1"/>
  <c r="P9" i="1" s="1"/>
  <c r="O9" i="1" s="1"/>
  <c r="Q7" i="1"/>
  <c r="P7" i="1" s="1"/>
  <c r="O7" i="1" s="1"/>
  <c r="G1" i="1"/>
  <c r="F1" i="1"/>
  <c r="D15" i="1" s="1"/>
  <c r="F6" i="1" l="1"/>
  <c r="D12" i="1"/>
</calcChain>
</file>

<file path=xl/sharedStrings.xml><?xml version="1.0" encoding="utf-8"?>
<sst xmlns="http://schemas.openxmlformats.org/spreadsheetml/2006/main" count="1944" uniqueCount="54">
  <si>
    <t>Fuel Price Adjustment for all Counties -</t>
  </si>
  <si>
    <t>Group</t>
  </si>
  <si>
    <t>Description</t>
  </si>
  <si>
    <t>Award #</t>
  </si>
  <si>
    <t>Contract No. - Contractor</t>
  </si>
  <si>
    <t>32100</t>
  </si>
  <si>
    <t>Snow / Ice Control Agents
(All State Agencies &amp; Political Subdivisions)</t>
  </si>
  <si>
    <t>23131</t>
  </si>
  <si>
    <t>Contract Manager Input</t>
  </si>
  <si>
    <t>EIA Diesel Posted Price</t>
  </si>
  <si>
    <t>Fuel Price Adjustment
LOT I - IV</t>
  </si>
  <si>
    <t>Adjustment Price for Month
Based on Previous
Month Average</t>
  </si>
  <si>
    <t>New England (PADD1A)</t>
  </si>
  <si>
    <t>Year:</t>
  </si>
  <si>
    <t>Year</t>
  </si>
  <si>
    <t>Month</t>
  </si>
  <si>
    <t>$ / 1,000 gallons</t>
  </si>
  <si>
    <t>$ / ton</t>
  </si>
  <si>
    <t xml:space="preserve">Week 1 </t>
  </si>
  <si>
    <t>Week 2</t>
  </si>
  <si>
    <t>Week 3</t>
  </si>
  <si>
    <t>Week 4</t>
  </si>
  <si>
    <t>Week 5 (If Applicable)</t>
  </si>
  <si>
    <t xml:space="preserve">OGS Procurement Services has released a new fuel price adjustment for the month of </t>
  </si>
  <si>
    <t>Month:</t>
  </si>
  <si>
    <t>September</t>
  </si>
  <si>
    <t>NA</t>
  </si>
  <si>
    <t>As written in the contract, this is done on a monthly basis.</t>
  </si>
  <si>
    <t>October</t>
  </si>
  <si>
    <t>Monthly Price Adjustment</t>
  </si>
  <si>
    <t>November</t>
  </si>
  <si>
    <t>FOR LOTS I - IV</t>
  </si>
  <si>
    <t xml:space="preserve">LOT I - IV
This month fuel price adjustment = </t>
  </si>
  <si>
    <t>December</t>
  </si>
  <si>
    <t>The fuel price adjustment for the month of</t>
  </si>
  <si>
    <t>per 1,000 gallons and applies to all counties</t>
  </si>
  <si>
    <t>January</t>
  </si>
  <si>
    <t>per ton and applies to all counties</t>
  </si>
  <si>
    <t>February</t>
  </si>
  <si>
    <t>March</t>
  </si>
  <si>
    <t xml:space="preserve"> as posted in the EIA Retail On-Highway Diesel Prices for New England PADD1A.</t>
  </si>
  <si>
    <t>April</t>
  </si>
  <si>
    <t>All other terms and conditions remain the same.</t>
  </si>
  <si>
    <t>May</t>
  </si>
  <si>
    <t>June</t>
  </si>
  <si>
    <t>July</t>
  </si>
  <si>
    <t>August</t>
  </si>
  <si>
    <t>Fuel Price Adjustment
LOT V, VI &amp; XI</t>
  </si>
  <si>
    <t xml:space="preserve">Fuel Base Price (08/22/2018) = </t>
  </si>
  <si>
    <t>FOR LOTS V, VI &amp; X</t>
  </si>
  <si>
    <t xml:space="preserve">LOT V, VI &amp; X
This month fuel price adjustment = </t>
  </si>
  <si>
    <t xml:space="preserve">In accordance with Contract Award Notification #23131, §4.4, the adjustment is based on the fuel base price of </t>
  </si>
  <si>
    <t>PC68240 - Apalachee, LLC
PC68241 - Cargill, Inc.
PC68243 - Gorman Bros., Inc.
PC68244 - Innovative Surface Solutions
PC68245 - Peckham Materials Corp.</t>
  </si>
  <si>
    <t>PC68240 - Apalachee, LLC
PC68241 - Cargill, Inc.
PC68242 - Dart Seasonal Products, Inc.
PC68243 - Gorman Bros., Inc.
PC68244 - Innovative Surface Solutions
PC68245 - Peckham Materials Corp.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</si>
</sst>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0"/>
    <numFmt numFmtId="165" formatCode="&quot;$&quot;#,##0.00"/>
    <numFmt numFmtId="166" formatCode="mm/dd/yy;@"/>
    <numFmt numFmtId="167" formatCode="&quot;$&quot;#,##0.00_);[Red]\-\ &quot;$&quot;#,##0.00"/>
  </numFmts>
  <fonts count="19" x14ac:knownFonts="1">
    <font>
      <sz val="10"/>
      <name val="Arial"/>
    </font>
    <font>
      <sz val="10"/>
      <name val="Arial"/>
      <family val="2"/>
    </font>
    <font>
      <b/>
      <sz val="23"/>
      <color indexed="8"/>
      <name val="Arial"/>
      <family val="2"/>
    </font>
    <font>
      <b/>
      <sz val="24"/>
      <color indexed="8"/>
      <name val="Arial"/>
      <family val="2"/>
    </font>
    <font>
      <b/>
      <sz val="18"/>
      <color indexed="8"/>
      <name val="Arial"/>
      <family val="2"/>
    </font>
    <font>
      <b/>
      <sz val="14"/>
      <color indexed="8"/>
      <name val="Arial"/>
      <family val="2"/>
    </font>
    <font>
      <b/>
      <sz val="16"/>
      <color indexed="8"/>
      <name val="Arial"/>
      <family val="2"/>
    </font>
    <font>
      <b/>
      <sz val="12"/>
      <color indexed="8"/>
      <name val="Arial"/>
      <family val="2"/>
    </font>
    <font>
      <b/>
      <sz val="14"/>
      <name val="Arial"/>
      <family val="2"/>
    </font>
    <font>
      <u/>
      <sz val="10"/>
      <color theme="10"/>
      <name val="Arial"/>
      <family val="2"/>
    </font>
    <font>
      <b/>
      <sz val="12"/>
      <name val="Arial"/>
      <family val="2"/>
    </font>
    <font>
      <sz val="12"/>
      <name val="Arial"/>
      <family val="2"/>
    </font>
    <font>
      <b/>
      <sz val="16"/>
      <name val="Arial"/>
      <family val="2"/>
    </font>
    <font>
      <sz val="14"/>
      <name val="Arial"/>
      <family val="2"/>
    </font>
    <font>
      <sz val="12"/>
      <color indexed="8"/>
      <name val="Arial"/>
      <family val="2"/>
    </font>
    <font>
      <sz val="10"/>
      <color indexed="8"/>
      <name val="Arial"/>
      <family val="2"/>
    </font>
    <font>
      <b/>
      <u/>
      <sz val="12"/>
      <name val="Arial"/>
      <family val="2"/>
    </font>
    <font>
      <b/>
      <u/>
      <sz val="14"/>
      <color indexed="8"/>
      <name val="Arial"/>
      <family val="2"/>
    </font>
    <font>
      <sz val="12"/>
      <color rgb="FFFF0000"/>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00"/>
        <bgColor indexed="64"/>
      </patternFill>
    </fill>
  </fills>
  <borders count="2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3">
    <xf numFmtId="0" fontId="0" fillId="0" borderId="0"/>
    <xf numFmtId="0" fontId="1" fillId="0" borderId="0"/>
    <xf numFmtId="0" fontId="9" fillId="0" borderId="0" applyNumberFormat="0" applyFill="0" applyBorder="0" applyAlignment="0" applyProtection="0">
      <alignment vertical="top"/>
      <protection locked="0"/>
    </xf>
  </cellStyleXfs>
  <cellXfs count="209">
    <xf numFmtId="0" fontId="0" fillId="0" borderId="0" xfId="0"/>
    <xf numFmtId="0" fontId="3" fillId="2" borderId="2" xfId="1" applyNumberFormat="1" applyFont="1" applyFill="1" applyBorder="1" applyAlignment="1" applyProtection="1">
      <alignment horizontal="center" vertical="center"/>
      <protection hidden="1"/>
    </xf>
    <xf numFmtId="49" fontId="3" fillId="2" borderId="3" xfId="1" applyNumberFormat="1" applyFont="1" applyFill="1" applyBorder="1" applyAlignment="1" applyProtection="1">
      <alignment vertical="center"/>
      <protection hidden="1"/>
    </xf>
    <xf numFmtId="49" fontId="4" fillId="0" borderId="0" xfId="1" applyNumberFormat="1" applyFont="1" applyFill="1" applyBorder="1" applyAlignment="1" applyProtection="1">
      <alignment vertical="center"/>
      <protection hidden="1"/>
    </xf>
    <xf numFmtId="0" fontId="1" fillId="0" borderId="0" xfId="1" applyFont="1" applyAlignment="1" applyProtection="1">
      <alignment vertical="center"/>
      <protection hidden="1"/>
    </xf>
    <xf numFmtId="0" fontId="1" fillId="0" borderId="0" xfId="1" applyFont="1" applyProtection="1">
      <protection hidden="1"/>
    </xf>
    <xf numFmtId="164" fontId="1" fillId="0" borderId="0" xfId="1" applyNumberFormat="1" applyFont="1" applyProtection="1">
      <protection hidden="1"/>
    </xf>
    <xf numFmtId="49" fontId="5" fillId="0" borderId="0" xfId="1" applyNumberFormat="1" applyFont="1" applyFill="1" applyBorder="1" applyAlignment="1" applyProtection="1">
      <alignment horizontal="center" vertical="center"/>
      <protection hidden="1"/>
    </xf>
    <xf numFmtId="49" fontId="6" fillId="0" borderId="0" xfId="1" applyNumberFormat="1" applyFont="1" applyFill="1" applyBorder="1" applyAlignment="1" applyProtection="1">
      <alignment horizontal="center" vertical="center"/>
      <protection hidden="1"/>
    </xf>
    <xf numFmtId="49" fontId="5" fillId="0" borderId="4" xfId="1" applyNumberFormat="1" applyFont="1" applyFill="1" applyBorder="1" applyAlignment="1" applyProtection="1">
      <alignment horizontal="center" vertical="center"/>
      <protection hidden="1"/>
    </xf>
    <xf numFmtId="49" fontId="5" fillId="0" borderId="5" xfId="1" applyNumberFormat="1" applyFont="1" applyFill="1" applyBorder="1" applyAlignment="1" applyProtection="1">
      <alignment horizontal="center" vertical="center"/>
      <protection hidden="1"/>
    </xf>
    <xf numFmtId="49" fontId="7" fillId="0" borderId="7" xfId="1" applyNumberFormat="1" applyFont="1" applyFill="1" applyBorder="1" applyAlignment="1" applyProtection="1">
      <alignment horizontal="center" vertical="center"/>
      <protection hidden="1"/>
    </xf>
    <xf numFmtId="49" fontId="7" fillId="0" borderId="11" xfId="1" applyNumberFormat="1" applyFont="1" applyFill="1" applyBorder="1" applyAlignment="1" applyProtection="1">
      <alignment horizontal="center" vertical="center"/>
      <protection hidden="1"/>
    </xf>
    <xf numFmtId="49" fontId="7" fillId="0" borderId="0" xfId="1" applyNumberFormat="1" applyFont="1" applyFill="1" applyBorder="1" applyAlignment="1" applyProtection="1">
      <alignment horizontal="center" vertical="center"/>
      <protection hidden="1"/>
    </xf>
    <xf numFmtId="0" fontId="8" fillId="0" borderId="13" xfId="1" applyFont="1" applyBorder="1" applyAlignment="1" applyProtection="1">
      <alignment horizontal="center" vertical="center" wrapText="1"/>
      <protection hidden="1"/>
    </xf>
    <xf numFmtId="164" fontId="8" fillId="0" borderId="14" xfId="1" applyNumberFormat="1" applyFont="1" applyBorder="1" applyAlignment="1" applyProtection="1">
      <alignment horizontal="center" vertical="center" wrapText="1"/>
      <protection hidden="1"/>
    </xf>
    <xf numFmtId="0" fontId="8" fillId="0" borderId="15" xfId="1" applyFont="1" applyBorder="1" applyAlignment="1" applyProtection="1">
      <alignment horizontal="right" vertical="center"/>
      <protection hidden="1"/>
    </xf>
    <xf numFmtId="0" fontId="8" fillId="3" borderId="16" xfId="1" applyFont="1" applyFill="1" applyBorder="1" applyAlignment="1" applyProtection="1">
      <alignment horizontal="center" vertical="center"/>
      <protection hidden="1"/>
    </xf>
    <xf numFmtId="0" fontId="10" fillId="0" borderId="14" xfId="1" applyFont="1" applyBorder="1" applyAlignment="1" applyProtection="1">
      <alignment horizontal="center" vertical="center"/>
      <protection hidden="1"/>
    </xf>
    <xf numFmtId="164" fontId="1" fillId="0" borderId="14" xfId="1" applyNumberFormat="1" applyFont="1" applyBorder="1" applyProtection="1">
      <protection hidden="1"/>
    </xf>
    <xf numFmtId="0" fontId="8" fillId="0" borderId="14" xfId="1" applyFont="1" applyBorder="1" applyAlignment="1" applyProtection="1">
      <alignment horizontal="center" vertical="center" wrapText="1"/>
      <protection hidden="1"/>
    </xf>
    <xf numFmtId="0" fontId="10" fillId="4" borderId="18" xfId="1" applyFont="1" applyFill="1" applyBorder="1" applyAlignment="1" applyProtection="1">
      <alignment horizontal="center" vertical="center"/>
      <protection hidden="1"/>
    </xf>
    <xf numFmtId="165" fontId="1" fillId="4" borderId="19" xfId="1" applyNumberFormat="1" applyFill="1" applyBorder="1" applyAlignment="1" applyProtection="1">
      <alignment horizontal="center" vertical="center"/>
      <protection hidden="1"/>
    </xf>
    <xf numFmtId="164" fontId="13" fillId="4" borderId="19" xfId="1" applyNumberFormat="1" applyFont="1" applyFill="1" applyBorder="1" applyAlignment="1" applyProtection="1">
      <alignment horizontal="center" vertical="center"/>
      <protection hidden="1"/>
    </xf>
    <xf numFmtId="166" fontId="8" fillId="4" borderId="19" xfId="1" applyNumberFormat="1" applyFont="1" applyFill="1" applyBorder="1" applyAlignment="1" applyProtection="1">
      <alignment horizontal="center" vertical="center"/>
      <protection hidden="1"/>
    </xf>
    <xf numFmtId="166" fontId="8" fillId="4" borderId="20" xfId="1" applyNumberFormat="1" applyFont="1" applyFill="1" applyBorder="1" applyAlignment="1" applyProtection="1">
      <alignment horizontal="center" vertical="center"/>
      <protection hidden="1"/>
    </xf>
    <xf numFmtId="49" fontId="14" fillId="0" borderId="0" xfId="1" applyNumberFormat="1" applyFont="1" applyFill="1" applyBorder="1" applyAlignment="1" applyProtection="1">
      <alignment horizontal="left" vertical="center"/>
      <protection hidden="1"/>
    </xf>
    <xf numFmtId="0" fontId="1" fillId="0" borderId="15" xfId="1" applyFont="1" applyBorder="1" applyAlignment="1" applyProtection="1">
      <alignment vertical="center"/>
      <protection hidden="1"/>
    </xf>
    <xf numFmtId="0" fontId="1" fillId="0" borderId="16" xfId="1" applyFont="1" applyBorder="1" applyAlignment="1" applyProtection="1">
      <alignment vertical="center"/>
      <protection hidden="1"/>
    </xf>
    <xf numFmtId="49" fontId="15" fillId="0" borderId="0" xfId="1" applyNumberFormat="1" applyFont="1" applyFill="1" applyBorder="1" applyAlignment="1" applyProtection="1">
      <alignment horizontal="right" vertical="top"/>
      <protection hidden="1"/>
    </xf>
    <xf numFmtId="0" fontId="8" fillId="0" borderId="1" xfId="1" applyFont="1" applyBorder="1" applyAlignment="1" applyProtection="1">
      <alignment horizontal="center" vertical="center"/>
      <protection hidden="1"/>
    </xf>
    <xf numFmtId="164" fontId="13" fillId="0" borderId="3" xfId="1" applyNumberFormat="1" applyFont="1" applyFill="1" applyBorder="1" applyAlignment="1" applyProtection="1">
      <alignment horizontal="center" vertical="center"/>
      <protection hidden="1"/>
    </xf>
    <xf numFmtId="0" fontId="1" fillId="0" borderId="15" xfId="1" applyFont="1" applyBorder="1" applyProtection="1">
      <protection hidden="1"/>
    </xf>
    <xf numFmtId="0" fontId="1" fillId="0" borderId="16" xfId="1" applyFont="1" applyBorder="1" applyProtection="1">
      <protection hidden="1"/>
    </xf>
    <xf numFmtId="165" fontId="10" fillId="4" borderId="19" xfId="1" applyNumberFormat="1" applyFont="1" applyFill="1" applyBorder="1" applyAlignment="1" applyProtection="1">
      <alignment horizontal="center" vertical="center"/>
      <protection hidden="1"/>
    </xf>
    <xf numFmtId="0" fontId="8" fillId="0" borderId="1" xfId="1" applyFont="1" applyBorder="1" applyAlignment="1" applyProtection="1">
      <alignment horizontal="center" vertical="center" wrapText="1"/>
      <protection hidden="1"/>
    </xf>
    <xf numFmtId="165" fontId="8" fillId="3" borderId="3" xfId="1" applyNumberFormat="1" applyFont="1" applyFill="1" applyBorder="1" applyAlignment="1" applyProtection="1">
      <alignment horizontal="center" vertical="center"/>
      <protection hidden="1"/>
    </xf>
    <xf numFmtId="0" fontId="10" fillId="4" borderId="22" xfId="1" applyFont="1" applyFill="1" applyBorder="1" applyAlignment="1" applyProtection="1">
      <alignment horizontal="center" vertical="center"/>
      <protection hidden="1"/>
    </xf>
    <xf numFmtId="165" fontId="10" fillId="4" borderId="23" xfId="1" applyNumberFormat="1" applyFont="1" applyFill="1" applyBorder="1" applyAlignment="1" applyProtection="1">
      <alignment horizontal="center" vertical="center"/>
      <protection hidden="1"/>
    </xf>
    <xf numFmtId="164" fontId="13" fillId="4" borderId="23" xfId="1" applyNumberFormat="1" applyFont="1" applyFill="1" applyBorder="1" applyAlignment="1" applyProtection="1">
      <alignment horizontal="center" vertical="center" wrapText="1"/>
      <protection hidden="1"/>
    </xf>
    <xf numFmtId="164" fontId="13" fillId="4" borderId="23" xfId="1" applyNumberFormat="1" applyFont="1" applyFill="1" applyBorder="1" applyAlignment="1" applyProtection="1">
      <alignment horizontal="center" vertical="center"/>
      <protection hidden="1"/>
    </xf>
    <xf numFmtId="164" fontId="13" fillId="4" borderId="24" xfId="1" applyNumberFormat="1" applyFont="1" applyFill="1" applyBorder="1" applyAlignment="1" applyProtection="1">
      <alignment horizontal="center" vertical="center"/>
      <protection hidden="1"/>
    </xf>
    <xf numFmtId="0" fontId="7" fillId="2" borderId="17" xfId="1" applyNumberFormat="1" applyFont="1" applyFill="1" applyBorder="1" applyAlignment="1" applyProtection="1">
      <alignment vertical="center"/>
      <protection hidden="1"/>
    </xf>
    <xf numFmtId="167" fontId="6" fillId="2" borderId="17" xfId="1" applyNumberFormat="1" applyFont="1" applyFill="1" applyBorder="1" applyAlignment="1" applyProtection="1">
      <alignment horizontal="center" vertical="center"/>
      <protection hidden="1"/>
    </xf>
    <xf numFmtId="49" fontId="7" fillId="0" borderId="0" xfId="1" applyNumberFormat="1" applyFont="1" applyFill="1" applyBorder="1" applyAlignment="1" applyProtection="1">
      <alignment vertical="center"/>
      <protection hidden="1"/>
    </xf>
    <xf numFmtId="49" fontId="15" fillId="0" borderId="15" xfId="1" applyNumberFormat="1" applyFont="1" applyFill="1" applyBorder="1" applyAlignment="1" applyProtection="1">
      <alignment horizontal="right" vertical="top"/>
      <protection hidden="1"/>
    </xf>
    <xf numFmtId="49" fontId="15" fillId="0" borderId="16" xfId="1" applyNumberFormat="1" applyFont="1" applyFill="1" applyBorder="1" applyAlignment="1" applyProtection="1">
      <alignment horizontal="right" vertical="top"/>
      <protection hidden="1"/>
    </xf>
    <xf numFmtId="0" fontId="10" fillId="0" borderId="18" xfId="1" applyFont="1" applyBorder="1" applyAlignment="1" applyProtection="1">
      <alignment horizontal="center" vertical="center"/>
      <protection hidden="1"/>
    </xf>
    <xf numFmtId="165" fontId="10" fillId="0" borderId="19" xfId="1" applyNumberFormat="1" applyFont="1" applyBorder="1" applyAlignment="1" applyProtection="1">
      <alignment horizontal="center" vertical="center"/>
      <protection hidden="1"/>
    </xf>
    <xf numFmtId="164" fontId="13" fillId="0" borderId="19" xfId="1" applyNumberFormat="1" applyFont="1" applyBorder="1" applyAlignment="1" applyProtection="1">
      <alignment horizontal="center" vertical="center" wrapText="1"/>
      <protection hidden="1"/>
    </xf>
    <xf numFmtId="166" fontId="8" fillId="0" borderId="19" xfId="1" applyNumberFormat="1" applyFont="1" applyBorder="1" applyAlignment="1" applyProtection="1">
      <alignment horizontal="center" vertical="center"/>
      <protection hidden="1"/>
    </xf>
    <xf numFmtId="166" fontId="8" fillId="0" borderId="20" xfId="1" applyNumberFormat="1" applyFont="1" applyBorder="1" applyAlignment="1" applyProtection="1">
      <alignment horizontal="center" vertical="center"/>
      <protection hidden="1"/>
    </xf>
    <xf numFmtId="0" fontId="10" fillId="0" borderId="22" xfId="1" applyFont="1" applyBorder="1" applyAlignment="1" applyProtection="1">
      <alignment horizontal="center" vertical="center"/>
      <protection hidden="1"/>
    </xf>
    <xf numFmtId="165" fontId="10" fillId="0" borderId="23" xfId="1" applyNumberFormat="1" applyFont="1" applyBorder="1" applyAlignment="1" applyProtection="1">
      <alignment horizontal="center" vertical="center"/>
      <protection hidden="1"/>
    </xf>
    <xf numFmtId="164" fontId="13" fillId="0" borderId="23" xfId="1" applyNumberFormat="1" applyFont="1" applyBorder="1" applyAlignment="1" applyProtection="1">
      <alignment horizontal="center" vertical="center" wrapText="1"/>
      <protection hidden="1"/>
    </xf>
    <xf numFmtId="164" fontId="13" fillId="0" borderId="23" xfId="1" applyNumberFormat="1" applyFont="1" applyBorder="1" applyAlignment="1" applyProtection="1">
      <alignment horizontal="center" vertical="center"/>
      <protection hidden="1"/>
    </xf>
    <xf numFmtId="164" fontId="13" fillId="0" borderId="24" xfId="1" applyNumberFormat="1" applyFont="1" applyBorder="1" applyAlignment="1" applyProtection="1">
      <alignment horizontal="center" vertical="center"/>
      <protection hidden="1"/>
    </xf>
    <xf numFmtId="49" fontId="7" fillId="2" borderId="0" xfId="1" applyNumberFormat="1" applyFont="1" applyFill="1" applyBorder="1" applyAlignment="1" applyProtection="1">
      <alignment horizontal="right" vertical="center"/>
      <protection hidden="1"/>
    </xf>
    <xf numFmtId="0" fontId="7" fillId="2" borderId="0" xfId="1" applyNumberFormat="1" applyFont="1" applyFill="1" applyBorder="1" applyAlignment="1" applyProtection="1">
      <alignment vertical="center"/>
      <protection hidden="1"/>
    </xf>
    <xf numFmtId="167" fontId="6" fillId="2" borderId="0" xfId="1" applyNumberFormat="1" applyFont="1" applyFill="1" applyBorder="1" applyAlignment="1" applyProtection="1">
      <alignment horizontal="center" vertical="center"/>
      <protection hidden="1"/>
    </xf>
    <xf numFmtId="49" fontId="7" fillId="2" borderId="0" xfId="1" applyNumberFormat="1" applyFont="1" applyFill="1" applyBorder="1" applyAlignment="1" applyProtection="1">
      <alignment horizontal="left" vertical="center"/>
      <protection hidden="1"/>
    </xf>
    <xf numFmtId="0" fontId="10" fillId="0" borderId="15" xfId="1" applyFont="1" applyBorder="1" applyAlignment="1" applyProtection="1">
      <alignment horizontal="center" vertical="center"/>
      <protection hidden="1"/>
    </xf>
    <xf numFmtId="165" fontId="1" fillId="4" borderId="0" xfId="1" applyNumberFormat="1" applyFill="1" applyBorder="1" applyAlignment="1" applyProtection="1">
      <alignment horizontal="center" vertical="center"/>
      <protection hidden="1"/>
    </xf>
    <xf numFmtId="165" fontId="10" fillId="0" borderId="0" xfId="1" applyNumberFormat="1" applyFont="1" applyBorder="1" applyAlignment="1" applyProtection="1">
      <alignment horizontal="center" vertical="center"/>
      <protection hidden="1"/>
    </xf>
    <xf numFmtId="164" fontId="13" fillId="0" borderId="0" xfId="1" applyNumberFormat="1" applyFont="1" applyBorder="1" applyAlignment="1" applyProtection="1">
      <alignment horizontal="center" vertical="center"/>
      <protection hidden="1"/>
    </xf>
    <xf numFmtId="166" fontId="8" fillId="0" borderId="0" xfId="1" applyNumberFormat="1" applyFont="1" applyBorder="1" applyAlignment="1" applyProtection="1">
      <alignment horizontal="center" vertical="center"/>
      <protection hidden="1"/>
    </xf>
    <xf numFmtId="164" fontId="11" fillId="0" borderId="0" xfId="1" applyNumberFormat="1" applyFont="1" applyAlignment="1" applyProtection="1">
      <alignment horizontal="center" vertical="center"/>
      <protection hidden="1"/>
    </xf>
    <xf numFmtId="49" fontId="7" fillId="0" borderId="0" xfId="1" applyNumberFormat="1" applyFont="1" applyFill="1" applyBorder="1" applyAlignment="1" applyProtection="1">
      <alignment horizontal="left" vertical="center" indent="4"/>
      <protection hidden="1"/>
    </xf>
    <xf numFmtId="49" fontId="14" fillId="0" borderId="0" xfId="1" applyNumberFormat="1" applyFont="1" applyFill="1" applyBorder="1" applyAlignment="1" applyProtection="1">
      <alignment vertical="center" wrapText="1"/>
      <protection hidden="1"/>
    </xf>
    <xf numFmtId="49" fontId="14" fillId="0" borderId="0" xfId="1" applyNumberFormat="1" applyFont="1" applyFill="1" applyBorder="1" applyAlignment="1" applyProtection="1">
      <alignment horizontal="center" vertical="center" wrapText="1"/>
      <protection hidden="1"/>
    </xf>
    <xf numFmtId="49" fontId="15" fillId="0" borderId="0" xfId="1" applyNumberFormat="1" applyFont="1" applyFill="1" applyBorder="1" applyAlignment="1" applyProtection="1">
      <alignment vertical="top"/>
      <protection hidden="1"/>
    </xf>
    <xf numFmtId="49" fontId="15" fillId="0" borderId="0" xfId="1" applyNumberFormat="1" applyFont="1" applyFill="1" applyBorder="1" applyAlignment="1" applyProtection="1">
      <alignment vertical="top" wrapText="1"/>
      <protection hidden="1"/>
    </xf>
    <xf numFmtId="0" fontId="1" fillId="0" borderId="0" xfId="1" applyFont="1" applyFill="1" applyProtection="1">
      <protection hidden="1"/>
    </xf>
    <xf numFmtId="164" fontId="13" fillId="0" borderId="19" xfId="1" applyNumberFormat="1" applyFont="1" applyBorder="1" applyAlignment="1" applyProtection="1">
      <alignment horizontal="center" vertical="center"/>
      <protection hidden="1"/>
    </xf>
    <xf numFmtId="0" fontId="10" fillId="4" borderId="19" xfId="1" applyFont="1" applyFill="1" applyBorder="1" applyAlignment="1" applyProtection="1">
      <alignment horizontal="center" vertical="center"/>
      <protection hidden="1"/>
    </xf>
    <xf numFmtId="164" fontId="13" fillId="4" borderId="19" xfId="1" applyNumberFormat="1" applyFont="1" applyFill="1" applyBorder="1" applyAlignment="1" applyProtection="1">
      <alignment horizontal="center" vertical="center" wrapText="1"/>
      <protection hidden="1"/>
    </xf>
    <xf numFmtId="0" fontId="10" fillId="4" borderId="23" xfId="1" applyFont="1" applyFill="1" applyBorder="1" applyAlignment="1" applyProtection="1">
      <alignment horizontal="center" vertical="center"/>
      <protection hidden="1"/>
    </xf>
    <xf numFmtId="0" fontId="10" fillId="0" borderId="19" xfId="1" applyFont="1" applyBorder="1" applyAlignment="1" applyProtection="1">
      <alignment horizontal="center" vertical="center"/>
      <protection hidden="1"/>
    </xf>
    <xf numFmtId="165" fontId="10" fillId="0" borderId="19" xfId="1" applyNumberFormat="1" applyFont="1" applyFill="1" applyBorder="1" applyAlignment="1" applyProtection="1">
      <alignment horizontal="center" vertical="center"/>
      <protection hidden="1"/>
    </xf>
    <xf numFmtId="0" fontId="10" fillId="0" borderId="23" xfId="1" applyFont="1" applyBorder="1" applyAlignment="1" applyProtection="1">
      <alignment horizontal="center" vertical="center"/>
      <protection hidden="1"/>
    </xf>
    <xf numFmtId="165" fontId="10" fillId="0" borderId="23" xfId="1" applyNumberFormat="1" applyFont="1" applyFill="1" applyBorder="1" applyAlignment="1" applyProtection="1">
      <alignment horizontal="center" vertical="center"/>
      <protection hidden="1"/>
    </xf>
    <xf numFmtId="0" fontId="10" fillId="0" borderId="19" xfId="1" applyFont="1" applyBorder="1" applyProtection="1">
      <protection hidden="1"/>
    </xf>
    <xf numFmtId="0" fontId="11" fillId="0" borderId="0" xfId="1" applyFont="1" applyProtection="1">
      <protection hidden="1"/>
    </xf>
    <xf numFmtId="0" fontId="12" fillId="0" borderId="0" xfId="1" applyFont="1" applyBorder="1" applyAlignment="1" applyProtection="1">
      <alignment vertical="center" textRotation="90"/>
      <protection hidden="1"/>
    </xf>
    <xf numFmtId="0" fontId="1" fillId="0" borderId="0" xfId="1" applyFont="1" applyBorder="1" applyAlignment="1" applyProtection="1">
      <alignment vertical="top" wrapText="1"/>
      <protection hidden="1"/>
    </xf>
    <xf numFmtId="49" fontId="18"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0" fontId="8" fillId="0" borderId="1" xfId="1" applyFont="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0" fontId="8" fillId="0" borderId="1" xfId="1" applyFont="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0" fontId="8" fillId="0" borderId="1" xfId="1" applyFont="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0" fontId="8" fillId="0" borderId="1" xfId="1" applyFont="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center" vertical="center" wrapText="1"/>
      <protection hidden="1"/>
    </xf>
    <xf numFmtId="0" fontId="8" fillId="0" borderId="1" xfId="1" applyFont="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0" fontId="8" fillId="0" borderId="1" xfId="1" applyFont="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164" fontId="13" fillId="0" borderId="24" xfId="1" applyNumberFormat="1" applyFont="1" applyFill="1" applyBorder="1" applyAlignment="1" applyProtection="1">
      <alignment horizontal="center" vertical="center"/>
      <protection hidden="1"/>
    </xf>
    <xf numFmtId="0" fontId="1" fillId="4" borderId="0" xfId="1" applyFont="1" applyFill="1" applyAlignment="1" applyProtection="1">
      <alignment vertical="center"/>
      <protection hidden="1"/>
    </xf>
    <xf numFmtId="0" fontId="1" fillId="4" borderId="0" xfId="1" applyFont="1" applyFill="1" applyProtection="1">
      <protection hidden="1"/>
    </xf>
    <xf numFmtId="164" fontId="1" fillId="4" borderId="0" xfId="1" applyNumberFormat="1" applyFont="1" applyFill="1" applyProtection="1">
      <protection hidden="1"/>
    </xf>
    <xf numFmtId="0" fontId="8" fillId="0" borderId="1" xfId="1" applyFont="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center" vertical="center" wrapText="1"/>
      <protection hidden="1"/>
    </xf>
    <xf numFmtId="0" fontId="8" fillId="0" borderId="1" xfId="1" applyFont="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center" vertical="center" wrapText="1"/>
      <protection hidden="1"/>
    </xf>
    <xf numFmtId="0" fontId="8" fillId="0" borderId="1" xfId="1" applyFont="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center" vertical="center" wrapText="1"/>
      <protection hidden="1"/>
    </xf>
    <xf numFmtId="0" fontId="8" fillId="0" borderId="1" xfId="1" applyFont="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wrapText="1"/>
      <protection hidden="1"/>
    </xf>
    <xf numFmtId="0" fontId="8" fillId="0" borderId="1" xfId="1" applyFont="1" applyBorder="1" applyAlignment="1" applyProtection="1">
      <alignment horizontal="center" vertical="center"/>
      <protection hidden="1"/>
    </xf>
    <xf numFmtId="0" fontId="8" fillId="0" borderId="1" xfId="1" applyFont="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8" fillId="0" borderId="1" xfId="1" applyFont="1" applyBorder="1" applyAlignment="1" applyProtection="1">
      <alignment horizontal="center" vertical="center"/>
      <protection hidden="1"/>
    </xf>
    <xf numFmtId="49" fontId="14" fillId="0" borderId="0" xfId="1" applyNumberFormat="1" applyFont="1" applyFill="1" applyBorder="1" applyAlignment="1" applyProtection="1">
      <alignment horizontal="center" vertical="center" wrapText="1"/>
      <protection hidden="1"/>
    </xf>
    <xf numFmtId="0" fontId="12" fillId="0" borderId="13" xfId="1" applyFont="1" applyBorder="1" applyAlignment="1" applyProtection="1">
      <alignment horizontal="center" vertical="center" textRotation="90"/>
      <protection hidden="1"/>
    </xf>
    <xf numFmtId="0" fontId="12" fillId="0" borderId="21" xfId="1" applyFont="1" applyBorder="1" applyAlignment="1" applyProtection="1">
      <alignment horizontal="center" vertical="center" textRotation="90"/>
      <protection hidden="1"/>
    </xf>
    <xf numFmtId="0" fontId="12" fillId="0" borderId="25" xfId="1" applyFont="1" applyBorder="1" applyAlignment="1" applyProtection="1">
      <alignment horizontal="center" vertical="center" textRotation="90"/>
      <protection hidden="1"/>
    </xf>
    <xf numFmtId="49" fontId="7" fillId="2" borderId="17" xfId="1" applyNumberFormat="1" applyFont="1" applyFill="1" applyBorder="1" applyAlignment="1" applyProtection="1">
      <alignment horizontal="right" vertical="center"/>
      <protection hidden="1"/>
    </xf>
    <xf numFmtId="49" fontId="7" fillId="2" borderId="17" xfId="1" applyNumberFormat="1" applyFont="1" applyFill="1" applyBorder="1" applyAlignment="1" applyProtection="1">
      <alignment horizontal="left" vertical="center"/>
      <protection hidden="1"/>
    </xf>
    <xf numFmtId="49" fontId="15" fillId="0" borderId="0" xfId="1" applyNumberFormat="1" applyFont="1" applyFill="1" applyBorder="1" applyAlignment="1" applyProtection="1">
      <alignment horizontal="right" vertical="top" indent="3"/>
      <protection hidden="1"/>
    </xf>
    <xf numFmtId="49" fontId="17" fillId="0" borderId="0" xfId="1" applyNumberFormat="1" applyFont="1" applyFill="1" applyBorder="1" applyAlignment="1" applyProtection="1">
      <alignment horizontal="left" vertical="center"/>
      <protection hidden="1"/>
    </xf>
    <xf numFmtId="49" fontId="11" fillId="0" borderId="0" xfId="1" applyNumberFormat="1" applyFont="1" applyFill="1" applyBorder="1" applyAlignment="1" applyProtection="1">
      <alignment horizontal="center" vertical="center"/>
      <protection hidden="1"/>
    </xf>
    <xf numFmtId="49" fontId="14" fillId="0" borderId="0" xfId="1" applyNumberFormat="1" applyFont="1" applyFill="1" applyBorder="1" applyAlignment="1" applyProtection="1">
      <alignment horizontal="center" vertical="center" wrapText="1"/>
      <protection hidden="1"/>
    </xf>
    <xf numFmtId="49" fontId="14" fillId="0" borderId="0" xfId="1" applyNumberFormat="1" applyFont="1" applyFill="1" applyBorder="1" applyAlignment="1" applyProtection="1">
      <alignment horizontal="left" vertical="center"/>
      <protection hidden="1"/>
    </xf>
    <xf numFmtId="0" fontId="9" fillId="3" borderId="1" xfId="2" applyFill="1" applyBorder="1" applyAlignment="1" applyProtection="1">
      <alignment horizontal="center" vertical="center" wrapText="1"/>
      <protection hidden="1"/>
    </xf>
    <xf numFmtId="0" fontId="9" fillId="3" borderId="3" xfId="2" applyFill="1" applyBorder="1" applyAlignment="1" applyProtection="1">
      <alignment horizontal="center" vertical="center" wrapText="1"/>
      <protection hidden="1"/>
    </xf>
    <xf numFmtId="0" fontId="8" fillId="0" borderId="1" xfId="1" applyFont="1" applyBorder="1" applyAlignment="1" applyProtection="1">
      <alignment horizontal="center" vertical="center" wrapText="1"/>
      <protection hidden="1"/>
    </xf>
    <xf numFmtId="0" fontId="8" fillId="0" borderId="2" xfId="1" applyFont="1" applyBorder="1" applyAlignment="1" applyProtection="1">
      <alignment horizontal="center" vertical="center" wrapText="1"/>
      <protection hidden="1"/>
    </xf>
    <xf numFmtId="0" fontId="8" fillId="0" borderId="3" xfId="1" applyFont="1" applyBorder="1" applyAlignment="1" applyProtection="1">
      <alignment horizontal="center" vertical="center" wrapText="1"/>
      <protection hidden="1"/>
    </xf>
    <xf numFmtId="0" fontId="11" fillId="2" borderId="0" xfId="1" applyFont="1" applyFill="1" applyBorder="1" applyAlignment="1" applyProtection="1">
      <alignment horizontal="left" vertical="center"/>
      <protection hidden="1"/>
    </xf>
    <xf numFmtId="0" fontId="10" fillId="2" borderId="17" xfId="1" applyFont="1" applyFill="1" applyBorder="1" applyAlignment="1" applyProtection="1">
      <alignment horizontal="center" vertical="center"/>
      <protection hidden="1"/>
    </xf>
    <xf numFmtId="0" fontId="8" fillId="0" borderId="18" xfId="1" applyFont="1" applyBorder="1" applyAlignment="1" applyProtection="1">
      <alignment horizontal="center" vertical="center"/>
      <protection hidden="1"/>
    </xf>
    <xf numFmtId="0" fontId="8" fillId="0" borderId="20" xfId="1" applyFont="1" applyBorder="1" applyAlignment="1" applyProtection="1">
      <alignment horizontal="center" vertical="center"/>
      <protection hidden="1"/>
    </xf>
    <xf numFmtId="49" fontId="16" fillId="5" borderId="0" xfId="0" applyNumberFormat="1" applyFont="1" applyFill="1" applyBorder="1" applyAlignment="1" applyProtection="1">
      <alignment horizontal="center" vertical="center"/>
      <protection hidden="1"/>
    </xf>
    <xf numFmtId="49" fontId="2" fillId="2" borderId="1" xfId="1" applyNumberFormat="1" applyFont="1" applyFill="1" applyBorder="1" applyAlignment="1" applyProtection="1">
      <alignment horizontal="center" vertical="center"/>
      <protection hidden="1"/>
    </xf>
    <xf numFmtId="49" fontId="2" fillId="2" borderId="2" xfId="1" applyNumberFormat="1" applyFont="1" applyFill="1" applyBorder="1" applyAlignment="1" applyProtection="1">
      <alignment horizontal="center" vertical="center"/>
      <protection hidden="1"/>
    </xf>
    <xf numFmtId="49" fontId="6" fillId="0" borderId="5" xfId="1" applyNumberFormat="1" applyFont="1" applyFill="1" applyBorder="1" applyAlignment="1" applyProtection="1">
      <alignment horizontal="center" vertical="center"/>
      <protection hidden="1"/>
    </xf>
    <xf numFmtId="49" fontId="6" fillId="0" borderId="6" xfId="1" applyNumberFormat="1" applyFont="1" applyFill="1" applyBorder="1" applyAlignment="1" applyProtection="1">
      <alignment horizontal="center" vertical="center"/>
      <protection hidden="1"/>
    </xf>
    <xf numFmtId="49" fontId="7" fillId="0" borderId="8" xfId="1" applyNumberFormat="1" applyFont="1" applyFill="1" applyBorder="1" applyAlignment="1" applyProtection="1">
      <alignment horizontal="center" vertical="center" wrapText="1"/>
      <protection hidden="1"/>
    </xf>
    <xf numFmtId="49" fontId="7" fillId="0" borderId="9" xfId="1" applyNumberFormat="1" applyFont="1" applyFill="1" applyBorder="1" applyAlignment="1" applyProtection="1">
      <alignment horizontal="center" vertical="center" wrapText="1"/>
      <protection hidden="1"/>
    </xf>
    <xf numFmtId="49" fontId="7" fillId="0" borderId="10" xfId="1" applyNumberFormat="1" applyFont="1" applyFill="1" applyBorder="1" applyAlignment="1" applyProtection="1">
      <alignment horizontal="center" vertical="center" wrapText="1"/>
      <protection hidden="1"/>
    </xf>
    <xf numFmtId="49" fontId="7" fillId="0" borderId="11" xfId="1" applyNumberFormat="1" applyFont="1" applyFill="1" applyBorder="1" applyAlignment="1" applyProtection="1">
      <alignment horizontal="left" vertical="center" wrapText="1" indent="1"/>
      <protection hidden="1"/>
    </xf>
    <xf numFmtId="49" fontId="7" fillId="0" borderId="12" xfId="1" applyNumberFormat="1" applyFont="1" applyFill="1" applyBorder="1" applyAlignment="1" applyProtection="1">
      <alignment horizontal="left" vertical="center" indent="1"/>
      <protection hidden="1"/>
    </xf>
    <xf numFmtId="0" fontId="8" fillId="0" borderId="1" xfId="1" applyFont="1" applyBorder="1" applyAlignment="1" applyProtection="1">
      <alignment horizontal="center" vertical="center"/>
      <protection hidden="1"/>
    </xf>
    <xf numFmtId="0" fontId="8" fillId="0" borderId="3" xfId="1" applyFont="1" applyBorder="1" applyAlignment="1" applyProtection="1">
      <alignment horizontal="center" vertical="center"/>
      <protection hidden="1"/>
    </xf>
  </cellXfs>
  <cellStyles count="3">
    <cellStyle name="Hyperlink 2" xfId="2" xr:uid="{00000000-0005-0000-0000-000000000000}"/>
    <cellStyle name="Normal" xfId="0" builtinId="0"/>
    <cellStyle name="Normal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eia.gov/petroleum/gasdiesel/"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ia.gov/petroleum/gasdiesel/"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eia.gov/petroleum/gasdiesel/"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eia.gov/petroleum/gasdiesel/"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eia.gov/petroleum/gasdiesel/"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eia.gov/petroleum/gasdiesel/"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eia.gov/petroleum/gasdiesel/"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eia.gov/petroleum/gasdiesel/"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eia.gov/petroleum/gasdiesel/"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eia.gov/petroleum/gasdiesel/"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eia.gov/petroleum/gasdiese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ia.gov/petroleum/gasdiesel/"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eia.gov/petroleum/gasdiesel/"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eia.gov/petroleum/gasdiesel/"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eia.gov/petroleum/gasdiesel/"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eia.gov/petroleum/gasdiesel/"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eia.gov/petroleum/gasdiesel/"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eia.gov/petroleum/gasdiese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ia.gov/petroleum/gasdiese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ia.gov/petroleum/gasdiesel/"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eia.gov/petroleum/gasdiesel/"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eia.gov/petroleum/gasdiesel/"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eia.gov/petroleum/gasdiesel/"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ia.gov/petroleum/gasdiese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EBE4F-003B-4CE2-8075-23D7C595C538}">
  <dimension ref="B1:V108"/>
  <sheetViews>
    <sheetView showGridLines="0" showRowColHeaders="0" tabSelected="1" zoomScale="80" zoomScaleNormal="80" workbookViewId="0">
      <selection activeCell="J5" sqref="J1:V1048576"/>
    </sheetView>
  </sheetViews>
  <sheetFormatPr defaultColWidth="19" defaultRowHeight="12.5" x14ac:dyDescent="0.25"/>
  <cols>
    <col min="1" max="1" width="9.08984375" style="5" customWidth="1"/>
    <col min="2" max="2" width="20" style="5" customWidth="1"/>
    <col min="3" max="3" width="36.54296875" style="5" customWidth="1"/>
    <col min="4" max="4" width="21.90625" style="5" customWidth="1"/>
    <col min="5" max="5" width="10.90625"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4.45312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September</v>
      </c>
      <c r="G1" s="1">
        <f>K5</f>
        <v>2020</v>
      </c>
      <c r="H1" s="2"/>
      <c r="I1" s="3"/>
      <c r="J1" s="147"/>
      <c r="K1" s="147"/>
      <c r="L1" s="147"/>
      <c r="M1" s="148"/>
      <c r="N1" s="148"/>
      <c r="O1" s="149"/>
      <c r="P1" s="149"/>
      <c r="Q1" s="148"/>
      <c r="R1" s="148"/>
      <c r="S1" s="148"/>
      <c r="T1" s="148"/>
      <c r="U1" s="148"/>
      <c r="V1" s="148"/>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2020</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September, 2020</v>
      </c>
      <c r="G6" s="194"/>
      <c r="H6" s="8"/>
      <c r="I6" s="8"/>
      <c r="J6" s="16" t="s">
        <v>24</v>
      </c>
      <c r="K6" s="17" t="s">
        <v>25</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175"/>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175"/>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176"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175"/>
      <c r="C10" s="175"/>
      <c r="D10" s="175"/>
      <c r="E10" s="175"/>
      <c r="F10" s="175"/>
      <c r="G10" s="175"/>
      <c r="H10" s="175"/>
      <c r="I10" s="175"/>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175"/>
      <c r="J11" s="174" t="s">
        <v>32</v>
      </c>
      <c r="K11" s="36">
        <v>-3.172000000000001</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September 2020 is</v>
      </c>
      <c r="E12" s="43">
        <f>K11</f>
        <v>-3.172000000000001</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175"/>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175"/>
      <c r="J14" s="174" t="s">
        <v>50</v>
      </c>
      <c r="K14" s="36">
        <v>-0.6344000000000003</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September 2020 is</v>
      </c>
      <c r="E15" s="43">
        <f>K14</f>
        <v>-0.6344000000000003</v>
      </c>
      <c r="F15" s="182" t="s">
        <v>37</v>
      </c>
      <c r="G15" s="182"/>
      <c r="H15" s="182"/>
      <c r="I15" s="44"/>
      <c r="J15" s="29"/>
      <c r="K15" s="29"/>
      <c r="L15" s="5"/>
      <c r="M15" s="179"/>
      <c r="N15" s="37" t="s">
        <v>38</v>
      </c>
      <c r="O15" s="38">
        <f>((P15)/10)*50</f>
        <v>-0.30124999999999957</v>
      </c>
      <c r="P15" s="38">
        <f>Q15-$K$9</f>
        <v>-6.0249999999999915E-2</v>
      </c>
      <c r="Q15" s="40">
        <f>AVERAGE(R15:V15)</f>
        <v>3.2007500000000002</v>
      </c>
      <c r="R15" s="40">
        <v>3.2160000000000002</v>
      </c>
      <c r="S15" s="40">
        <v>3.2080000000000002</v>
      </c>
      <c r="T15" s="40">
        <v>3.1909999999999998</v>
      </c>
      <c r="U15" s="40">
        <v>3.1880000000000002</v>
      </c>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-0.46375000000000277</v>
      </c>
      <c r="P17" s="53">
        <f>Q17-$K$9</f>
        <v>-9.2750000000000554E-2</v>
      </c>
      <c r="Q17" s="55">
        <f>AVERAGE(R17:V17)</f>
        <v>3.1682499999999996</v>
      </c>
      <c r="R17" s="55">
        <v>3.1760000000000002</v>
      </c>
      <c r="S17" s="55">
        <v>3.161</v>
      </c>
      <c r="T17" s="55">
        <v>3.165</v>
      </c>
      <c r="U17" s="55">
        <v>3.1709999999999998</v>
      </c>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177"/>
      <c r="D19" s="85"/>
      <c r="E19" s="177"/>
      <c r="F19" s="177"/>
      <c r="G19" s="177"/>
      <c r="H19" s="68"/>
      <c r="I19" s="67"/>
      <c r="J19" s="29"/>
      <c r="K19" s="29"/>
      <c r="L19" s="5"/>
      <c r="M19" s="179"/>
      <c r="N19" s="37" t="s">
        <v>41</v>
      </c>
      <c r="O19" s="38">
        <f>((P19)/10)*50</f>
        <v>-0.33750000000000169</v>
      </c>
      <c r="P19" s="38">
        <f>Q19-$K$9</f>
        <v>-6.7500000000000338E-2</v>
      </c>
      <c r="Q19" s="39">
        <f>AVERAGE(R19:V19)</f>
        <v>3.1934999999999998</v>
      </c>
      <c r="R19" s="40">
        <v>3.177</v>
      </c>
      <c r="S19" s="40">
        <v>3.1829999999999998</v>
      </c>
      <c r="T19" s="40">
        <v>3.2</v>
      </c>
      <c r="U19" s="40">
        <v>3.214</v>
      </c>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f>((P21)/10)*50</f>
        <v>-0.25800000000000045</v>
      </c>
      <c r="P21" s="53">
        <f>Q21-$K$9</f>
        <v>-5.160000000000009E-2</v>
      </c>
      <c r="Q21" s="54">
        <f>AVERAGE(R21:V21)</f>
        <v>3.2094</v>
      </c>
      <c r="R21" s="55">
        <v>3.1960000000000002</v>
      </c>
      <c r="S21" s="55">
        <v>3.1930000000000001</v>
      </c>
      <c r="T21" s="55">
        <v>3.2050000000000001</v>
      </c>
      <c r="U21" s="55">
        <v>3.2170000000000001</v>
      </c>
      <c r="V21" s="56">
        <v>3.2360000000000002</v>
      </c>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f>((P23)/10)*50</f>
        <v>-0.12250000000000096</v>
      </c>
      <c r="P23" s="38">
        <f>Q23-$K$9</f>
        <v>-2.4500000000000188E-2</v>
      </c>
      <c r="Q23" s="40">
        <f>AVERAGE(R23:V23)</f>
        <v>3.2364999999999999</v>
      </c>
      <c r="R23" s="40">
        <v>3.2450000000000001</v>
      </c>
      <c r="S23" s="40">
        <v>3.238</v>
      </c>
      <c r="T23" s="40">
        <v>3.238</v>
      </c>
      <c r="U23" s="40">
        <v>3.2250000000000001</v>
      </c>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f>((P25)/10)*50</f>
        <v>-0.43874999999999886</v>
      </c>
      <c r="P25" s="53">
        <f>Q25-$K$9</f>
        <v>-8.7749999999999773E-2</v>
      </c>
      <c r="Q25" s="55">
        <f>AVERAGE(R25:V25)</f>
        <v>3.1732500000000003</v>
      </c>
      <c r="R25" s="55">
        <v>3.2189999999999999</v>
      </c>
      <c r="S25" s="55">
        <v>3.1850000000000001</v>
      </c>
      <c r="T25" s="55">
        <v>3.153</v>
      </c>
      <c r="U25" s="55">
        <v>3.1360000000000001</v>
      </c>
      <c r="V25" s="56"/>
    </row>
    <row r="26" spans="2:22" ht="18" x14ac:dyDescent="0.25">
      <c r="I26" s="5"/>
      <c r="J26" s="5"/>
      <c r="K26" s="5"/>
      <c r="L26" s="5"/>
      <c r="M26" s="179"/>
      <c r="N26" s="21"/>
      <c r="O26" s="22"/>
      <c r="P26" s="34"/>
      <c r="Q26" s="23"/>
      <c r="R26" s="24">
        <v>43647</v>
      </c>
      <c r="S26" s="24">
        <v>43654</v>
      </c>
      <c r="T26" s="24">
        <v>43661</v>
      </c>
      <c r="U26" s="24">
        <v>43668</v>
      </c>
      <c r="V26" s="25">
        <v>43675</v>
      </c>
    </row>
    <row r="27" spans="2:22" ht="18" thickBot="1" x14ac:dyDescent="0.3">
      <c r="I27" s="5"/>
      <c r="J27" s="5"/>
      <c r="K27" s="5"/>
      <c r="L27" s="5"/>
      <c r="M27" s="179"/>
      <c r="N27" s="37" t="s">
        <v>46</v>
      </c>
      <c r="O27" s="38">
        <f>((P27)/10)*50</f>
        <v>-0.67700000000000093</v>
      </c>
      <c r="P27" s="38">
        <f>Q27-$K$9</f>
        <v>-0.13540000000000019</v>
      </c>
      <c r="Q27" s="39">
        <f>AVERAGE(R27:V27)</f>
        <v>3.1255999999999999</v>
      </c>
      <c r="R27" s="40">
        <v>3.1349999999999998</v>
      </c>
      <c r="S27" s="40">
        <v>3.1339999999999999</v>
      </c>
      <c r="T27" s="40">
        <v>3.1309999999999998</v>
      </c>
      <c r="U27" s="40">
        <v>3.1219999999999999</v>
      </c>
      <c r="V27" s="41">
        <v>3.1059999999999999</v>
      </c>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f>((P29)/10)*50</f>
        <v>-0.98125000000000018</v>
      </c>
      <c r="P29" s="53">
        <f>Q29-$K$9</f>
        <v>-0.19625000000000004</v>
      </c>
      <c r="Q29" s="54">
        <f>AVERAGE(R29:V29)</f>
        <v>3.0647500000000001</v>
      </c>
      <c r="R29" s="55">
        <v>3.1070000000000002</v>
      </c>
      <c r="S29" s="55">
        <v>3.073</v>
      </c>
      <c r="T29" s="55">
        <v>3.048</v>
      </c>
      <c r="U29" s="55">
        <v>3.0310000000000001</v>
      </c>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f>((P31)/10)*50</f>
        <v>-1.1170000000000013</v>
      </c>
      <c r="P31" s="38">
        <f>Q31-$K$9</f>
        <v>-0.22340000000000027</v>
      </c>
      <c r="Q31" s="39">
        <f>AVERAGE(R31:V31)</f>
        <v>3.0375999999999999</v>
      </c>
      <c r="R31" s="40">
        <v>3.0270000000000001</v>
      </c>
      <c r="S31" s="40">
        <v>3.0219999999999998</v>
      </c>
      <c r="T31" s="40">
        <v>3.0129999999999999</v>
      </c>
      <c r="U31" s="40">
        <v>3.07</v>
      </c>
      <c r="V31" s="41">
        <v>3.056</v>
      </c>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f>((P33)/10)*50</f>
        <v>-1.1024999999999996</v>
      </c>
      <c r="P33" s="80">
        <f>Q33-$K$9</f>
        <v>-0.22049999999999992</v>
      </c>
      <c r="Q33" s="54">
        <f>AVERAGE(R33:V33)</f>
        <v>3.0405000000000002</v>
      </c>
      <c r="R33" s="55">
        <v>3.0470000000000002</v>
      </c>
      <c r="S33" s="55">
        <v>3.0419999999999998</v>
      </c>
      <c r="T33" s="55">
        <v>3.0449999999999999</v>
      </c>
      <c r="U33" s="55">
        <v>3.028</v>
      </c>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f>((P35)/10)*50</f>
        <v>-1.0699999999999998</v>
      </c>
      <c r="P35" s="38">
        <f>Q35-$K$9</f>
        <v>-0.21399999999999997</v>
      </c>
      <c r="Q35" s="39">
        <f>AVERAGE(R35:V35)</f>
        <v>3.0470000000000002</v>
      </c>
      <c r="R35" s="40">
        <v>3.0339999999999998</v>
      </c>
      <c r="S35" s="40">
        <v>3.0419999999999998</v>
      </c>
      <c r="T35" s="40">
        <v>3.0489999999999999</v>
      </c>
      <c r="U35" s="40">
        <v>3.0630000000000002</v>
      </c>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f>((P37)/10)*50</f>
        <v>-0.84699999999999775</v>
      </c>
      <c r="P37" s="53">
        <f>Q37-$K$9</f>
        <v>-0.16939999999999955</v>
      </c>
      <c r="Q37" s="55">
        <f>AVERAGE(R37:V37)</f>
        <v>3.0916000000000006</v>
      </c>
      <c r="R37" s="55">
        <v>3.0779999999999998</v>
      </c>
      <c r="S37" s="55">
        <v>3.085</v>
      </c>
      <c r="T37" s="55">
        <v>3.0830000000000002</v>
      </c>
      <c r="U37" s="55">
        <v>3.0979999999999999</v>
      </c>
      <c r="V37" s="146">
        <v>3.1139999999999999</v>
      </c>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f>((P39)/10)*50</f>
        <v>-0.6687500000000024</v>
      </c>
      <c r="P39" s="38">
        <f>Q39-$K$9</f>
        <v>-0.13375000000000048</v>
      </c>
      <c r="Q39" s="40">
        <f>AVERAGE(R39:V39)</f>
        <v>3.1272499999999996</v>
      </c>
      <c r="R39" s="40">
        <v>3.1269999999999998</v>
      </c>
      <c r="S39" s="40">
        <v>3.1309999999999998</v>
      </c>
      <c r="T39" s="40">
        <v>3.1320000000000001</v>
      </c>
      <c r="U39" s="40">
        <v>3.1190000000000002</v>
      </c>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f>((P41)/10)*50</f>
        <v>-0.91625000000000079</v>
      </c>
      <c r="P41" s="53">
        <f>Q41-$K$9</f>
        <v>-0.18325000000000014</v>
      </c>
      <c r="Q41" s="55">
        <f>AVERAGE(R41:V41)</f>
        <v>3.07775</v>
      </c>
      <c r="R41" s="55">
        <v>3.105</v>
      </c>
      <c r="S41" s="55">
        <v>3.0750000000000002</v>
      </c>
      <c r="T41" s="55">
        <v>3.07</v>
      </c>
      <c r="U41" s="55">
        <v>3.0609999999999999</v>
      </c>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f>((P43)/10)*50</f>
        <v>-1.7320000000000002</v>
      </c>
      <c r="P43" s="38">
        <f>Q43-$K$9</f>
        <v>-0.34640000000000004</v>
      </c>
      <c r="Q43" s="40">
        <f>AVERAGE(R43:V43)</f>
        <v>2.9146000000000001</v>
      </c>
      <c r="R43" s="40">
        <v>3.0230000000000001</v>
      </c>
      <c r="S43" s="40">
        <v>2.99</v>
      </c>
      <c r="T43" s="40">
        <v>2.9180000000000001</v>
      </c>
      <c r="U43" s="40">
        <v>2.8490000000000002</v>
      </c>
      <c r="V43" s="41">
        <v>2.7930000000000001</v>
      </c>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f>((P45)/10)*50</f>
        <v>-2.7475000000000005</v>
      </c>
      <c r="P45" s="53">
        <f>Q45-$K$9</f>
        <v>-0.5495000000000001</v>
      </c>
      <c r="Q45" s="55">
        <f>AVERAGE(R45:V45)</f>
        <v>2.7115</v>
      </c>
      <c r="R45" s="55">
        <v>2.7450000000000001</v>
      </c>
      <c r="S45" s="55">
        <v>2.7149999999999999</v>
      </c>
      <c r="T45" s="55">
        <v>2.7090000000000001</v>
      </c>
      <c r="U45" s="55">
        <v>2.677</v>
      </c>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f>((P47)/10)*50</f>
        <v>-3.1475000000000009</v>
      </c>
      <c r="P47" s="53">
        <f>Q47-$K$9</f>
        <v>-0.62950000000000017</v>
      </c>
      <c r="Q47" s="55">
        <f>AVERAGE(R47:V47)</f>
        <v>2.6315</v>
      </c>
      <c r="R47" s="55">
        <v>2.6520000000000001</v>
      </c>
      <c r="S47" s="55">
        <v>2.63</v>
      </c>
      <c r="T47" s="55">
        <v>2.62</v>
      </c>
      <c r="U47" s="55">
        <v>2.6240000000000001</v>
      </c>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f>((P49)/10)*50</f>
        <v>-3.1540000000000012</v>
      </c>
      <c r="P49" s="38">
        <f>Q49-$K$9</f>
        <v>-0.63080000000000025</v>
      </c>
      <c r="Q49" s="39">
        <f>AVERAGE(R49:V49)</f>
        <v>2.6301999999999999</v>
      </c>
      <c r="R49" s="40">
        <v>2.6150000000000002</v>
      </c>
      <c r="S49" s="40">
        <v>2.629</v>
      </c>
      <c r="T49" s="40">
        <v>2.6280000000000001</v>
      </c>
      <c r="U49" s="40">
        <v>2.6309999999999998</v>
      </c>
      <c r="V49" s="41">
        <v>2.6480000000000001</v>
      </c>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f>((P51)/10)*50</f>
        <v>-3.1050000000000022</v>
      </c>
      <c r="P51" s="80">
        <f>Q51-$K$9</f>
        <v>-0.62100000000000044</v>
      </c>
      <c r="Q51" s="54">
        <f>AVERAGE(R51:V51)</f>
        <v>2.6399999999999997</v>
      </c>
      <c r="R51" s="55">
        <v>2.6520000000000001</v>
      </c>
      <c r="S51" s="55">
        <v>2.65</v>
      </c>
      <c r="T51" s="55">
        <v>2.6259999999999999</v>
      </c>
      <c r="U51" s="55">
        <v>2.6320000000000001</v>
      </c>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f>((P53)/10)*50</f>
        <v>-3.172000000000001</v>
      </c>
      <c r="P53" s="80">
        <f>Q53-$K$9</f>
        <v>-0.6344000000000003</v>
      </c>
      <c r="Q53" s="54">
        <f>AVERAGE(R53:V53)</f>
        <v>2.6265999999999998</v>
      </c>
      <c r="R53" s="55">
        <v>2.6309999999999998</v>
      </c>
      <c r="S53" s="55">
        <v>2.633</v>
      </c>
      <c r="T53" s="55">
        <v>2.6269999999999998</v>
      </c>
      <c r="U53" s="55">
        <v>2.62</v>
      </c>
      <c r="V53" s="56">
        <v>2.6219999999999999</v>
      </c>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password="B83F" sheet="1" objects="1" scenarios="1"/>
  <mergeCells count="27">
    <mergeCell ref="B1:E1"/>
    <mergeCell ref="C3:E3"/>
    <mergeCell ref="G3:H3"/>
    <mergeCell ref="C4:E4"/>
    <mergeCell ref="G4:H4"/>
    <mergeCell ref="M4:N4"/>
    <mergeCell ref="R4:V4"/>
    <mergeCell ref="B6:E6"/>
    <mergeCell ref="F6:G6"/>
    <mergeCell ref="M6:M11"/>
    <mergeCell ref="B7:H7"/>
    <mergeCell ref="B8:H8"/>
    <mergeCell ref="J8:K8"/>
    <mergeCell ref="B9:H9"/>
    <mergeCell ref="B11:H11"/>
    <mergeCell ref="J4:K4"/>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5" xr:uid="{050C633B-282C-4ACA-A525-735DBB5A8E2A}">
      <formula1>"2018, 2019, 2020"</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D6F29C58-D487-4434-8DD8-A906B844D754}">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F4E4B787-04B8-4B1F-BC05-6D835DA34830}">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3F25C010-9027-4B8B-9D98-FB670060802A}">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214BD621-E781-4908-BAD3-94AD126D7A62}">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3BC2DE6F-D46E-4D24-ACD5-C89EBA2FC000}">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A13181C5-81B0-4C9F-B3F5-73BD19B96934}">
      <formula1>$O$7:$O$53</formula1>
    </dataValidation>
  </dataValidations>
  <hyperlinks>
    <hyperlink ref="M4" r:id="rId1" xr:uid="{439597FC-1887-42CD-9920-57391183845C}"/>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5991D-D140-4ED9-B5E4-EF9139358023}">
  <dimension ref="B1:V108"/>
  <sheetViews>
    <sheetView showGridLines="0" showRowColHeaders="0" zoomScale="80" zoomScaleNormal="80" workbookViewId="0">
      <selection activeCell="AE4" sqref="AE4"/>
    </sheetView>
  </sheetViews>
  <sheetFormatPr defaultColWidth="19" defaultRowHeight="12.5" x14ac:dyDescent="0.25"/>
  <cols>
    <col min="1" max="1" width="9.08984375" style="5" customWidth="1"/>
    <col min="2" max="2" width="20" style="5" customWidth="1"/>
    <col min="3" max="3" width="36.54296875" style="5" customWidth="1"/>
    <col min="4" max="4" width="21.90625" style="5" customWidth="1"/>
    <col min="5" max="5" width="10.90625" style="5" bestFit="1" customWidth="1"/>
    <col min="6" max="6" width="26.453125" style="5" bestFit="1" customWidth="1"/>
    <col min="7" max="7" width="25.6328125" style="5" customWidth="1"/>
    <col min="8" max="8" width="23.90625" style="5" customWidth="1"/>
    <col min="9" max="9" width="6.54296875" style="72" hidden="1" customWidth="1"/>
    <col min="10" max="10" width="48.36328125" style="4" hidden="1" customWidth="1"/>
    <col min="11" max="11" width="12.0898437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December</v>
      </c>
      <c r="G1" s="1">
        <f>K5</f>
        <v>2019</v>
      </c>
      <c r="H1" s="2"/>
      <c r="I1" s="3"/>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2019</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December, 2019</v>
      </c>
      <c r="G6" s="194"/>
      <c r="H6" s="8"/>
      <c r="I6" s="8"/>
      <c r="J6" s="16" t="s">
        <v>24</v>
      </c>
      <c r="K6" s="17" t="s">
        <v>33</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139"/>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139"/>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141"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139"/>
      <c r="C10" s="139"/>
      <c r="D10" s="139"/>
      <c r="E10" s="139"/>
      <c r="F10" s="139"/>
      <c r="G10" s="139"/>
      <c r="H10" s="139"/>
      <c r="I10" s="139"/>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139"/>
      <c r="J11" s="140" t="s">
        <v>32</v>
      </c>
      <c r="K11" s="36">
        <v>-1.0699999999999998</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December 2019 is</v>
      </c>
      <c r="E12" s="43">
        <f>K11</f>
        <v>-1.0699999999999998</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139"/>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139"/>
      <c r="J14" s="140" t="s">
        <v>50</v>
      </c>
      <c r="K14" s="36">
        <v>-0.21399999999999997</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December 2019 is</v>
      </c>
      <c r="E15" s="43">
        <f>K14</f>
        <v>-0.21399999999999997</v>
      </c>
      <c r="F15" s="182" t="s">
        <v>37</v>
      </c>
      <c r="G15" s="182"/>
      <c r="H15" s="182"/>
      <c r="I15" s="44"/>
      <c r="J15" s="29"/>
      <c r="K15" s="29"/>
      <c r="L15" s="5"/>
      <c r="M15" s="179"/>
      <c r="N15" s="37" t="s">
        <v>38</v>
      </c>
      <c r="O15" s="38">
        <f>((P15)/10)*50</f>
        <v>-0.30124999999999957</v>
      </c>
      <c r="P15" s="38">
        <f>Q15-$K$9</f>
        <v>-6.0249999999999915E-2</v>
      </c>
      <c r="Q15" s="40">
        <f>AVERAGE(R15:V15)</f>
        <v>3.2007500000000002</v>
      </c>
      <c r="R15" s="40">
        <v>3.2160000000000002</v>
      </c>
      <c r="S15" s="40">
        <v>3.2080000000000002</v>
      </c>
      <c r="T15" s="40">
        <v>3.1909999999999998</v>
      </c>
      <c r="U15" s="40">
        <v>3.1880000000000002</v>
      </c>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-0.46375000000000277</v>
      </c>
      <c r="P17" s="53">
        <f>Q17-$K$9</f>
        <v>-9.2750000000000554E-2</v>
      </c>
      <c r="Q17" s="55">
        <f>AVERAGE(R17:V17)</f>
        <v>3.1682499999999996</v>
      </c>
      <c r="R17" s="55">
        <v>3.1760000000000002</v>
      </c>
      <c r="S17" s="55">
        <v>3.161</v>
      </c>
      <c r="T17" s="55">
        <v>3.165</v>
      </c>
      <c r="U17" s="55">
        <v>3.1709999999999998</v>
      </c>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138"/>
      <c r="D19" s="85"/>
      <c r="E19" s="138"/>
      <c r="F19" s="138"/>
      <c r="G19" s="138"/>
      <c r="H19" s="68"/>
      <c r="I19" s="67"/>
      <c r="J19" s="29"/>
      <c r="K19" s="29"/>
      <c r="L19" s="5"/>
      <c r="M19" s="179"/>
      <c r="N19" s="37" t="s">
        <v>41</v>
      </c>
      <c r="O19" s="38">
        <f>((P19)/10)*50</f>
        <v>-0.33750000000000169</v>
      </c>
      <c r="P19" s="38">
        <f>Q19-$K$9</f>
        <v>-6.7500000000000338E-2</v>
      </c>
      <c r="Q19" s="39">
        <f>AVERAGE(R19:V19)</f>
        <v>3.1934999999999998</v>
      </c>
      <c r="R19" s="40">
        <v>3.177</v>
      </c>
      <c r="S19" s="40">
        <v>3.1829999999999998</v>
      </c>
      <c r="T19" s="40">
        <v>3.2</v>
      </c>
      <c r="U19" s="40">
        <v>3.214</v>
      </c>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f>((P21)/10)*50</f>
        <v>-0.25800000000000045</v>
      </c>
      <c r="P21" s="53">
        <f>Q21-$K$9</f>
        <v>-5.160000000000009E-2</v>
      </c>
      <c r="Q21" s="54">
        <f>AVERAGE(R21:V21)</f>
        <v>3.2094</v>
      </c>
      <c r="R21" s="55">
        <v>3.1960000000000002</v>
      </c>
      <c r="S21" s="55">
        <v>3.1930000000000001</v>
      </c>
      <c r="T21" s="55">
        <v>3.2050000000000001</v>
      </c>
      <c r="U21" s="55">
        <v>3.2170000000000001</v>
      </c>
      <c r="V21" s="56">
        <v>3.2360000000000002</v>
      </c>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f>((P23)/10)*50</f>
        <v>-0.12250000000000096</v>
      </c>
      <c r="P23" s="38">
        <f>Q23-$K$9</f>
        <v>-2.4500000000000188E-2</v>
      </c>
      <c r="Q23" s="40">
        <f>AVERAGE(R23:V23)</f>
        <v>3.2364999999999999</v>
      </c>
      <c r="R23" s="40">
        <v>3.2450000000000001</v>
      </c>
      <c r="S23" s="40">
        <v>3.238</v>
      </c>
      <c r="T23" s="40">
        <v>3.238</v>
      </c>
      <c r="U23" s="40">
        <v>3.2250000000000001</v>
      </c>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f>((P25)/10)*50</f>
        <v>-0.43874999999999886</v>
      </c>
      <c r="P25" s="53">
        <f>Q25-$K$9</f>
        <v>-8.7749999999999773E-2</v>
      </c>
      <c r="Q25" s="55">
        <f>AVERAGE(R25:V25)</f>
        <v>3.1732500000000003</v>
      </c>
      <c r="R25" s="55">
        <v>3.2189999999999999</v>
      </c>
      <c r="S25" s="55">
        <v>3.1850000000000001</v>
      </c>
      <c r="T25" s="55">
        <v>3.153</v>
      </c>
      <c r="U25" s="55">
        <v>3.1360000000000001</v>
      </c>
      <c r="V25" s="56"/>
    </row>
    <row r="26" spans="2:22" ht="18" x14ac:dyDescent="0.25">
      <c r="I26" s="5"/>
      <c r="J26" s="5"/>
      <c r="K26" s="5"/>
      <c r="L26" s="5"/>
      <c r="M26" s="179"/>
      <c r="N26" s="21"/>
      <c r="O26" s="22"/>
      <c r="P26" s="34"/>
      <c r="Q26" s="23"/>
      <c r="R26" s="24">
        <v>43647</v>
      </c>
      <c r="S26" s="24">
        <v>43654</v>
      </c>
      <c r="T26" s="24">
        <v>43661</v>
      </c>
      <c r="U26" s="24">
        <v>43668</v>
      </c>
      <c r="V26" s="25">
        <v>43675</v>
      </c>
    </row>
    <row r="27" spans="2:22" ht="18" thickBot="1" x14ac:dyDescent="0.3">
      <c r="I27" s="5"/>
      <c r="J27" s="5"/>
      <c r="K27" s="5"/>
      <c r="L27" s="5"/>
      <c r="M27" s="179"/>
      <c r="N27" s="37" t="s">
        <v>46</v>
      </c>
      <c r="O27" s="38">
        <f>((P27)/10)*50</f>
        <v>-0.67700000000000093</v>
      </c>
      <c r="P27" s="38">
        <f>Q27-$K$9</f>
        <v>-0.13540000000000019</v>
      </c>
      <c r="Q27" s="39">
        <f>AVERAGE(R27:V27)</f>
        <v>3.1255999999999999</v>
      </c>
      <c r="R27" s="40">
        <v>3.1349999999999998</v>
      </c>
      <c r="S27" s="40">
        <v>3.1339999999999999</v>
      </c>
      <c r="T27" s="40">
        <v>3.1309999999999998</v>
      </c>
      <c r="U27" s="40">
        <v>3.1219999999999999</v>
      </c>
      <c r="V27" s="41">
        <v>3.1059999999999999</v>
      </c>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f>((P29)/10)*50</f>
        <v>-0.98125000000000018</v>
      </c>
      <c r="P29" s="53">
        <f>Q29-$K$9</f>
        <v>-0.19625000000000004</v>
      </c>
      <c r="Q29" s="54">
        <f>AVERAGE(R29:V29)</f>
        <v>3.0647500000000001</v>
      </c>
      <c r="R29" s="55">
        <v>3.1070000000000002</v>
      </c>
      <c r="S29" s="55">
        <v>3.073</v>
      </c>
      <c r="T29" s="55">
        <v>3.048</v>
      </c>
      <c r="U29" s="55">
        <v>3.0310000000000001</v>
      </c>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f>((P31)/10)*50</f>
        <v>-1.1170000000000013</v>
      </c>
      <c r="P31" s="38">
        <f>Q31-$K$9</f>
        <v>-0.22340000000000027</v>
      </c>
      <c r="Q31" s="39">
        <f>AVERAGE(R31:V31)</f>
        <v>3.0375999999999999</v>
      </c>
      <c r="R31" s="40">
        <v>3.0270000000000001</v>
      </c>
      <c r="S31" s="40">
        <v>3.0219999999999998</v>
      </c>
      <c r="T31" s="40">
        <v>3.0129999999999999</v>
      </c>
      <c r="U31" s="40">
        <v>3.07</v>
      </c>
      <c r="V31" s="41">
        <v>3.056</v>
      </c>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f>((P33)/10)*50</f>
        <v>-1.1024999999999996</v>
      </c>
      <c r="P33" s="80">
        <f>Q33-$K$9</f>
        <v>-0.22049999999999992</v>
      </c>
      <c r="Q33" s="54">
        <f>AVERAGE(R33:V33)</f>
        <v>3.0405000000000002</v>
      </c>
      <c r="R33" s="55">
        <v>3.0470000000000002</v>
      </c>
      <c r="S33" s="55">
        <v>3.0419999999999998</v>
      </c>
      <c r="T33" s="55">
        <v>3.0449999999999999</v>
      </c>
      <c r="U33" s="55">
        <v>3.028</v>
      </c>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f>((P35)/10)*50</f>
        <v>-1.0699999999999998</v>
      </c>
      <c r="P35" s="38">
        <f>Q35-$K$9</f>
        <v>-0.21399999999999997</v>
      </c>
      <c r="Q35" s="39">
        <f>AVERAGE(R35:V35)</f>
        <v>3.0470000000000002</v>
      </c>
      <c r="R35" s="40">
        <v>3.0339999999999998</v>
      </c>
      <c r="S35" s="40">
        <v>3.0419999999999998</v>
      </c>
      <c r="T35" s="40">
        <v>3.0489999999999999</v>
      </c>
      <c r="U35" s="40">
        <v>3.0630000000000002</v>
      </c>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t="e">
        <f>((P37)/10)*50</f>
        <v>#DIV/0!</v>
      </c>
      <c r="P37" s="53" t="e">
        <f>Q37-$K$9</f>
        <v>#DIV/0!</v>
      </c>
      <c r="Q37" s="55" t="e">
        <f>AVERAGE(R37:V37)</f>
        <v>#DIV/0!</v>
      </c>
      <c r="R37" s="55"/>
      <c r="S37" s="55"/>
      <c r="T37" s="55"/>
      <c r="U37" s="55"/>
      <c r="V37" s="56"/>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t="e">
        <f>((P39)/10)*50</f>
        <v>#DIV/0!</v>
      </c>
      <c r="P39" s="38" t="e">
        <f>Q39-$K$9</f>
        <v>#DIV/0!</v>
      </c>
      <c r="Q39" s="40" t="e">
        <f>AVERAGE(R39:V39)</f>
        <v>#DIV/0!</v>
      </c>
      <c r="R39" s="40"/>
      <c r="S39" s="40"/>
      <c r="T39" s="40"/>
      <c r="U39" s="40"/>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t="e">
        <f>((P41)/10)*50</f>
        <v>#DIV/0!</v>
      </c>
      <c r="P41" s="53" t="e">
        <f>Q41-$K$9</f>
        <v>#DIV/0!</v>
      </c>
      <c r="Q41" s="55" t="e">
        <f>AVERAGE(R41:V41)</f>
        <v>#DIV/0!</v>
      </c>
      <c r="R41" s="55"/>
      <c r="S41" s="55"/>
      <c r="T41" s="55"/>
      <c r="U41" s="55"/>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t="e">
        <f>((P43)/10)*50</f>
        <v>#DIV/0!</v>
      </c>
      <c r="P43" s="38" t="e">
        <f>Q43-$K$9</f>
        <v>#DIV/0!</v>
      </c>
      <c r="Q43" s="40" t="e">
        <f>AVERAGE(R43:V43)</f>
        <v>#DIV/0!</v>
      </c>
      <c r="R43" s="40"/>
      <c r="S43" s="40"/>
      <c r="T43" s="40"/>
      <c r="U43" s="40"/>
      <c r="V43" s="41"/>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t="e">
        <f>((P45)/10)*50</f>
        <v>#DIV/0!</v>
      </c>
      <c r="P45" s="53" t="e">
        <f>Q45-$K$9</f>
        <v>#DIV/0!</v>
      </c>
      <c r="Q45" s="55" t="e">
        <f>AVERAGE(R45:V45)</f>
        <v>#DIV/0!</v>
      </c>
      <c r="R45" s="55"/>
      <c r="S45" s="55"/>
      <c r="T45" s="55"/>
      <c r="U45" s="55"/>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t="e">
        <f>((P47)/10)*50</f>
        <v>#DIV/0!</v>
      </c>
      <c r="P47" s="53" t="e">
        <f>Q47-$K$9</f>
        <v>#DIV/0!</v>
      </c>
      <c r="Q47" s="55" t="e">
        <f>AVERAGE(R47:V47)</f>
        <v>#DIV/0!</v>
      </c>
      <c r="R47" s="55"/>
      <c r="S47" s="55"/>
      <c r="T47" s="55"/>
      <c r="U47" s="55"/>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password="B83F" sheet="1" objects="1" scenarios="1"/>
  <mergeCells count="27">
    <mergeCell ref="B1:E1"/>
    <mergeCell ref="C3:E3"/>
    <mergeCell ref="G3:H3"/>
    <mergeCell ref="C4:E4"/>
    <mergeCell ref="G4:H4"/>
    <mergeCell ref="M4:N4"/>
    <mergeCell ref="R4:V4"/>
    <mergeCell ref="B6:E6"/>
    <mergeCell ref="F6:G6"/>
    <mergeCell ref="M6:M11"/>
    <mergeCell ref="B7:H7"/>
    <mergeCell ref="B8:H8"/>
    <mergeCell ref="J8:K8"/>
    <mergeCell ref="B9:H9"/>
    <mergeCell ref="B11:H11"/>
    <mergeCell ref="J4:K4"/>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A361E519-B645-4E18-81F3-C5A7C000B45E}">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773B6896-5F0B-49E8-B7C0-AD8D55F86C71}">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8D2D3287-8FCC-408B-B6E2-BB88AE98C9E5}">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BFD33785-40E0-4FB2-93B4-063B24ABFB9B}">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44140A9B-7657-4CE7-9C88-8103E389B005}">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5F0EC498-B787-415D-BDF8-89218C5318BF}">
      <formula1>$N$23:$N$36</formula1>
    </dataValidation>
    <dataValidation type="list" allowBlank="1" showInputMessage="1" showErrorMessage="1" sqref="K5" xr:uid="{358855A7-C1EF-4DFF-A110-2703D8E36E0F}">
      <formula1>"2018, 2019, 2020"</formula1>
    </dataValidation>
  </dataValidations>
  <hyperlinks>
    <hyperlink ref="M4" r:id="rId1" xr:uid="{664332FE-705B-4170-B27D-A51B81035FCE}"/>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79E8A-3911-46F7-8146-8AB620D16310}">
  <dimension ref="B1:V108"/>
  <sheetViews>
    <sheetView showGridLines="0" showRowColHeaders="0" zoomScale="80" zoomScaleNormal="80" workbookViewId="0">
      <selection activeCell="F4" sqref="F4"/>
    </sheetView>
  </sheetViews>
  <sheetFormatPr defaultColWidth="19" defaultRowHeight="12.5" x14ac:dyDescent="0.25"/>
  <cols>
    <col min="1" max="1" width="9.08984375" style="5" customWidth="1"/>
    <col min="2" max="2" width="20" style="5" customWidth="1"/>
    <col min="3" max="3" width="36.54296875" style="5" customWidth="1"/>
    <col min="4" max="4" width="21.90625" style="5" customWidth="1"/>
    <col min="5" max="5" width="10.90625"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2.0898437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November</v>
      </c>
      <c r="G1" s="1">
        <f>K5</f>
        <v>2019</v>
      </c>
      <c r="H1" s="2"/>
      <c r="I1" s="3"/>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2019</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November, 2019</v>
      </c>
      <c r="G6" s="194"/>
      <c r="H6" s="8"/>
      <c r="I6" s="8"/>
      <c r="J6" s="16" t="s">
        <v>24</v>
      </c>
      <c r="K6" s="17" t="s">
        <v>30</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135"/>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135"/>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136"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135"/>
      <c r="C10" s="135"/>
      <c r="D10" s="135"/>
      <c r="E10" s="135"/>
      <c r="F10" s="135"/>
      <c r="G10" s="135"/>
      <c r="H10" s="135"/>
      <c r="I10" s="135"/>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135"/>
      <c r="J11" s="134" t="s">
        <v>32</v>
      </c>
      <c r="K11" s="36">
        <v>-1.1024999999999996</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November 2019 is</v>
      </c>
      <c r="E12" s="43">
        <f>K11</f>
        <v>-1.1024999999999996</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135"/>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135"/>
      <c r="J14" s="134" t="s">
        <v>50</v>
      </c>
      <c r="K14" s="36">
        <v>-0.22049999999999992</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November 2019 is</v>
      </c>
      <c r="E15" s="43">
        <f>K14</f>
        <v>-0.22049999999999992</v>
      </c>
      <c r="F15" s="182" t="s">
        <v>37</v>
      </c>
      <c r="G15" s="182"/>
      <c r="H15" s="182"/>
      <c r="I15" s="44"/>
      <c r="J15" s="29"/>
      <c r="K15" s="29"/>
      <c r="L15" s="5"/>
      <c r="M15" s="179"/>
      <c r="N15" s="37" t="s">
        <v>38</v>
      </c>
      <c r="O15" s="38">
        <f>((P15)/10)*50</f>
        <v>-0.30124999999999957</v>
      </c>
      <c r="P15" s="38">
        <f>Q15-$K$9</f>
        <v>-6.0249999999999915E-2</v>
      </c>
      <c r="Q15" s="40">
        <f>AVERAGE(R15:V15)</f>
        <v>3.2007500000000002</v>
      </c>
      <c r="R15" s="40">
        <v>3.2160000000000002</v>
      </c>
      <c r="S15" s="40">
        <v>3.2080000000000002</v>
      </c>
      <c r="T15" s="40">
        <v>3.1909999999999998</v>
      </c>
      <c r="U15" s="40">
        <v>3.1880000000000002</v>
      </c>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-0.46375000000000277</v>
      </c>
      <c r="P17" s="53">
        <f>Q17-$K$9</f>
        <v>-9.2750000000000554E-2</v>
      </c>
      <c r="Q17" s="55">
        <f>AVERAGE(R17:V17)</f>
        <v>3.1682499999999996</v>
      </c>
      <c r="R17" s="55">
        <v>3.1760000000000002</v>
      </c>
      <c r="S17" s="55">
        <v>3.161</v>
      </c>
      <c r="T17" s="55">
        <v>3.165</v>
      </c>
      <c r="U17" s="55">
        <v>3.1709999999999998</v>
      </c>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137"/>
      <c r="D19" s="85"/>
      <c r="E19" s="137"/>
      <c r="F19" s="137"/>
      <c r="G19" s="137"/>
      <c r="H19" s="68"/>
      <c r="I19" s="67"/>
      <c r="J19" s="29"/>
      <c r="K19" s="29"/>
      <c r="L19" s="5"/>
      <c r="M19" s="179"/>
      <c r="N19" s="37" t="s">
        <v>41</v>
      </c>
      <c r="O19" s="38">
        <f>((P19)/10)*50</f>
        <v>-0.33750000000000169</v>
      </c>
      <c r="P19" s="38">
        <f>Q19-$K$9</f>
        <v>-6.7500000000000338E-2</v>
      </c>
      <c r="Q19" s="39">
        <f>AVERAGE(R19:V19)</f>
        <v>3.1934999999999998</v>
      </c>
      <c r="R19" s="40">
        <v>3.177</v>
      </c>
      <c r="S19" s="40">
        <v>3.1829999999999998</v>
      </c>
      <c r="T19" s="40">
        <v>3.2</v>
      </c>
      <c r="U19" s="40">
        <v>3.214</v>
      </c>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f>((P21)/10)*50</f>
        <v>-0.25800000000000045</v>
      </c>
      <c r="P21" s="53">
        <f>Q21-$K$9</f>
        <v>-5.160000000000009E-2</v>
      </c>
      <c r="Q21" s="54">
        <f>AVERAGE(R21:V21)</f>
        <v>3.2094</v>
      </c>
      <c r="R21" s="55">
        <v>3.1960000000000002</v>
      </c>
      <c r="S21" s="55">
        <v>3.1930000000000001</v>
      </c>
      <c r="T21" s="55">
        <v>3.2050000000000001</v>
      </c>
      <c r="U21" s="55">
        <v>3.2170000000000001</v>
      </c>
      <c r="V21" s="56">
        <v>3.2360000000000002</v>
      </c>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f>((P23)/10)*50</f>
        <v>-0.12250000000000096</v>
      </c>
      <c r="P23" s="38">
        <f>Q23-$K$9</f>
        <v>-2.4500000000000188E-2</v>
      </c>
      <c r="Q23" s="40">
        <f>AVERAGE(R23:V23)</f>
        <v>3.2364999999999999</v>
      </c>
      <c r="R23" s="40">
        <v>3.2450000000000001</v>
      </c>
      <c r="S23" s="40">
        <v>3.238</v>
      </c>
      <c r="T23" s="40">
        <v>3.238</v>
      </c>
      <c r="U23" s="40">
        <v>3.2250000000000001</v>
      </c>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f>((P25)/10)*50</f>
        <v>-0.43874999999999886</v>
      </c>
      <c r="P25" s="53">
        <f>Q25-$K$9</f>
        <v>-8.7749999999999773E-2</v>
      </c>
      <c r="Q25" s="55">
        <f>AVERAGE(R25:V25)</f>
        <v>3.1732500000000003</v>
      </c>
      <c r="R25" s="55">
        <v>3.2189999999999999</v>
      </c>
      <c r="S25" s="55">
        <v>3.1850000000000001</v>
      </c>
      <c r="T25" s="55">
        <v>3.153</v>
      </c>
      <c r="U25" s="55">
        <v>3.1360000000000001</v>
      </c>
      <c r="V25" s="56"/>
    </row>
    <row r="26" spans="2:22" ht="18" x14ac:dyDescent="0.25">
      <c r="I26" s="5"/>
      <c r="J26" s="5"/>
      <c r="K26" s="5"/>
      <c r="L26" s="5"/>
      <c r="M26" s="179"/>
      <c r="N26" s="21"/>
      <c r="O26" s="22"/>
      <c r="P26" s="34"/>
      <c r="Q26" s="23"/>
      <c r="R26" s="24">
        <v>43647</v>
      </c>
      <c r="S26" s="24">
        <v>43654</v>
      </c>
      <c r="T26" s="24">
        <v>43661</v>
      </c>
      <c r="U26" s="24">
        <v>43668</v>
      </c>
      <c r="V26" s="25">
        <v>43675</v>
      </c>
    </row>
    <row r="27" spans="2:22" ht="18" thickBot="1" x14ac:dyDescent="0.3">
      <c r="I27" s="5"/>
      <c r="J27" s="5"/>
      <c r="K27" s="5"/>
      <c r="L27" s="5"/>
      <c r="M27" s="179"/>
      <c r="N27" s="37" t="s">
        <v>46</v>
      </c>
      <c r="O27" s="38">
        <f>((P27)/10)*50</f>
        <v>-0.67700000000000093</v>
      </c>
      <c r="P27" s="38">
        <f>Q27-$K$9</f>
        <v>-0.13540000000000019</v>
      </c>
      <c r="Q27" s="39">
        <f>AVERAGE(R27:V27)</f>
        <v>3.1255999999999999</v>
      </c>
      <c r="R27" s="40">
        <v>3.1349999999999998</v>
      </c>
      <c r="S27" s="40">
        <v>3.1339999999999999</v>
      </c>
      <c r="T27" s="40">
        <v>3.1309999999999998</v>
      </c>
      <c r="U27" s="40">
        <v>3.1219999999999999</v>
      </c>
      <c r="V27" s="41">
        <v>3.1059999999999999</v>
      </c>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f>((P29)/10)*50</f>
        <v>-0.98125000000000018</v>
      </c>
      <c r="P29" s="53">
        <f>Q29-$K$9</f>
        <v>-0.19625000000000004</v>
      </c>
      <c r="Q29" s="54">
        <f>AVERAGE(R29:V29)</f>
        <v>3.0647500000000001</v>
      </c>
      <c r="R29" s="55">
        <v>3.1070000000000002</v>
      </c>
      <c r="S29" s="55">
        <v>3.073</v>
      </c>
      <c r="T29" s="55">
        <v>3.048</v>
      </c>
      <c r="U29" s="55">
        <v>3.0310000000000001</v>
      </c>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f>((P31)/10)*50</f>
        <v>-1.1170000000000013</v>
      </c>
      <c r="P31" s="38">
        <f>Q31-$K$9</f>
        <v>-0.22340000000000027</v>
      </c>
      <c r="Q31" s="39">
        <f>AVERAGE(R31:V31)</f>
        <v>3.0375999999999999</v>
      </c>
      <c r="R31" s="40">
        <v>3.0270000000000001</v>
      </c>
      <c r="S31" s="40">
        <v>3.0219999999999998</v>
      </c>
      <c r="T31" s="40">
        <v>3.0129999999999999</v>
      </c>
      <c r="U31" s="40">
        <v>3.07</v>
      </c>
      <c r="V31" s="41">
        <v>3.056</v>
      </c>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f>((P33)/10)*50</f>
        <v>-1.1024999999999996</v>
      </c>
      <c r="P33" s="80">
        <f>Q33-$K$9</f>
        <v>-0.22049999999999992</v>
      </c>
      <c r="Q33" s="54">
        <f>AVERAGE(R33:V33)</f>
        <v>3.0405000000000002</v>
      </c>
      <c r="R33" s="55">
        <v>3.0470000000000002</v>
      </c>
      <c r="S33" s="55">
        <v>3.0419999999999998</v>
      </c>
      <c r="T33" s="55">
        <v>3.0449999999999999</v>
      </c>
      <c r="U33" s="55">
        <v>3.028</v>
      </c>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t="e">
        <f>((P35)/10)*50</f>
        <v>#DIV/0!</v>
      </c>
      <c r="P35" s="38" t="e">
        <f>Q35-$K$9</f>
        <v>#DIV/0!</v>
      </c>
      <c r="Q35" s="39" t="e">
        <f>AVERAGE(R35:V35)</f>
        <v>#DIV/0!</v>
      </c>
      <c r="R35" s="40"/>
      <c r="S35" s="40"/>
      <c r="T35" s="40"/>
      <c r="U35" s="40"/>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t="e">
        <f>((P37)/10)*50</f>
        <v>#DIV/0!</v>
      </c>
      <c r="P37" s="53" t="e">
        <f>Q37-$K$9</f>
        <v>#DIV/0!</v>
      </c>
      <c r="Q37" s="55" t="e">
        <f>AVERAGE(R37:V37)</f>
        <v>#DIV/0!</v>
      </c>
      <c r="R37" s="55"/>
      <c r="S37" s="55"/>
      <c r="T37" s="55"/>
      <c r="U37" s="55"/>
      <c r="V37" s="56"/>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t="e">
        <f>((P39)/10)*50</f>
        <v>#DIV/0!</v>
      </c>
      <c r="P39" s="38" t="e">
        <f>Q39-$K$9</f>
        <v>#DIV/0!</v>
      </c>
      <c r="Q39" s="40" t="e">
        <f>AVERAGE(R39:V39)</f>
        <v>#DIV/0!</v>
      </c>
      <c r="R39" s="40"/>
      <c r="S39" s="40"/>
      <c r="T39" s="40"/>
      <c r="U39" s="40"/>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t="e">
        <f>((P41)/10)*50</f>
        <v>#DIV/0!</v>
      </c>
      <c r="P41" s="53" t="e">
        <f>Q41-$K$9</f>
        <v>#DIV/0!</v>
      </c>
      <c r="Q41" s="55" t="e">
        <f>AVERAGE(R41:V41)</f>
        <v>#DIV/0!</v>
      </c>
      <c r="R41" s="55"/>
      <c r="S41" s="55"/>
      <c r="T41" s="55"/>
      <c r="U41" s="55"/>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t="e">
        <f>((P43)/10)*50</f>
        <v>#DIV/0!</v>
      </c>
      <c r="P43" s="38" t="e">
        <f>Q43-$K$9</f>
        <v>#DIV/0!</v>
      </c>
      <c r="Q43" s="40" t="e">
        <f>AVERAGE(R43:V43)</f>
        <v>#DIV/0!</v>
      </c>
      <c r="R43" s="40"/>
      <c r="S43" s="40"/>
      <c r="T43" s="40"/>
      <c r="U43" s="40"/>
      <c r="V43" s="41"/>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t="e">
        <f>((P45)/10)*50</f>
        <v>#DIV/0!</v>
      </c>
      <c r="P45" s="53" t="e">
        <f>Q45-$K$9</f>
        <v>#DIV/0!</v>
      </c>
      <c r="Q45" s="55" t="e">
        <f>AVERAGE(R45:V45)</f>
        <v>#DIV/0!</v>
      </c>
      <c r="R45" s="55"/>
      <c r="S45" s="55"/>
      <c r="T45" s="55"/>
      <c r="U45" s="55"/>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t="e">
        <f>((P47)/10)*50</f>
        <v>#DIV/0!</v>
      </c>
      <c r="P47" s="53" t="e">
        <f>Q47-$K$9</f>
        <v>#DIV/0!</v>
      </c>
      <c r="Q47" s="55" t="e">
        <f>AVERAGE(R47:V47)</f>
        <v>#DIV/0!</v>
      </c>
      <c r="R47" s="55"/>
      <c r="S47" s="55"/>
      <c r="T47" s="55"/>
      <c r="U47" s="55"/>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oeQa+SKwqt5ngda7NhOXdaeYRalA99bBoxRVpzLv5A1S1Nrav/HVpDzal6DvX+DpffxMjYslCFvRRJ5fc+f9xA==" saltValue="panXyIYNywenOPYzAa2KSg==" spinCount="100000" sheet="1" objects="1" scenarios="1"/>
  <mergeCells count="27">
    <mergeCell ref="B1:E1"/>
    <mergeCell ref="C3:E3"/>
    <mergeCell ref="G3:H3"/>
    <mergeCell ref="C4:E4"/>
    <mergeCell ref="G4:H4"/>
    <mergeCell ref="M4:N4"/>
    <mergeCell ref="R4:V4"/>
    <mergeCell ref="B6:E6"/>
    <mergeCell ref="F6:G6"/>
    <mergeCell ref="M6:M11"/>
    <mergeCell ref="B7:H7"/>
    <mergeCell ref="B8:H8"/>
    <mergeCell ref="J8:K8"/>
    <mergeCell ref="B9:H9"/>
    <mergeCell ref="B11:H11"/>
    <mergeCell ref="J4:K4"/>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5" xr:uid="{28D744BE-AB64-4D6D-A5C4-24126D677B69}">
      <formula1>"2018, 2019, 2020"</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DBF15AAA-64EE-46FD-9DE3-C2A94F487DE3}">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EDE201F1-D672-4088-AFD3-6D2A848FAC4F}">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C47A6D19-2F4C-4681-BF44-B27D3AE8C5BD}">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993A855C-03D7-40FD-9E44-358CE0845633}">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A738C37C-38AA-44F9-92A8-671C4F01FD6C}">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5717223E-85CC-4407-90BD-FB99FE22B45B}">
      <formula1>$O$7:$O$53</formula1>
    </dataValidation>
  </dataValidations>
  <hyperlinks>
    <hyperlink ref="M4" r:id="rId1" xr:uid="{AFDA86C5-2AAB-4341-8A0C-F1E8942E1B0E}"/>
  </hyperlinks>
  <printOptions horizontalCentered="1"/>
  <pageMargins left="0.25" right="0.25" top="0.75" bottom="0.75" header="0.3" footer="0.3"/>
  <pageSetup scale="60" orientation="portrait" r:id="rId2"/>
  <rowBreaks count="2" manualBreakCount="2">
    <brk id="20" min="1" max="7" man="1"/>
    <brk id="56" min="1" max="7" man="1"/>
  </rowBreaks>
  <ignoredErrors>
    <ignoredError sqref="F4"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038F8-8DE0-496B-8A5B-0DF77ED27F6E}">
  <dimension ref="B1:V108"/>
  <sheetViews>
    <sheetView showGridLines="0" showRowColHeaders="0" zoomScale="80" zoomScaleNormal="80" workbookViewId="0">
      <selection activeCell="J1" sqref="J1:V1048576"/>
    </sheetView>
  </sheetViews>
  <sheetFormatPr defaultColWidth="19" defaultRowHeight="12.5" x14ac:dyDescent="0.25"/>
  <cols>
    <col min="1" max="1" width="9.08984375" style="5" customWidth="1"/>
    <col min="2" max="2" width="20" style="5" customWidth="1"/>
    <col min="3" max="3" width="36.54296875" style="5" customWidth="1"/>
    <col min="4" max="4" width="19.54296875" style="5" customWidth="1"/>
    <col min="5" max="5" width="10.90625"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2.0898437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October</v>
      </c>
      <c r="G1" s="1">
        <f>K5</f>
        <v>2019</v>
      </c>
      <c r="H1" s="2"/>
      <c r="I1" s="3"/>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2019</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October, 2019</v>
      </c>
      <c r="G6" s="194"/>
      <c r="H6" s="8"/>
      <c r="I6" s="8"/>
      <c r="J6" s="16" t="s">
        <v>24</v>
      </c>
      <c r="K6" s="17" t="s">
        <v>28</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131"/>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131"/>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133"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131"/>
      <c r="C10" s="131"/>
      <c r="D10" s="131"/>
      <c r="E10" s="131"/>
      <c r="F10" s="131"/>
      <c r="G10" s="131"/>
      <c r="H10" s="131"/>
      <c r="I10" s="131"/>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131"/>
      <c r="J11" s="132" t="s">
        <v>32</v>
      </c>
      <c r="K11" s="36">
        <v>-1.1170000000000013</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October 2019 is</v>
      </c>
      <c r="E12" s="43">
        <f>K11</f>
        <v>-1.1170000000000013</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131"/>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131"/>
      <c r="J14" s="132" t="s">
        <v>50</v>
      </c>
      <c r="K14" s="36">
        <v>-0.22340000000000027</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October 2019 is</v>
      </c>
      <c r="E15" s="43">
        <f>K14</f>
        <v>-0.22340000000000027</v>
      </c>
      <c r="F15" s="182" t="s">
        <v>37</v>
      </c>
      <c r="G15" s="182"/>
      <c r="H15" s="182"/>
      <c r="I15" s="44"/>
      <c r="J15" s="29"/>
      <c r="K15" s="29"/>
      <c r="L15" s="5"/>
      <c r="M15" s="179"/>
      <c r="N15" s="37" t="s">
        <v>38</v>
      </c>
      <c r="O15" s="38">
        <f>((P15)/10)*50</f>
        <v>-0.30124999999999957</v>
      </c>
      <c r="P15" s="38">
        <f>Q15-$K$9</f>
        <v>-6.0249999999999915E-2</v>
      </c>
      <c r="Q15" s="40">
        <f>AVERAGE(R15:V15)</f>
        <v>3.2007500000000002</v>
      </c>
      <c r="R15" s="40">
        <v>3.2160000000000002</v>
      </c>
      <c r="S15" s="40">
        <v>3.2080000000000002</v>
      </c>
      <c r="T15" s="40">
        <v>3.1909999999999998</v>
      </c>
      <c r="U15" s="40">
        <v>3.1880000000000002</v>
      </c>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-0.46375000000000277</v>
      </c>
      <c r="P17" s="53">
        <f>Q17-$K$9</f>
        <v>-9.2750000000000554E-2</v>
      </c>
      <c r="Q17" s="55">
        <f>AVERAGE(R17:V17)</f>
        <v>3.1682499999999996</v>
      </c>
      <c r="R17" s="55">
        <v>3.1760000000000002</v>
      </c>
      <c r="S17" s="55">
        <v>3.161</v>
      </c>
      <c r="T17" s="55">
        <v>3.165</v>
      </c>
      <c r="U17" s="55">
        <v>3.1709999999999998</v>
      </c>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130"/>
      <c r="D19" s="85"/>
      <c r="E19" s="130"/>
      <c r="F19" s="130"/>
      <c r="G19" s="130"/>
      <c r="H19" s="68"/>
      <c r="I19" s="67"/>
      <c r="J19" s="29"/>
      <c r="K19" s="29"/>
      <c r="L19" s="5"/>
      <c r="M19" s="179"/>
      <c r="N19" s="37" t="s">
        <v>41</v>
      </c>
      <c r="O19" s="38">
        <f>((P19)/10)*50</f>
        <v>-0.33750000000000169</v>
      </c>
      <c r="P19" s="38">
        <f>Q19-$K$9</f>
        <v>-6.7500000000000338E-2</v>
      </c>
      <c r="Q19" s="39">
        <f>AVERAGE(R19:V19)</f>
        <v>3.1934999999999998</v>
      </c>
      <c r="R19" s="40">
        <v>3.177</v>
      </c>
      <c r="S19" s="40">
        <v>3.1829999999999998</v>
      </c>
      <c r="T19" s="40">
        <v>3.2</v>
      </c>
      <c r="U19" s="40">
        <v>3.214</v>
      </c>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f>((P21)/10)*50</f>
        <v>-0.25800000000000045</v>
      </c>
      <c r="P21" s="53">
        <f>Q21-$K$9</f>
        <v>-5.160000000000009E-2</v>
      </c>
      <c r="Q21" s="54">
        <f>AVERAGE(R21:V21)</f>
        <v>3.2094</v>
      </c>
      <c r="R21" s="55">
        <v>3.1960000000000002</v>
      </c>
      <c r="S21" s="55">
        <v>3.1930000000000001</v>
      </c>
      <c r="T21" s="55">
        <v>3.2050000000000001</v>
      </c>
      <c r="U21" s="55">
        <v>3.2170000000000001</v>
      </c>
      <c r="V21" s="56">
        <v>3.2360000000000002</v>
      </c>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f>((P23)/10)*50</f>
        <v>-0.12250000000000096</v>
      </c>
      <c r="P23" s="38">
        <f>Q23-$K$9</f>
        <v>-2.4500000000000188E-2</v>
      </c>
      <c r="Q23" s="40">
        <f>AVERAGE(R23:V23)</f>
        <v>3.2364999999999999</v>
      </c>
      <c r="R23" s="40">
        <v>3.2450000000000001</v>
      </c>
      <c r="S23" s="40">
        <v>3.238</v>
      </c>
      <c r="T23" s="40">
        <v>3.238</v>
      </c>
      <c r="U23" s="40">
        <v>3.2250000000000001</v>
      </c>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f>((P25)/10)*50</f>
        <v>-0.43874999999999886</v>
      </c>
      <c r="P25" s="53">
        <f>Q25-$K$9</f>
        <v>-8.7749999999999773E-2</v>
      </c>
      <c r="Q25" s="55">
        <f>AVERAGE(R25:V25)</f>
        <v>3.1732500000000003</v>
      </c>
      <c r="R25" s="55">
        <v>3.2189999999999999</v>
      </c>
      <c r="S25" s="55">
        <v>3.1850000000000001</v>
      </c>
      <c r="T25" s="55">
        <v>3.153</v>
      </c>
      <c r="U25" s="55">
        <v>3.1360000000000001</v>
      </c>
      <c r="V25" s="56"/>
    </row>
    <row r="26" spans="2:22" ht="18" x14ac:dyDescent="0.25">
      <c r="I26" s="5"/>
      <c r="J26" s="5"/>
      <c r="K26" s="5"/>
      <c r="L26" s="5"/>
      <c r="M26" s="179"/>
      <c r="N26" s="21"/>
      <c r="O26" s="22"/>
      <c r="P26" s="34"/>
      <c r="Q26" s="23"/>
      <c r="R26" s="24">
        <v>43647</v>
      </c>
      <c r="S26" s="24">
        <v>43654</v>
      </c>
      <c r="T26" s="24">
        <v>43661</v>
      </c>
      <c r="U26" s="24">
        <v>43668</v>
      </c>
      <c r="V26" s="25">
        <v>43675</v>
      </c>
    </row>
    <row r="27" spans="2:22" ht="18" thickBot="1" x14ac:dyDescent="0.3">
      <c r="I27" s="5"/>
      <c r="J27" s="5"/>
      <c r="K27" s="5"/>
      <c r="L27" s="5"/>
      <c r="M27" s="179"/>
      <c r="N27" s="37" t="s">
        <v>46</v>
      </c>
      <c r="O27" s="38">
        <f>((P27)/10)*50</f>
        <v>-0.67700000000000093</v>
      </c>
      <c r="P27" s="38">
        <f>Q27-$K$9</f>
        <v>-0.13540000000000019</v>
      </c>
      <c r="Q27" s="39">
        <f>AVERAGE(R27:V27)</f>
        <v>3.1255999999999999</v>
      </c>
      <c r="R27" s="40">
        <v>3.1349999999999998</v>
      </c>
      <c r="S27" s="40">
        <v>3.1339999999999999</v>
      </c>
      <c r="T27" s="40">
        <v>3.1309999999999998</v>
      </c>
      <c r="U27" s="40">
        <v>3.1219999999999999</v>
      </c>
      <c r="V27" s="41">
        <v>3.1059999999999999</v>
      </c>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f>((P29)/10)*50</f>
        <v>-0.98125000000000018</v>
      </c>
      <c r="P29" s="53">
        <f>Q29-$K$9</f>
        <v>-0.19625000000000004</v>
      </c>
      <c r="Q29" s="54">
        <f>AVERAGE(R29:V29)</f>
        <v>3.0647500000000001</v>
      </c>
      <c r="R29" s="55">
        <v>3.1070000000000002</v>
      </c>
      <c r="S29" s="55">
        <v>3.073</v>
      </c>
      <c r="T29" s="55">
        <v>3.048</v>
      </c>
      <c r="U29" s="55">
        <v>3.0310000000000001</v>
      </c>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f>((P31)/10)*50</f>
        <v>-1.1170000000000013</v>
      </c>
      <c r="P31" s="38">
        <f>Q31-$K$9</f>
        <v>-0.22340000000000027</v>
      </c>
      <c r="Q31" s="39">
        <f>AVERAGE(R31:V31)</f>
        <v>3.0375999999999999</v>
      </c>
      <c r="R31" s="40">
        <v>3.0270000000000001</v>
      </c>
      <c r="S31" s="40">
        <v>3.0219999999999998</v>
      </c>
      <c r="T31" s="40">
        <v>3.0129999999999999</v>
      </c>
      <c r="U31" s="40">
        <v>3.07</v>
      </c>
      <c r="V31" s="41">
        <v>3.056</v>
      </c>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t="e">
        <f>((P33)/10)*50</f>
        <v>#DIV/0!</v>
      </c>
      <c r="P33" s="80" t="e">
        <f>Q33-$K$9</f>
        <v>#DIV/0!</v>
      </c>
      <c r="Q33" s="54" t="e">
        <f>AVERAGE(R33:V33)</f>
        <v>#DIV/0!</v>
      </c>
      <c r="R33" s="55"/>
      <c r="S33" s="55"/>
      <c r="T33" s="55"/>
      <c r="U33" s="55"/>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t="e">
        <f>((P35)/10)*50</f>
        <v>#DIV/0!</v>
      </c>
      <c r="P35" s="38" t="e">
        <f>Q35-$K$9</f>
        <v>#DIV/0!</v>
      </c>
      <c r="Q35" s="39" t="e">
        <f>AVERAGE(R35:V35)</f>
        <v>#DIV/0!</v>
      </c>
      <c r="R35" s="40"/>
      <c r="S35" s="40"/>
      <c r="T35" s="40"/>
      <c r="U35" s="40"/>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t="e">
        <f>((P37)/10)*50</f>
        <v>#DIV/0!</v>
      </c>
      <c r="P37" s="53" t="e">
        <f>Q37-$K$9</f>
        <v>#DIV/0!</v>
      </c>
      <c r="Q37" s="55" t="e">
        <f>AVERAGE(R37:V37)</f>
        <v>#DIV/0!</v>
      </c>
      <c r="R37" s="55"/>
      <c r="S37" s="55"/>
      <c r="T37" s="55"/>
      <c r="U37" s="55"/>
      <c r="V37" s="56"/>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t="e">
        <f>((P39)/10)*50</f>
        <v>#DIV/0!</v>
      </c>
      <c r="P39" s="38" t="e">
        <f>Q39-$K$9</f>
        <v>#DIV/0!</v>
      </c>
      <c r="Q39" s="40" t="e">
        <f>AVERAGE(R39:V39)</f>
        <v>#DIV/0!</v>
      </c>
      <c r="R39" s="40"/>
      <c r="S39" s="40"/>
      <c r="T39" s="40"/>
      <c r="U39" s="40"/>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t="e">
        <f>((P41)/10)*50</f>
        <v>#DIV/0!</v>
      </c>
      <c r="P41" s="53" t="e">
        <f>Q41-$K$9</f>
        <v>#DIV/0!</v>
      </c>
      <c r="Q41" s="55" t="e">
        <f>AVERAGE(R41:V41)</f>
        <v>#DIV/0!</v>
      </c>
      <c r="R41" s="55"/>
      <c r="S41" s="55"/>
      <c r="T41" s="55"/>
      <c r="U41" s="55"/>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t="e">
        <f>((P43)/10)*50</f>
        <v>#DIV/0!</v>
      </c>
      <c r="P43" s="38" t="e">
        <f>Q43-$K$9</f>
        <v>#DIV/0!</v>
      </c>
      <c r="Q43" s="40" t="e">
        <f>AVERAGE(R43:V43)</f>
        <v>#DIV/0!</v>
      </c>
      <c r="R43" s="40"/>
      <c r="S43" s="40"/>
      <c r="T43" s="40"/>
      <c r="U43" s="40"/>
      <c r="V43" s="41"/>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t="e">
        <f>((P45)/10)*50</f>
        <v>#DIV/0!</v>
      </c>
      <c r="P45" s="53" t="e">
        <f>Q45-$K$9</f>
        <v>#DIV/0!</v>
      </c>
      <c r="Q45" s="55" t="e">
        <f>AVERAGE(R45:V45)</f>
        <v>#DIV/0!</v>
      </c>
      <c r="R45" s="55"/>
      <c r="S45" s="55"/>
      <c r="T45" s="55"/>
      <c r="U45" s="55"/>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t="e">
        <f>((P47)/10)*50</f>
        <v>#DIV/0!</v>
      </c>
      <c r="P47" s="53" t="e">
        <f>Q47-$K$9</f>
        <v>#DIV/0!</v>
      </c>
      <c r="Q47" s="55" t="e">
        <f>AVERAGE(R47:V47)</f>
        <v>#DIV/0!</v>
      </c>
      <c r="R47" s="55"/>
      <c r="S47" s="55"/>
      <c r="T47" s="55"/>
      <c r="U47" s="55"/>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VzLc5DGsDaAeZpF3AJLwca5uG0yDy1suzlCyBUfavVc70CbiHHplWkklw2MUUSrcxofKQk4FQegE9b15Mzn92g==" saltValue="o4se4BPweCii5PruF+OEPQ==" spinCount="100000" sheet="1" objects="1" scenarios="1"/>
  <mergeCells count="27">
    <mergeCell ref="M36:M53"/>
    <mergeCell ref="B12:C12"/>
    <mergeCell ref="F12:H12"/>
    <mergeCell ref="M12:M35"/>
    <mergeCell ref="B13:H13"/>
    <mergeCell ref="B14:H14"/>
    <mergeCell ref="B15:C15"/>
    <mergeCell ref="F15:H15"/>
    <mergeCell ref="C17:G17"/>
    <mergeCell ref="C18:G18"/>
    <mergeCell ref="B20:H20"/>
    <mergeCell ref="M4:N4"/>
    <mergeCell ref="R4:V4"/>
    <mergeCell ref="B6:E6"/>
    <mergeCell ref="F6:G6"/>
    <mergeCell ref="M6:M11"/>
    <mergeCell ref="B7:H7"/>
    <mergeCell ref="B8:H8"/>
    <mergeCell ref="J8:K8"/>
    <mergeCell ref="B9:H9"/>
    <mergeCell ref="B11:H11"/>
    <mergeCell ref="J4:K4"/>
    <mergeCell ref="B1:E1"/>
    <mergeCell ref="C3:E3"/>
    <mergeCell ref="G3:H3"/>
    <mergeCell ref="C4:E4"/>
    <mergeCell ref="G4:H4"/>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3B10DCE5-52F9-49B7-9139-492C8D3A22E2}">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9DE89926-9F19-4419-9E7A-D594DF7DDDED}">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15BB3F52-A51C-4B60-A364-0A6DDDAB7A3D}">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D1DBB1E4-8CFF-46A4-87A0-DD1CDEFC8E4C}">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49BF20E6-F035-4BA0-831E-80B0D43A2BDB}">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5378E2A8-A153-4C3D-AB00-ABD2366DD492}">
      <formula1>$N$23:$N$36</formula1>
    </dataValidation>
    <dataValidation type="list" allowBlank="1" showInputMessage="1" showErrorMessage="1" sqref="K5" xr:uid="{6322A86B-791B-42B4-AE85-A8F7CFDBF1DB}">
      <formula1>"2018, 2019, 2020"</formula1>
    </dataValidation>
  </dataValidations>
  <hyperlinks>
    <hyperlink ref="M4" r:id="rId1" xr:uid="{DE462414-5B82-4572-A5E0-B5FC8A2D003D}"/>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36610-7FFC-4396-B7E6-09DC9C639A3B}">
  <dimension ref="B1:V108"/>
  <sheetViews>
    <sheetView showGridLines="0" showRowColHeaders="0" zoomScale="80" zoomScaleNormal="80" workbookViewId="0">
      <selection activeCell="J1" sqref="J1:V1048576"/>
    </sheetView>
  </sheetViews>
  <sheetFormatPr defaultColWidth="19" defaultRowHeight="12.5" x14ac:dyDescent="0.25"/>
  <cols>
    <col min="1" max="1" width="9.08984375" style="5" customWidth="1"/>
    <col min="2" max="2" width="20" style="5" customWidth="1"/>
    <col min="3" max="3" width="36.54296875" style="5" customWidth="1"/>
    <col min="4" max="4" width="19.54296875" style="5" customWidth="1"/>
    <col min="5" max="5" width="10.90625"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2.0898437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September</v>
      </c>
      <c r="G1" s="1">
        <f>K5</f>
        <v>2019</v>
      </c>
      <c r="H1" s="2"/>
      <c r="I1" s="3"/>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2019</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September, 2019</v>
      </c>
      <c r="G6" s="194"/>
      <c r="H6" s="8"/>
      <c r="I6" s="8"/>
      <c r="J6" s="16" t="s">
        <v>24</v>
      </c>
      <c r="K6" s="17" t="s">
        <v>25</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127"/>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127"/>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128"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127"/>
      <c r="C10" s="127"/>
      <c r="D10" s="127"/>
      <c r="E10" s="127"/>
      <c r="F10" s="127"/>
      <c r="G10" s="127"/>
      <c r="H10" s="127"/>
      <c r="I10" s="127"/>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127"/>
      <c r="J11" s="126" t="s">
        <v>32</v>
      </c>
      <c r="K11" s="36">
        <v>-0.98125000000000018</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September 2019 is</v>
      </c>
      <c r="E12" s="43">
        <f>K11</f>
        <v>-0.98125000000000018</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127"/>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127"/>
      <c r="J14" s="126" t="s">
        <v>50</v>
      </c>
      <c r="K14" s="36">
        <v>-0.19625000000000004</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September 2019 is</v>
      </c>
      <c r="E15" s="43">
        <f>K14</f>
        <v>-0.19625000000000004</v>
      </c>
      <c r="F15" s="182" t="s">
        <v>37</v>
      </c>
      <c r="G15" s="182"/>
      <c r="H15" s="182"/>
      <c r="I15" s="44"/>
      <c r="J15" s="29"/>
      <c r="K15" s="29"/>
      <c r="L15" s="5"/>
      <c r="M15" s="179"/>
      <c r="N15" s="37" t="s">
        <v>38</v>
      </c>
      <c r="O15" s="38">
        <f>((P15)/10)*50</f>
        <v>-0.30124999999999957</v>
      </c>
      <c r="P15" s="38">
        <f>Q15-$K$9</f>
        <v>-6.0249999999999915E-2</v>
      </c>
      <c r="Q15" s="40">
        <f>AVERAGE(R15:V15)</f>
        <v>3.2007500000000002</v>
      </c>
      <c r="R15" s="40">
        <v>3.2160000000000002</v>
      </c>
      <c r="S15" s="40">
        <v>3.2080000000000002</v>
      </c>
      <c r="T15" s="40">
        <v>3.1909999999999998</v>
      </c>
      <c r="U15" s="40">
        <v>3.1880000000000002</v>
      </c>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-0.46375000000000277</v>
      </c>
      <c r="P17" s="53">
        <f>Q17-$K$9</f>
        <v>-9.2750000000000554E-2</v>
      </c>
      <c r="Q17" s="55">
        <f>AVERAGE(R17:V17)</f>
        <v>3.1682499999999996</v>
      </c>
      <c r="R17" s="55">
        <v>3.1760000000000002</v>
      </c>
      <c r="S17" s="55">
        <v>3.161</v>
      </c>
      <c r="T17" s="55">
        <v>3.165</v>
      </c>
      <c r="U17" s="55">
        <v>3.1709999999999998</v>
      </c>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129"/>
      <c r="D19" s="85"/>
      <c r="E19" s="129"/>
      <c r="F19" s="129"/>
      <c r="G19" s="129"/>
      <c r="H19" s="68"/>
      <c r="I19" s="67"/>
      <c r="J19" s="29"/>
      <c r="K19" s="29"/>
      <c r="L19" s="5"/>
      <c r="M19" s="179"/>
      <c r="N19" s="37" t="s">
        <v>41</v>
      </c>
      <c r="O19" s="38">
        <f>((P19)/10)*50</f>
        <v>-0.33750000000000169</v>
      </c>
      <c r="P19" s="38">
        <f>Q19-$K$9</f>
        <v>-6.7500000000000338E-2</v>
      </c>
      <c r="Q19" s="39">
        <f>AVERAGE(R19:V19)</f>
        <v>3.1934999999999998</v>
      </c>
      <c r="R19" s="40">
        <v>3.177</v>
      </c>
      <c r="S19" s="40">
        <v>3.1829999999999998</v>
      </c>
      <c r="T19" s="40">
        <v>3.2</v>
      </c>
      <c r="U19" s="40">
        <v>3.214</v>
      </c>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f>((P21)/10)*50</f>
        <v>-0.25800000000000045</v>
      </c>
      <c r="P21" s="53">
        <f>Q21-$K$9</f>
        <v>-5.160000000000009E-2</v>
      </c>
      <c r="Q21" s="54">
        <f>AVERAGE(R21:V21)</f>
        <v>3.2094</v>
      </c>
      <c r="R21" s="55">
        <v>3.1960000000000002</v>
      </c>
      <c r="S21" s="55">
        <v>3.1930000000000001</v>
      </c>
      <c r="T21" s="55">
        <v>3.2050000000000001</v>
      </c>
      <c r="U21" s="55">
        <v>3.2170000000000001</v>
      </c>
      <c r="V21" s="56">
        <v>3.2360000000000002</v>
      </c>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f>((P23)/10)*50</f>
        <v>-0.12250000000000096</v>
      </c>
      <c r="P23" s="38">
        <f>Q23-$K$9</f>
        <v>-2.4500000000000188E-2</v>
      </c>
      <c r="Q23" s="40">
        <f>AVERAGE(R23:V23)</f>
        <v>3.2364999999999999</v>
      </c>
      <c r="R23" s="40">
        <v>3.2450000000000001</v>
      </c>
      <c r="S23" s="40">
        <v>3.238</v>
      </c>
      <c r="T23" s="40">
        <v>3.238</v>
      </c>
      <c r="U23" s="40">
        <v>3.2250000000000001</v>
      </c>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f>((P25)/10)*50</f>
        <v>-0.43874999999999886</v>
      </c>
      <c r="P25" s="53">
        <f>Q25-$K$9</f>
        <v>-8.7749999999999773E-2</v>
      </c>
      <c r="Q25" s="55">
        <f>AVERAGE(R25:V25)</f>
        <v>3.1732500000000003</v>
      </c>
      <c r="R25" s="55">
        <v>3.2189999999999999</v>
      </c>
      <c r="S25" s="55">
        <v>3.1850000000000001</v>
      </c>
      <c r="T25" s="55">
        <v>3.153</v>
      </c>
      <c r="U25" s="55">
        <v>3.1360000000000001</v>
      </c>
      <c r="V25" s="56"/>
    </row>
    <row r="26" spans="2:22" ht="18" x14ac:dyDescent="0.25">
      <c r="I26" s="5"/>
      <c r="J26" s="5"/>
      <c r="K26" s="5"/>
      <c r="L26" s="5"/>
      <c r="M26" s="179"/>
      <c r="N26" s="21"/>
      <c r="O26" s="22"/>
      <c r="P26" s="34"/>
      <c r="Q26" s="23"/>
      <c r="R26" s="24">
        <v>43647</v>
      </c>
      <c r="S26" s="24">
        <v>43654</v>
      </c>
      <c r="T26" s="24">
        <v>43661</v>
      </c>
      <c r="U26" s="24">
        <v>43668</v>
      </c>
      <c r="V26" s="25">
        <v>43675</v>
      </c>
    </row>
    <row r="27" spans="2:22" ht="18" thickBot="1" x14ac:dyDescent="0.3">
      <c r="I27" s="5"/>
      <c r="J27" s="5"/>
      <c r="K27" s="5"/>
      <c r="L27" s="5"/>
      <c r="M27" s="179"/>
      <c r="N27" s="37" t="s">
        <v>46</v>
      </c>
      <c r="O27" s="38">
        <f>((P27)/10)*50</f>
        <v>-0.67700000000000093</v>
      </c>
      <c r="P27" s="38">
        <f>Q27-$K$9</f>
        <v>-0.13540000000000019</v>
      </c>
      <c r="Q27" s="39">
        <f>AVERAGE(R27:V27)</f>
        <v>3.1255999999999999</v>
      </c>
      <c r="R27" s="40">
        <v>3.1349999999999998</v>
      </c>
      <c r="S27" s="40">
        <v>3.1339999999999999</v>
      </c>
      <c r="T27" s="40">
        <v>3.1309999999999998</v>
      </c>
      <c r="U27" s="40">
        <v>3.1219999999999999</v>
      </c>
      <c r="V27" s="41">
        <v>3.1059999999999999</v>
      </c>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f>((P29)/10)*50</f>
        <v>-0.98125000000000018</v>
      </c>
      <c r="P29" s="53">
        <f>Q29-$K$9</f>
        <v>-0.19625000000000004</v>
      </c>
      <c r="Q29" s="54">
        <f>AVERAGE(R29:V29)</f>
        <v>3.0647500000000001</v>
      </c>
      <c r="R29" s="55">
        <v>3.1070000000000002</v>
      </c>
      <c r="S29" s="55">
        <v>3.073</v>
      </c>
      <c r="T29" s="55">
        <v>3.048</v>
      </c>
      <c r="U29" s="55">
        <v>3.0310000000000001</v>
      </c>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t="e">
        <f>((P31)/10)*50</f>
        <v>#DIV/0!</v>
      </c>
      <c r="P31" s="38" t="e">
        <f>Q31-$K$9</f>
        <v>#DIV/0!</v>
      </c>
      <c r="Q31" s="39" t="e">
        <f>AVERAGE(R31:V31)</f>
        <v>#DIV/0!</v>
      </c>
      <c r="R31" s="40"/>
      <c r="S31" s="40"/>
      <c r="T31" s="40"/>
      <c r="U31" s="40"/>
      <c r="V31" s="41"/>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t="e">
        <f>((P33)/10)*50</f>
        <v>#DIV/0!</v>
      </c>
      <c r="P33" s="80" t="e">
        <f>Q33-$K$9</f>
        <v>#DIV/0!</v>
      </c>
      <c r="Q33" s="54" t="e">
        <f>AVERAGE(R33:V33)</f>
        <v>#DIV/0!</v>
      </c>
      <c r="R33" s="55"/>
      <c r="S33" s="55"/>
      <c r="T33" s="55"/>
      <c r="U33" s="55"/>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t="e">
        <f>((P35)/10)*50</f>
        <v>#DIV/0!</v>
      </c>
      <c r="P35" s="38" t="e">
        <f>Q35-$K$9</f>
        <v>#DIV/0!</v>
      </c>
      <c r="Q35" s="39" t="e">
        <f>AVERAGE(R35:V35)</f>
        <v>#DIV/0!</v>
      </c>
      <c r="R35" s="40"/>
      <c r="S35" s="40"/>
      <c r="T35" s="40"/>
      <c r="U35" s="40"/>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t="e">
        <f>((P37)/10)*50</f>
        <v>#DIV/0!</v>
      </c>
      <c r="P37" s="53" t="e">
        <f>Q37-$K$9</f>
        <v>#DIV/0!</v>
      </c>
      <c r="Q37" s="55" t="e">
        <f>AVERAGE(R37:V37)</f>
        <v>#DIV/0!</v>
      </c>
      <c r="R37" s="55"/>
      <c r="S37" s="55"/>
      <c r="T37" s="55"/>
      <c r="U37" s="55"/>
      <c r="V37" s="56"/>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t="e">
        <f>((P39)/10)*50</f>
        <v>#DIV/0!</v>
      </c>
      <c r="P39" s="38" t="e">
        <f>Q39-$K$9</f>
        <v>#DIV/0!</v>
      </c>
      <c r="Q39" s="40" t="e">
        <f>AVERAGE(R39:V39)</f>
        <v>#DIV/0!</v>
      </c>
      <c r="R39" s="40"/>
      <c r="S39" s="40"/>
      <c r="T39" s="40"/>
      <c r="U39" s="40"/>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t="e">
        <f>((P41)/10)*50</f>
        <v>#DIV/0!</v>
      </c>
      <c r="P41" s="53" t="e">
        <f>Q41-$K$9</f>
        <v>#DIV/0!</v>
      </c>
      <c r="Q41" s="55" t="e">
        <f>AVERAGE(R41:V41)</f>
        <v>#DIV/0!</v>
      </c>
      <c r="R41" s="55"/>
      <c r="S41" s="55"/>
      <c r="T41" s="55"/>
      <c r="U41" s="55"/>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t="e">
        <f>((P43)/10)*50</f>
        <v>#DIV/0!</v>
      </c>
      <c r="P43" s="38" t="e">
        <f>Q43-$K$9</f>
        <v>#DIV/0!</v>
      </c>
      <c r="Q43" s="40" t="e">
        <f>AVERAGE(R43:V43)</f>
        <v>#DIV/0!</v>
      </c>
      <c r="R43" s="40"/>
      <c r="S43" s="40"/>
      <c r="T43" s="40"/>
      <c r="U43" s="40"/>
      <c r="V43" s="41"/>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t="e">
        <f>((P45)/10)*50</f>
        <v>#DIV/0!</v>
      </c>
      <c r="P45" s="53" t="e">
        <f>Q45-$K$9</f>
        <v>#DIV/0!</v>
      </c>
      <c r="Q45" s="55" t="e">
        <f>AVERAGE(R45:V45)</f>
        <v>#DIV/0!</v>
      </c>
      <c r="R45" s="55"/>
      <c r="S45" s="55"/>
      <c r="T45" s="55"/>
      <c r="U45" s="55"/>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t="e">
        <f>((P47)/10)*50</f>
        <v>#DIV/0!</v>
      </c>
      <c r="P47" s="53" t="e">
        <f>Q47-$K$9</f>
        <v>#DIV/0!</v>
      </c>
      <c r="Q47" s="55" t="e">
        <f>AVERAGE(R47:V47)</f>
        <v>#DIV/0!</v>
      </c>
      <c r="R47" s="55"/>
      <c r="S47" s="55"/>
      <c r="T47" s="55"/>
      <c r="U47" s="55"/>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I3dA4Pb3C/t4X37MRzo3nx6pI52UmixtjrDNkDIf7vJhyuB5YL/nQ6lacFVRWAzP2ry4zbFwnx+Md0M/t1VlKA==" saltValue="WKBMshJcZWXrtH/cDAhgfg==" spinCount="100000" sheet="1" objects="1" scenarios="1"/>
  <mergeCells count="27">
    <mergeCell ref="M36:M53"/>
    <mergeCell ref="B12:C12"/>
    <mergeCell ref="F12:H12"/>
    <mergeCell ref="M12:M35"/>
    <mergeCell ref="B13:H13"/>
    <mergeCell ref="B14:H14"/>
    <mergeCell ref="B15:C15"/>
    <mergeCell ref="F15:H15"/>
    <mergeCell ref="C17:G17"/>
    <mergeCell ref="C18:G18"/>
    <mergeCell ref="B20:H20"/>
    <mergeCell ref="M4:N4"/>
    <mergeCell ref="R4:V4"/>
    <mergeCell ref="B6:E6"/>
    <mergeCell ref="F6:G6"/>
    <mergeCell ref="M6:M11"/>
    <mergeCell ref="B7:H7"/>
    <mergeCell ref="B8:H8"/>
    <mergeCell ref="J8:K8"/>
    <mergeCell ref="B9:H9"/>
    <mergeCell ref="B11:H11"/>
    <mergeCell ref="J4:K4"/>
    <mergeCell ref="B1:E1"/>
    <mergeCell ref="C3:E3"/>
    <mergeCell ref="G3:H3"/>
    <mergeCell ref="C4:E4"/>
    <mergeCell ref="G4:H4"/>
  </mergeCells>
  <dataValidations count="7">
    <dataValidation type="list" allowBlank="1" showInputMessage="1" showErrorMessage="1" sqref="K5" xr:uid="{B5A1DFED-0670-4799-A236-C5AC15CE01D9}">
      <formula1>"2018, 2019, 2020"</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3C2FE92A-EC0B-40B8-A67B-CAED78B316C3}">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9C1EE83F-1A9F-4FE3-9132-8BD6282767D5}">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F38D101A-81FD-451C-8E4D-BC32803327FF}">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8C77420E-8BB7-4CFC-9126-E02695B65A6B}">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7C83EFB3-4F7D-43E7-AE6E-3630189D932A}">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38D053AA-6A75-44D3-8B6F-1A5635ED31DA}">
      <formula1>$O$7:$O$53</formula1>
    </dataValidation>
  </dataValidations>
  <hyperlinks>
    <hyperlink ref="M4" r:id="rId1" xr:uid="{EAB05A1C-439E-4A29-8615-DB66D1D3A3BF}"/>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54296-A26F-4AC6-BA2F-F35677ABFB93}">
  <dimension ref="B1:V108"/>
  <sheetViews>
    <sheetView showGridLines="0" showRowColHeaders="0" zoomScale="80" zoomScaleNormal="80" workbookViewId="0">
      <selection activeCell="J5" sqref="J1:V1048576"/>
    </sheetView>
  </sheetViews>
  <sheetFormatPr defaultColWidth="19" defaultRowHeight="12.5" x14ac:dyDescent="0.25"/>
  <cols>
    <col min="1" max="1" width="9.08984375" style="5" customWidth="1"/>
    <col min="2" max="2" width="20" style="5" customWidth="1"/>
    <col min="3" max="3" width="36.54296875" style="5" customWidth="1"/>
    <col min="4" max="4" width="19.54296875" style="5" customWidth="1"/>
    <col min="5" max="5" width="10.90625"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2.0898437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August</v>
      </c>
      <c r="G1" s="1">
        <f>K5</f>
        <v>2019</v>
      </c>
      <c r="H1" s="2"/>
      <c r="I1" s="3"/>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2019</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August, 2019</v>
      </c>
      <c r="G6" s="194"/>
      <c r="H6" s="8"/>
      <c r="I6" s="8"/>
      <c r="J6" s="16" t="s">
        <v>24</v>
      </c>
      <c r="K6" s="17" t="s">
        <v>46</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123"/>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123"/>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124"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123"/>
      <c r="C10" s="123"/>
      <c r="D10" s="123"/>
      <c r="E10" s="123"/>
      <c r="F10" s="123"/>
      <c r="G10" s="123"/>
      <c r="H10" s="123"/>
      <c r="I10" s="123"/>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123"/>
      <c r="J11" s="122" t="s">
        <v>32</v>
      </c>
      <c r="K11" s="36">
        <v>-0.67700000000000093</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August 2019 is</v>
      </c>
      <c r="E12" s="43">
        <f>K11</f>
        <v>-0.67700000000000093</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123"/>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123"/>
      <c r="J14" s="122" t="s">
        <v>50</v>
      </c>
      <c r="K14" s="36">
        <v>-0.13540000000000019</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August 2019 is</v>
      </c>
      <c r="E15" s="43">
        <f>K14</f>
        <v>-0.13540000000000019</v>
      </c>
      <c r="F15" s="182" t="s">
        <v>37</v>
      </c>
      <c r="G15" s="182"/>
      <c r="H15" s="182"/>
      <c r="I15" s="44"/>
      <c r="J15" s="29"/>
      <c r="K15" s="29"/>
      <c r="L15" s="5"/>
      <c r="M15" s="179"/>
      <c r="N15" s="37" t="s">
        <v>38</v>
      </c>
      <c r="O15" s="38">
        <f>((P15)/10)*50</f>
        <v>-0.30124999999999957</v>
      </c>
      <c r="P15" s="38">
        <f>Q15-$K$9</f>
        <v>-6.0249999999999915E-2</v>
      </c>
      <c r="Q15" s="40">
        <f>AVERAGE(R15:V15)</f>
        <v>3.2007500000000002</v>
      </c>
      <c r="R15" s="40">
        <v>3.2160000000000002</v>
      </c>
      <c r="S15" s="40">
        <v>3.2080000000000002</v>
      </c>
      <c r="T15" s="40">
        <v>3.1909999999999998</v>
      </c>
      <c r="U15" s="40">
        <v>3.1880000000000002</v>
      </c>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-0.46375000000000277</v>
      </c>
      <c r="P17" s="53">
        <f>Q17-$K$9</f>
        <v>-9.2750000000000554E-2</v>
      </c>
      <c r="Q17" s="55">
        <f>AVERAGE(R17:V17)</f>
        <v>3.1682499999999996</v>
      </c>
      <c r="R17" s="55">
        <v>3.1760000000000002</v>
      </c>
      <c r="S17" s="55">
        <v>3.161</v>
      </c>
      <c r="T17" s="55">
        <v>3.165</v>
      </c>
      <c r="U17" s="55">
        <v>3.1709999999999998</v>
      </c>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125"/>
      <c r="D19" s="85"/>
      <c r="E19" s="125"/>
      <c r="F19" s="125"/>
      <c r="G19" s="125"/>
      <c r="H19" s="68"/>
      <c r="I19" s="67"/>
      <c r="J19" s="29"/>
      <c r="K19" s="29"/>
      <c r="L19" s="5"/>
      <c r="M19" s="179"/>
      <c r="N19" s="37" t="s">
        <v>41</v>
      </c>
      <c r="O19" s="38">
        <f>((P19)/10)*50</f>
        <v>-0.33750000000000169</v>
      </c>
      <c r="P19" s="38">
        <f>Q19-$K$9</f>
        <v>-6.7500000000000338E-2</v>
      </c>
      <c r="Q19" s="39">
        <f>AVERAGE(R19:V19)</f>
        <v>3.1934999999999998</v>
      </c>
      <c r="R19" s="40">
        <v>3.177</v>
      </c>
      <c r="S19" s="40">
        <v>3.1829999999999998</v>
      </c>
      <c r="T19" s="40">
        <v>3.2</v>
      </c>
      <c r="U19" s="40">
        <v>3.214</v>
      </c>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f>((P21)/10)*50</f>
        <v>-0.25800000000000045</v>
      </c>
      <c r="P21" s="53">
        <f>Q21-$K$9</f>
        <v>-5.160000000000009E-2</v>
      </c>
      <c r="Q21" s="54">
        <f>AVERAGE(R21:V21)</f>
        <v>3.2094</v>
      </c>
      <c r="R21" s="55">
        <v>3.1960000000000002</v>
      </c>
      <c r="S21" s="55">
        <v>3.1930000000000001</v>
      </c>
      <c r="T21" s="55">
        <v>3.2050000000000001</v>
      </c>
      <c r="U21" s="55">
        <v>3.2170000000000001</v>
      </c>
      <c r="V21" s="56">
        <v>3.2360000000000002</v>
      </c>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f>((P23)/10)*50</f>
        <v>-0.12250000000000096</v>
      </c>
      <c r="P23" s="38">
        <f>Q23-$K$9</f>
        <v>-2.4500000000000188E-2</v>
      </c>
      <c r="Q23" s="40">
        <f>AVERAGE(R23:V23)</f>
        <v>3.2364999999999999</v>
      </c>
      <c r="R23" s="40">
        <v>3.2450000000000001</v>
      </c>
      <c r="S23" s="40">
        <v>3.238</v>
      </c>
      <c r="T23" s="40">
        <v>3.238</v>
      </c>
      <c r="U23" s="40">
        <v>3.2250000000000001</v>
      </c>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f>((P25)/10)*50</f>
        <v>-0.43874999999999886</v>
      </c>
      <c r="P25" s="53">
        <f>Q25-$K$9</f>
        <v>-8.7749999999999773E-2</v>
      </c>
      <c r="Q25" s="55">
        <f>AVERAGE(R25:V25)</f>
        <v>3.1732500000000003</v>
      </c>
      <c r="R25" s="55">
        <v>3.2189999999999999</v>
      </c>
      <c r="S25" s="55">
        <v>3.1850000000000001</v>
      </c>
      <c r="T25" s="55">
        <v>3.153</v>
      </c>
      <c r="U25" s="55">
        <v>3.1360000000000001</v>
      </c>
      <c r="V25" s="56"/>
    </row>
    <row r="26" spans="2:22" ht="18" x14ac:dyDescent="0.25">
      <c r="I26" s="5"/>
      <c r="J26" s="5"/>
      <c r="K26" s="5"/>
      <c r="L26" s="5"/>
      <c r="M26" s="179"/>
      <c r="N26" s="21"/>
      <c r="O26" s="22"/>
      <c r="P26" s="34"/>
      <c r="Q26" s="23"/>
      <c r="R26" s="24">
        <v>43647</v>
      </c>
      <c r="S26" s="24">
        <v>43654</v>
      </c>
      <c r="T26" s="24">
        <v>43661</v>
      </c>
      <c r="U26" s="24">
        <v>43668</v>
      </c>
      <c r="V26" s="25">
        <v>43675</v>
      </c>
    </row>
    <row r="27" spans="2:22" ht="18" thickBot="1" x14ac:dyDescent="0.3">
      <c r="I27" s="5"/>
      <c r="J27" s="5"/>
      <c r="K27" s="5"/>
      <c r="L27" s="5"/>
      <c r="M27" s="179"/>
      <c r="N27" s="37" t="s">
        <v>46</v>
      </c>
      <c r="O27" s="38">
        <f>((P27)/10)*50</f>
        <v>-0.67700000000000093</v>
      </c>
      <c r="P27" s="38">
        <f>Q27-$K$9</f>
        <v>-0.13540000000000019</v>
      </c>
      <c r="Q27" s="39">
        <f>AVERAGE(R27:V27)</f>
        <v>3.1255999999999999</v>
      </c>
      <c r="R27" s="40">
        <v>3.1349999999999998</v>
      </c>
      <c r="S27" s="40">
        <v>3.1339999999999999</v>
      </c>
      <c r="T27" s="40">
        <v>3.1309999999999998</v>
      </c>
      <c r="U27" s="40">
        <v>3.1219999999999999</v>
      </c>
      <c r="V27" s="41">
        <v>3.1059999999999999</v>
      </c>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t="e">
        <f>((P29)/10)*50</f>
        <v>#DIV/0!</v>
      </c>
      <c r="P29" s="53" t="e">
        <f>Q29-$K$9</f>
        <v>#DIV/0!</v>
      </c>
      <c r="Q29" s="54" t="e">
        <f>AVERAGE(R29:V29)</f>
        <v>#DIV/0!</v>
      </c>
      <c r="R29" s="55"/>
      <c r="S29" s="55"/>
      <c r="T29" s="55"/>
      <c r="U29" s="55"/>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t="e">
        <f>((P31)/10)*50</f>
        <v>#DIV/0!</v>
      </c>
      <c r="P31" s="38" t="e">
        <f>Q31-$K$9</f>
        <v>#DIV/0!</v>
      </c>
      <c r="Q31" s="39" t="e">
        <f>AVERAGE(R31:V31)</f>
        <v>#DIV/0!</v>
      </c>
      <c r="R31" s="40"/>
      <c r="S31" s="40"/>
      <c r="T31" s="40"/>
      <c r="U31" s="40"/>
      <c r="V31" s="41"/>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t="e">
        <f>((P33)/10)*50</f>
        <v>#DIV/0!</v>
      </c>
      <c r="P33" s="80" t="e">
        <f>Q33-$K$9</f>
        <v>#DIV/0!</v>
      </c>
      <c r="Q33" s="54" t="e">
        <f>AVERAGE(R33:V33)</f>
        <v>#DIV/0!</v>
      </c>
      <c r="R33" s="55"/>
      <c r="S33" s="55"/>
      <c r="T33" s="55"/>
      <c r="U33" s="55"/>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t="e">
        <f>((P35)/10)*50</f>
        <v>#DIV/0!</v>
      </c>
      <c r="P35" s="38" t="e">
        <f>Q35-$K$9</f>
        <v>#DIV/0!</v>
      </c>
      <c r="Q35" s="39" t="e">
        <f>AVERAGE(R35:V35)</f>
        <v>#DIV/0!</v>
      </c>
      <c r="R35" s="40"/>
      <c r="S35" s="40"/>
      <c r="T35" s="40"/>
      <c r="U35" s="40"/>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t="e">
        <f>((P37)/10)*50</f>
        <v>#DIV/0!</v>
      </c>
      <c r="P37" s="53" t="e">
        <f>Q37-$K$9</f>
        <v>#DIV/0!</v>
      </c>
      <c r="Q37" s="55" t="e">
        <f>AVERAGE(R37:V37)</f>
        <v>#DIV/0!</v>
      </c>
      <c r="R37" s="55"/>
      <c r="S37" s="55"/>
      <c r="T37" s="55"/>
      <c r="U37" s="55"/>
      <c r="V37" s="56"/>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t="e">
        <f>((P39)/10)*50</f>
        <v>#DIV/0!</v>
      </c>
      <c r="P39" s="38" t="e">
        <f>Q39-$K$9</f>
        <v>#DIV/0!</v>
      </c>
      <c r="Q39" s="40" t="e">
        <f>AVERAGE(R39:V39)</f>
        <v>#DIV/0!</v>
      </c>
      <c r="R39" s="40"/>
      <c r="S39" s="40"/>
      <c r="T39" s="40"/>
      <c r="U39" s="40"/>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t="e">
        <f>((P41)/10)*50</f>
        <v>#DIV/0!</v>
      </c>
      <c r="P41" s="53" t="e">
        <f>Q41-$K$9</f>
        <v>#DIV/0!</v>
      </c>
      <c r="Q41" s="55" t="e">
        <f>AVERAGE(R41:V41)</f>
        <v>#DIV/0!</v>
      </c>
      <c r="R41" s="55"/>
      <c r="S41" s="55"/>
      <c r="T41" s="55"/>
      <c r="U41" s="55"/>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t="e">
        <f>((P43)/10)*50</f>
        <v>#DIV/0!</v>
      </c>
      <c r="P43" s="38" t="e">
        <f>Q43-$K$9</f>
        <v>#DIV/0!</v>
      </c>
      <c r="Q43" s="40" t="e">
        <f>AVERAGE(R43:V43)</f>
        <v>#DIV/0!</v>
      </c>
      <c r="R43" s="40"/>
      <c r="S43" s="40"/>
      <c r="T43" s="40"/>
      <c r="U43" s="40"/>
      <c r="V43" s="41"/>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t="e">
        <f>((P45)/10)*50</f>
        <v>#DIV/0!</v>
      </c>
      <c r="P45" s="53" t="e">
        <f>Q45-$K$9</f>
        <v>#DIV/0!</v>
      </c>
      <c r="Q45" s="55" t="e">
        <f>AVERAGE(R45:V45)</f>
        <v>#DIV/0!</v>
      </c>
      <c r="R45" s="55"/>
      <c r="S45" s="55"/>
      <c r="T45" s="55"/>
      <c r="U45" s="55"/>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t="e">
        <f>((P47)/10)*50</f>
        <v>#DIV/0!</v>
      </c>
      <c r="P47" s="53" t="e">
        <f>Q47-$K$9</f>
        <v>#DIV/0!</v>
      </c>
      <c r="Q47" s="55" t="e">
        <f>AVERAGE(R47:V47)</f>
        <v>#DIV/0!</v>
      </c>
      <c r="R47" s="55"/>
      <c r="S47" s="55"/>
      <c r="T47" s="55"/>
      <c r="U47" s="55"/>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0SytMQe4xOrPSdkrBuFVcYoorVPRYEh+fkp2rDwPnuFPnh3y+mnWIVDZEJDRn3DXuTO5i8+CNqHkcD4xWR5lxQ==" saltValue="YaLgAL9o0F7FuzhanlcOgg==" spinCount="100000" sheet="1" objects="1" scenarios="1"/>
  <mergeCells count="27">
    <mergeCell ref="B1:E1"/>
    <mergeCell ref="C3:E3"/>
    <mergeCell ref="G3:H3"/>
    <mergeCell ref="C4:E4"/>
    <mergeCell ref="G4:H4"/>
    <mergeCell ref="M4:N4"/>
    <mergeCell ref="R4:V4"/>
    <mergeCell ref="B6:E6"/>
    <mergeCell ref="F6:G6"/>
    <mergeCell ref="M6:M11"/>
    <mergeCell ref="B7:H7"/>
    <mergeCell ref="B8:H8"/>
    <mergeCell ref="J8:K8"/>
    <mergeCell ref="B9:H9"/>
    <mergeCell ref="B11:H11"/>
    <mergeCell ref="J4:K4"/>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C61B2C65-26B6-4D73-B56D-8179F9F4C545}">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3B2E2BA5-8DF4-46A4-ABA5-A13DF09FD16B}">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7CCA345F-500F-4BAD-8A2B-E765439E2E9D}">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0FB2F1CB-F031-4779-B157-C47D1673EA1A}">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66C160C6-7886-488E-9581-F9B315BF793D}">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D0DAB9F8-4D02-4F05-A3B6-3E171F28889F}">
      <formula1>$N$23:$N$36</formula1>
    </dataValidation>
    <dataValidation type="list" allowBlank="1" showInputMessage="1" showErrorMessage="1" sqref="K5" xr:uid="{1645E046-3D45-4534-A34B-0C44B1532BE3}">
      <formula1>"2018, 2019, 2020"</formula1>
    </dataValidation>
  </dataValidations>
  <hyperlinks>
    <hyperlink ref="M4" r:id="rId1" xr:uid="{AE48944F-70B2-4DEA-B756-F0D2FDAB7863}"/>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77EFA-5A7D-4A54-83C0-94F4EE4C5E08}">
  <dimension ref="B1:V108"/>
  <sheetViews>
    <sheetView showGridLines="0" showRowColHeaders="0" zoomScale="80" zoomScaleNormal="80" workbookViewId="0">
      <selection activeCell="J1" sqref="J1:V1048576"/>
    </sheetView>
  </sheetViews>
  <sheetFormatPr defaultColWidth="19" defaultRowHeight="12.5" x14ac:dyDescent="0.25"/>
  <cols>
    <col min="1" max="1" width="9.08984375" style="5" customWidth="1"/>
    <col min="2" max="2" width="20" style="5" customWidth="1"/>
    <col min="3" max="3" width="36.54296875" style="5" customWidth="1"/>
    <col min="4" max="4" width="19.54296875" style="5" customWidth="1"/>
    <col min="5" max="5" width="10.90625"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2.0898437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July</v>
      </c>
      <c r="G1" s="1">
        <f>K5</f>
        <v>2019</v>
      </c>
      <c r="H1" s="2"/>
      <c r="I1" s="3"/>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2019</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July, 2019</v>
      </c>
      <c r="G6" s="194"/>
      <c r="H6" s="8"/>
      <c r="I6" s="8"/>
      <c r="J6" s="16" t="s">
        <v>24</v>
      </c>
      <c r="K6" s="17" t="s">
        <v>45</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119"/>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119"/>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121"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119"/>
      <c r="C10" s="119"/>
      <c r="D10" s="119"/>
      <c r="E10" s="119"/>
      <c r="F10" s="119"/>
      <c r="G10" s="119"/>
      <c r="H10" s="119"/>
      <c r="I10" s="119"/>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119"/>
      <c r="J11" s="120" t="s">
        <v>32</v>
      </c>
      <c r="K11" s="36">
        <v>-0.43874999999999886</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July 2019 is</v>
      </c>
      <c r="E12" s="43">
        <f>K11</f>
        <v>-0.43874999999999886</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119"/>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119"/>
      <c r="J14" s="120" t="s">
        <v>50</v>
      </c>
      <c r="K14" s="36">
        <v>-8.7749999999999773E-2</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July 2019 is</v>
      </c>
      <c r="E15" s="43">
        <f>K14</f>
        <v>-8.7749999999999773E-2</v>
      </c>
      <c r="F15" s="182" t="s">
        <v>37</v>
      </c>
      <c r="G15" s="182"/>
      <c r="H15" s="182"/>
      <c r="I15" s="44"/>
      <c r="J15" s="29"/>
      <c r="K15" s="29"/>
      <c r="L15" s="5"/>
      <c r="M15" s="179"/>
      <c r="N15" s="37" t="s">
        <v>38</v>
      </c>
      <c r="O15" s="38">
        <f>((P15)/10)*50</f>
        <v>-0.30124999999999957</v>
      </c>
      <c r="P15" s="38">
        <f>Q15-$K$9</f>
        <v>-6.0249999999999915E-2</v>
      </c>
      <c r="Q15" s="40">
        <f>AVERAGE(R15:V15)</f>
        <v>3.2007500000000002</v>
      </c>
      <c r="R15" s="40">
        <v>3.2160000000000002</v>
      </c>
      <c r="S15" s="40">
        <v>3.2080000000000002</v>
      </c>
      <c r="T15" s="40">
        <v>3.1909999999999998</v>
      </c>
      <c r="U15" s="40">
        <v>3.1880000000000002</v>
      </c>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-0.46375000000000277</v>
      </c>
      <c r="P17" s="53">
        <f>Q17-$K$9</f>
        <v>-9.2750000000000554E-2</v>
      </c>
      <c r="Q17" s="55">
        <f>AVERAGE(R17:V17)</f>
        <v>3.1682499999999996</v>
      </c>
      <c r="R17" s="55">
        <v>3.1760000000000002</v>
      </c>
      <c r="S17" s="55">
        <v>3.161</v>
      </c>
      <c r="T17" s="55">
        <v>3.165</v>
      </c>
      <c r="U17" s="55">
        <v>3.1709999999999998</v>
      </c>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118"/>
      <c r="D19" s="85"/>
      <c r="E19" s="118"/>
      <c r="F19" s="118"/>
      <c r="G19" s="118"/>
      <c r="H19" s="68"/>
      <c r="I19" s="67"/>
      <c r="J19" s="29"/>
      <c r="K19" s="29"/>
      <c r="L19" s="5"/>
      <c r="M19" s="179"/>
      <c r="N19" s="37" t="s">
        <v>41</v>
      </c>
      <c r="O19" s="38">
        <f>((P19)/10)*50</f>
        <v>-0.33750000000000169</v>
      </c>
      <c r="P19" s="38">
        <f>Q19-$K$9</f>
        <v>-6.7500000000000338E-2</v>
      </c>
      <c r="Q19" s="39">
        <f>AVERAGE(R19:V19)</f>
        <v>3.1934999999999998</v>
      </c>
      <c r="R19" s="40">
        <v>3.177</v>
      </c>
      <c r="S19" s="40">
        <v>3.1829999999999998</v>
      </c>
      <c r="T19" s="40">
        <v>3.2</v>
      </c>
      <c r="U19" s="40">
        <v>3.214</v>
      </c>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f>((P21)/10)*50</f>
        <v>-0.25800000000000045</v>
      </c>
      <c r="P21" s="53">
        <f>Q21-$K$9</f>
        <v>-5.160000000000009E-2</v>
      </c>
      <c r="Q21" s="54">
        <f>AVERAGE(R21:V21)</f>
        <v>3.2094</v>
      </c>
      <c r="R21" s="55">
        <v>3.1960000000000002</v>
      </c>
      <c r="S21" s="55">
        <v>3.1930000000000001</v>
      </c>
      <c r="T21" s="55">
        <v>3.2050000000000001</v>
      </c>
      <c r="U21" s="55">
        <v>3.2170000000000001</v>
      </c>
      <c r="V21" s="56">
        <v>3.2360000000000002</v>
      </c>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f>((P23)/10)*50</f>
        <v>-0.12250000000000096</v>
      </c>
      <c r="P23" s="38">
        <f>Q23-$K$9</f>
        <v>-2.4500000000000188E-2</v>
      </c>
      <c r="Q23" s="40">
        <f>AVERAGE(R23:V23)</f>
        <v>3.2364999999999999</v>
      </c>
      <c r="R23" s="40">
        <v>3.2450000000000001</v>
      </c>
      <c r="S23" s="40">
        <v>3.238</v>
      </c>
      <c r="T23" s="40">
        <v>3.238</v>
      </c>
      <c r="U23" s="40">
        <v>3.2250000000000001</v>
      </c>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f>((P25)/10)*50</f>
        <v>-0.43874999999999886</v>
      </c>
      <c r="P25" s="53">
        <f>Q25-$K$9</f>
        <v>-8.7749999999999773E-2</v>
      </c>
      <c r="Q25" s="55">
        <f>AVERAGE(R25:V25)</f>
        <v>3.1732500000000003</v>
      </c>
      <c r="R25" s="55">
        <v>3.2189999999999999</v>
      </c>
      <c r="S25" s="55">
        <v>3.1850000000000001</v>
      </c>
      <c r="T25" s="55">
        <v>3.153</v>
      </c>
      <c r="U25" s="55">
        <v>3.1360000000000001</v>
      </c>
      <c r="V25" s="56"/>
    </row>
    <row r="26" spans="2:22" ht="18" x14ac:dyDescent="0.25">
      <c r="I26" s="5"/>
      <c r="J26" s="5"/>
      <c r="K26" s="5"/>
      <c r="L26" s="5"/>
      <c r="M26" s="179"/>
      <c r="N26" s="21"/>
      <c r="O26" s="22"/>
      <c r="P26" s="34"/>
      <c r="Q26" s="23"/>
      <c r="R26" s="24">
        <v>43647</v>
      </c>
      <c r="S26" s="24">
        <v>43654</v>
      </c>
      <c r="T26" s="24">
        <v>43661</v>
      </c>
      <c r="U26" s="24">
        <v>43668</v>
      </c>
      <c r="V26" s="25">
        <v>43665</v>
      </c>
    </row>
    <row r="27" spans="2:22" ht="18" thickBot="1" x14ac:dyDescent="0.3">
      <c r="I27" s="5"/>
      <c r="J27" s="5"/>
      <c r="K27" s="5"/>
      <c r="L27" s="5"/>
      <c r="M27" s="179"/>
      <c r="N27" s="37" t="s">
        <v>46</v>
      </c>
      <c r="O27" s="38" t="e">
        <f>((P27)/10)*50</f>
        <v>#DIV/0!</v>
      </c>
      <c r="P27" s="38" t="e">
        <f>Q27-$K$9</f>
        <v>#DIV/0!</v>
      </c>
      <c r="Q27" s="39" t="e">
        <f>AVERAGE(R27:V27)</f>
        <v>#DIV/0!</v>
      </c>
      <c r="R27" s="40"/>
      <c r="S27" s="40"/>
      <c r="T27" s="40"/>
      <c r="U27" s="40"/>
      <c r="V27" s="41"/>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t="e">
        <f>((P29)/10)*50</f>
        <v>#DIV/0!</v>
      </c>
      <c r="P29" s="53" t="e">
        <f>Q29-$K$9</f>
        <v>#DIV/0!</v>
      </c>
      <c r="Q29" s="54" t="e">
        <f>AVERAGE(R29:V29)</f>
        <v>#DIV/0!</v>
      </c>
      <c r="R29" s="55"/>
      <c r="S29" s="55"/>
      <c r="T29" s="55"/>
      <c r="U29" s="55"/>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t="e">
        <f>((P31)/10)*50</f>
        <v>#DIV/0!</v>
      </c>
      <c r="P31" s="38" t="e">
        <f>Q31-$K$9</f>
        <v>#DIV/0!</v>
      </c>
      <c r="Q31" s="39" t="e">
        <f>AVERAGE(R31:V31)</f>
        <v>#DIV/0!</v>
      </c>
      <c r="R31" s="40"/>
      <c r="S31" s="40"/>
      <c r="T31" s="40"/>
      <c r="U31" s="40"/>
      <c r="V31" s="41"/>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t="e">
        <f>((P33)/10)*50</f>
        <v>#DIV/0!</v>
      </c>
      <c r="P33" s="80" t="e">
        <f>Q33-$K$9</f>
        <v>#DIV/0!</v>
      </c>
      <c r="Q33" s="54" t="e">
        <f>AVERAGE(R33:V33)</f>
        <v>#DIV/0!</v>
      </c>
      <c r="R33" s="55"/>
      <c r="S33" s="55"/>
      <c r="T33" s="55"/>
      <c r="U33" s="55"/>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t="e">
        <f>((P35)/10)*50</f>
        <v>#DIV/0!</v>
      </c>
      <c r="P35" s="38" t="e">
        <f>Q35-$K$9</f>
        <v>#DIV/0!</v>
      </c>
      <c r="Q35" s="39" t="e">
        <f>AVERAGE(R35:V35)</f>
        <v>#DIV/0!</v>
      </c>
      <c r="R35" s="40"/>
      <c r="S35" s="40"/>
      <c r="T35" s="40"/>
      <c r="U35" s="40"/>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t="e">
        <f>((P37)/10)*50</f>
        <v>#DIV/0!</v>
      </c>
      <c r="P37" s="53" t="e">
        <f>Q37-$K$9</f>
        <v>#DIV/0!</v>
      </c>
      <c r="Q37" s="55" t="e">
        <f>AVERAGE(R37:V37)</f>
        <v>#DIV/0!</v>
      </c>
      <c r="R37" s="55"/>
      <c r="S37" s="55"/>
      <c r="T37" s="55"/>
      <c r="U37" s="55"/>
      <c r="V37" s="56"/>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t="e">
        <f>((P39)/10)*50</f>
        <v>#DIV/0!</v>
      </c>
      <c r="P39" s="38" t="e">
        <f>Q39-$K$9</f>
        <v>#DIV/0!</v>
      </c>
      <c r="Q39" s="40" t="e">
        <f>AVERAGE(R39:V39)</f>
        <v>#DIV/0!</v>
      </c>
      <c r="R39" s="40"/>
      <c r="S39" s="40"/>
      <c r="T39" s="40"/>
      <c r="U39" s="40"/>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t="e">
        <f>((P41)/10)*50</f>
        <v>#DIV/0!</v>
      </c>
      <c r="P41" s="53" t="e">
        <f>Q41-$K$9</f>
        <v>#DIV/0!</v>
      </c>
      <c r="Q41" s="55" t="e">
        <f>AVERAGE(R41:V41)</f>
        <v>#DIV/0!</v>
      </c>
      <c r="R41" s="55"/>
      <c r="S41" s="55"/>
      <c r="T41" s="55"/>
      <c r="U41" s="55"/>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t="e">
        <f>((P43)/10)*50</f>
        <v>#DIV/0!</v>
      </c>
      <c r="P43" s="38" t="e">
        <f>Q43-$K$9</f>
        <v>#DIV/0!</v>
      </c>
      <c r="Q43" s="40" t="e">
        <f>AVERAGE(R43:V43)</f>
        <v>#DIV/0!</v>
      </c>
      <c r="R43" s="40"/>
      <c r="S43" s="40"/>
      <c r="T43" s="40"/>
      <c r="U43" s="40"/>
      <c r="V43" s="41"/>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t="e">
        <f>((P45)/10)*50</f>
        <v>#DIV/0!</v>
      </c>
      <c r="P45" s="53" t="e">
        <f>Q45-$K$9</f>
        <v>#DIV/0!</v>
      </c>
      <c r="Q45" s="55" t="e">
        <f>AVERAGE(R45:V45)</f>
        <v>#DIV/0!</v>
      </c>
      <c r="R45" s="55"/>
      <c r="S45" s="55"/>
      <c r="T45" s="55"/>
      <c r="U45" s="55"/>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t="e">
        <f>((P47)/10)*50</f>
        <v>#DIV/0!</v>
      </c>
      <c r="P47" s="53" t="e">
        <f>Q47-$K$9</f>
        <v>#DIV/0!</v>
      </c>
      <c r="Q47" s="55" t="e">
        <f>AVERAGE(R47:V47)</f>
        <v>#DIV/0!</v>
      </c>
      <c r="R47" s="55"/>
      <c r="S47" s="55"/>
      <c r="T47" s="55"/>
      <c r="U47" s="55"/>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78KjB1stASok23Hqbhf7SQTbN3vHDSiPjWtK6L9PvpgUhMTfnBOyP0JWU65cWIFRAq3r3e/JJSFL2b9qfwH9Iw==" saltValue="kiZE5PlsbI742r3P++s5Yg==" spinCount="100000" sheet="1" objects="1" scenarios="1"/>
  <mergeCells count="27">
    <mergeCell ref="M36:M53"/>
    <mergeCell ref="B12:C12"/>
    <mergeCell ref="F12:H12"/>
    <mergeCell ref="M12:M35"/>
    <mergeCell ref="B13:H13"/>
    <mergeCell ref="B14:H14"/>
    <mergeCell ref="B15:C15"/>
    <mergeCell ref="F15:H15"/>
    <mergeCell ref="C17:G17"/>
    <mergeCell ref="C18:G18"/>
    <mergeCell ref="B20:H20"/>
    <mergeCell ref="M4:N4"/>
    <mergeCell ref="R4:V4"/>
    <mergeCell ref="B6:E6"/>
    <mergeCell ref="F6:G6"/>
    <mergeCell ref="M6:M11"/>
    <mergeCell ref="B7:H7"/>
    <mergeCell ref="B8:H8"/>
    <mergeCell ref="J8:K8"/>
    <mergeCell ref="B9:H9"/>
    <mergeCell ref="B11:H11"/>
    <mergeCell ref="J4:K4"/>
    <mergeCell ref="B1:E1"/>
    <mergeCell ref="C3:E3"/>
    <mergeCell ref="G3:H3"/>
    <mergeCell ref="C4:E4"/>
    <mergeCell ref="G4:H4"/>
  </mergeCells>
  <dataValidations count="7">
    <dataValidation type="list" allowBlank="1" showInputMessage="1" showErrorMessage="1" sqref="K5" xr:uid="{3A4CABB7-E894-4E5A-B9EE-47CF81056218}">
      <formula1>"2018, 2019, 2020"</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25C6E8A8-5AD0-4117-A730-0F6341C3F62B}">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C0A4556B-9636-40B4-96F8-D576D2235BF0}">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C3D991FB-3D40-4C07-B199-F155B3962315}">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FF9DA0FB-4B32-406A-BE7D-C95B11968857}">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F41D82D4-D769-41F3-9D93-5D1273966F0A}">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A186EAF1-1B28-4F60-AE53-C630A5D19CE3}">
      <formula1>$O$7:$O$53</formula1>
    </dataValidation>
  </dataValidations>
  <hyperlinks>
    <hyperlink ref="M4" r:id="rId1" xr:uid="{6DEF509D-8C58-4329-AC5E-5C1680A485B6}"/>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4429C-BE72-4820-92D2-825A1B847DA6}">
  <dimension ref="B1:V108"/>
  <sheetViews>
    <sheetView showGridLines="0" showRowColHeaders="0" zoomScale="80" zoomScaleNormal="80" workbookViewId="0">
      <selection activeCell="B9" sqref="B9:H9"/>
    </sheetView>
  </sheetViews>
  <sheetFormatPr defaultColWidth="19" defaultRowHeight="12.5" x14ac:dyDescent="0.25"/>
  <cols>
    <col min="1" max="1" width="9.08984375" style="5" customWidth="1"/>
    <col min="2" max="2" width="20" style="5" customWidth="1"/>
    <col min="3" max="3" width="36.54296875" style="5" customWidth="1"/>
    <col min="4" max="4" width="19.54296875" style="5" customWidth="1"/>
    <col min="5" max="5" width="10.90625"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2.0898437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June</v>
      </c>
      <c r="G1" s="1">
        <f>K5</f>
        <v>2019</v>
      </c>
      <c r="H1" s="2"/>
      <c r="I1" s="3"/>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2019</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June, 2019</v>
      </c>
      <c r="G6" s="194"/>
      <c r="H6" s="8"/>
      <c r="I6" s="8"/>
      <c r="J6" s="16" t="s">
        <v>24</v>
      </c>
      <c r="K6" s="17" t="s">
        <v>44</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115"/>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115"/>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117"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115"/>
      <c r="C10" s="115"/>
      <c r="D10" s="115"/>
      <c r="E10" s="115"/>
      <c r="F10" s="115"/>
      <c r="G10" s="115"/>
      <c r="H10" s="115"/>
      <c r="I10" s="115"/>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115"/>
      <c r="J11" s="116" t="s">
        <v>32</v>
      </c>
      <c r="K11" s="36">
        <v>-0.12250000000000096</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June 2019 is</v>
      </c>
      <c r="E12" s="43">
        <f>K11</f>
        <v>-0.12250000000000096</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115"/>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115"/>
      <c r="J14" s="116" t="s">
        <v>50</v>
      </c>
      <c r="K14" s="36">
        <v>-2.4500000000000188E-2</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June 2019 is</v>
      </c>
      <c r="E15" s="43">
        <f>K14</f>
        <v>-2.4500000000000188E-2</v>
      </c>
      <c r="F15" s="182" t="s">
        <v>37</v>
      </c>
      <c r="G15" s="182"/>
      <c r="H15" s="182"/>
      <c r="I15" s="44"/>
      <c r="J15" s="29"/>
      <c r="K15" s="29"/>
      <c r="L15" s="5"/>
      <c r="M15" s="179"/>
      <c r="N15" s="37" t="s">
        <v>38</v>
      </c>
      <c r="O15" s="38">
        <f>((P15)/10)*50</f>
        <v>-0.30124999999999957</v>
      </c>
      <c r="P15" s="38">
        <f>Q15-$K$9</f>
        <v>-6.0249999999999915E-2</v>
      </c>
      <c r="Q15" s="40">
        <f>AVERAGE(R15:V15)</f>
        <v>3.2007500000000002</v>
      </c>
      <c r="R15" s="40">
        <v>3.2160000000000002</v>
      </c>
      <c r="S15" s="40">
        <v>3.2080000000000002</v>
      </c>
      <c r="T15" s="40">
        <v>3.1909999999999998</v>
      </c>
      <c r="U15" s="40">
        <v>3.1880000000000002</v>
      </c>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-0.46375000000000277</v>
      </c>
      <c r="P17" s="53">
        <f>Q17-$K$9</f>
        <v>-9.2750000000000554E-2</v>
      </c>
      <c r="Q17" s="55">
        <f>AVERAGE(R17:V17)</f>
        <v>3.1682499999999996</v>
      </c>
      <c r="R17" s="55">
        <v>3.1760000000000002</v>
      </c>
      <c r="S17" s="55">
        <v>3.161</v>
      </c>
      <c r="T17" s="55">
        <v>3.165</v>
      </c>
      <c r="U17" s="55">
        <v>3.1709999999999998</v>
      </c>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114"/>
      <c r="D19" s="85"/>
      <c r="E19" s="114"/>
      <c r="F19" s="114"/>
      <c r="G19" s="114"/>
      <c r="H19" s="68"/>
      <c r="I19" s="67"/>
      <c r="J19" s="29"/>
      <c r="K19" s="29"/>
      <c r="L19" s="5"/>
      <c r="M19" s="179"/>
      <c r="N19" s="37" t="s">
        <v>41</v>
      </c>
      <c r="O19" s="38">
        <f>((P19)/10)*50</f>
        <v>-0.33750000000000169</v>
      </c>
      <c r="P19" s="38">
        <f>Q19-$K$9</f>
        <v>-6.7500000000000338E-2</v>
      </c>
      <c r="Q19" s="39">
        <f>AVERAGE(R19:V19)</f>
        <v>3.1934999999999998</v>
      </c>
      <c r="R19" s="40">
        <v>3.177</v>
      </c>
      <c r="S19" s="40">
        <v>3.1829999999999998</v>
      </c>
      <c r="T19" s="40">
        <v>3.2</v>
      </c>
      <c r="U19" s="40">
        <v>3.214</v>
      </c>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f>((P21)/10)*50</f>
        <v>-0.25800000000000045</v>
      </c>
      <c r="P21" s="53">
        <f>Q21-$K$9</f>
        <v>-5.160000000000009E-2</v>
      </c>
      <c r="Q21" s="54">
        <f>AVERAGE(R21:V21)</f>
        <v>3.2094</v>
      </c>
      <c r="R21" s="55">
        <v>3.1960000000000002</v>
      </c>
      <c r="S21" s="55">
        <v>3.1930000000000001</v>
      </c>
      <c r="T21" s="55">
        <v>3.2050000000000001</v>
      </c>
      <c r="U21" s="55">
        <v>3.2170000000000001</v>
      </c>
      <c r="V21" s="56">
        <v>3.2360000000000002</v>
      </c>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f>((P23)/10)*50</f>
        <v>-0.12250000000000096</v>
      </c>
      <c r="P23" s="38">
        <f>Q23-$K$9</f>
        <v>-2.4500000000000188E-2</v>
      </c>
      <c r="Q23" s="40">
        <f>AVERAGE(R23:V23)</f>
        <v>3.2364999999999999</v>
      </c>
      <c r="R23" s="40">
        <v>3.2450000000000001</v>
      </c>
      <c r="S23" s="40">
        <v>3.238</v>
      </c>
      <c r="T23" s="40">
        <v>3.238</v>
      </c>
      <c r="U23" s="40">
        <v>3.2250000000000001</v>
      </c>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t="e">
        <f>((P25)/10)*50</f>
        <v>#DIV/0!</v>
      </c>
      <c r="P25" s="53" t="e">
        <f>Q25-$K$9</f>
        <v>#DIV/0!</v>
      </c>
      <c r="Q25" s="55" t="e">
        <f>AVERAGE(R25:V25)</f>
        <v>#DIV/0!</v>
      </c>
      <c r="R25" s="55"/>
      <c r="S25" s="55"/>
      <c r="T25" s="55"/>
      <c r="U25" s="55"/>
      <c r="V25" s="56"/>
    </row>
    <row r="26" spans="2:22" ht="18" x14ac:dyDescent="0.25">
      <c r="I26" s="5"/>
      <c r="J26" s="5"/>
      <c r="K26" s="5"/>
      <c r="L26" s="5"/>
      <c r="M26" s="179"/>
      <c r="N26" s="21"/>
      <c r="O26" s="22"/>
      <c r="P26" s="34"/>
      <c r="Q26" s="23"/>
      <c r="R26" s="24">
        <v>43647</v>
      </c>
      <c r="S26" s="24">
        <v>43654</v>
      </c>
      <c r="T26" s="24">
        <v>43661</v>
      </c>
      <c r="U26" s="24">
        <v>43668</v>
      </c>
      <c r="V26" s="25">
        <v>43665</v>
      </c>
    </row>
    <row r="27" spans="2:22" ht="18" thickBot="1" x14ac:dyDescent="0.3">
      <c r="I27" s="5"/>
      <c r="J27" s="5"/>
      <c r="K27" s="5"/>
      <c r="L27" s="5"/>
      <c r="M27" s="179"/>
      <c r="N27" s="37" t="s">
        <v>46</v>
      </c>
      <c r="O27" s="38" t="e">
        <f>((P27)/10)*50</f>
        <v>#DIV/0!</v>
      </c>
      <c r="P27" s="38" t="e">
        <f>Q27-$K$9</f>
        <v>#DIV/0!</v>
      </c>
      <c r="Q27" s="39" t="e">
        <f>AVERAGE(R27:V27)</f>
        <v>#DIV/0!</v>
      </c>
      <c r="R27" s="40"/>
      <c r="S27" s="40"/>
      <c r="T27" s="40"/>
      <c r="U27" s="40"/>
      <c r="V27" s="41"/>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t="e">
        <f>((P29)/10)*50</f>
        <v>#DIV/0!</v>
      </c>
      <c r="P29" s="53" t="e">
        <f>Q29-$K$9</f>
        <v>#DIV/0!</v>
      </c>
      <c r="Q29" s="54" t="e">
        <f>AVERAGE(R29:V29)</f>
        <v>#DIV/0!</v>
      </c>
      <c r="R29" s="55"/>
      <c r="S29" s="55"/>
      <c r="T29" s="55"/>
      <c r="U29" s="55"/>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t="e">
        <f>((P31)/10)*50</f>
        <v>#DIV/0!</v>
      </c>
      <c r="P31" s="38" t="e">
        <f>Q31-$K$9</f>
        <v>#DIV/0!</v>
      </c>
      <c r="Q31" s="39" t="e">
        <f>AVERAGE(R31:V31)</f>
        <v>#DIV/0!</v>
      </c>
      <c r="R31" s="40"/>
      <c r="S31" s="40"/>
      <c r="T31" s="40"/>
      <c r="U31" s="40"/>
      <c r="V31" s="41"/>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t="e">
        <f>((P33)/10)*50</f>
        <v>#DIV/0!</v>
      </c>
      <c r="P33" s="80" t="e">
        <f>Q33-$K$9</f>
        <v>#DIV/0!</v>
      </c>
      <c r="Q33" s="54" t="e">
        <f>AVERAGE(R33:V33)</f>
        <v>#DIV/0!</v>
      </c>
      <c r="R33" s="55"/>
      <c r="S33" s="55"/>
      <c r="T33" s="55"/>
      <c r="U33" s="55"/>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t="e">
        <f>((P35)/10)*50</f>
        <v>#DIV/0!</v>
      </c>
      <c r="P35" s="38" t="e">
        <f>Q35-$K$9</f>
        <v>#DIV/0!</v>
      </c>
      <c r="Q35" s="39" t="e">
        <f>AVERAGE(R35:V35)</f>
        <v>#DIV/0!</v>
      </c>
      <c r="R35" s="40"/>
      <c r="S35" s="40"/>
      <c r="T35" s="40"/>
      <c r="U35" s="40"/>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t="e">
        <f>((P37)/10)*50</f>
        <v>#DIV/0!</v>
      </c>
      <c r="P37" s="53" t="e">
        <f>Q37-$K$9</f>
        <v>#DIV/0!</v>
      </c>
      <c r="Q37" s="55" t="e">
        <f>AVERAGE(R37:V37)</f>
        <v>#DIV/0!</v>
      </c>
      <c r="R37" s="55"/>
      <c r="S37" s="55"/>
      <c r="T37" s="55"/>
      <c r="U37" s="55"/>
      <c r="V37" s="56"/>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t="e">
        <f>((P39)/10)*50</f>
        <v>#DIV/0!</v>
      </c>
      <c r="P39" s="38" t="e">
        <f>Q39-$K$9</f>
        <v>#DIV/0!</v>
      </c>
      <c r="Q39" s="40" t="e">
        <f>AVERAGE(R39:V39)</f>
        <v>#DIV/0!</v>
      </c>
      <c r="R39" s="40"/>
      <c r="S39" s="40"/>
      <c r="T39" s="40"/>
      <c r="U39" s="40"/>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t="e">
        <f>((P41)/10)*50</f>
        <v>#DIV/0!</v>
      </c>
      <c r="P41" s="53" t="e">
        <f>Q41-$K$9</f>
        <v>#DIV/0!</v>
      </c>
      <c r="Q41" s="55" t="e">
        <f>AVERAGE(R41:V41)</f>
        <v>#DIV/0!</v>
      </c>
      <c r="R41" s="55"/>
      <c r="S41" s="55"/>
      <c r="T41" s="55"/>
      <c r="U41" s="55"/>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t="e">
        <f>((P43)/10)*50</f>
        <v>#DIV/0!</v>
      </c>
      <c r="P43" s="38" t="e">
        <f>Q43-$K$9</f>
        <v>#DIV/0!</v>
      </c>
      <c r="Q43" s="40" t="e">
        <f>AVERAGE(R43:V43)</f>
        <v>#DIV/0!</v>
      </c>
      <c r="R43" s="40"/>
      <c r="S43" s="40"/>
      <c r="T43" s="40"/>
      <c r="U43" s="40"/>
      <c r="V43" s="41"/>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t="e">
        <f>((P45)/10)*50</f>
        <v>#DIV/0!</v>
      </c>
      <c r="P45" s="53" t="e">
        <f>Q45-$K$9</f>
        <v>#DIV/0!</v>
      </c>
      <c r="Q45" s="55" t="e">
        <f>AVERAGE(R45:V45)</f>
        <v>#DIV/0!</v>
      </c>
      <c r="R45" s="55"/>
      <c r="S45" s="55"/>
      <c r="T45" s="55"/>
      <c r="U45" s="55"/>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t="e">
        <f>((P47)/10)*50</f>
        <v>#DIV/0!</v>
      </c>
      <c r="P47" s="53" t="e">
        <f>Q47-$K$9</f>
        <v>#DIV/0!</v>
      </c>
      <c r="Q47" s="55" t="e">
        <f>AVERAGE(R47:V47)</f>
        <v>#DIV/0!</v>
      </c>
      <c r="R47" s="55"/>
      <c r="S47" s="55"/>
      <c r="T47" s="55"/>
      <c r="U47" s="55"/>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io5s6ZvWSeHeUPlhP6kmlk9gVWTQg2dDEgECTbMV0TWnuskmagtpFOZxK5ya2pi3TGN26fKCLGETAiJ09/bQ0w==" saltValue="YQWcHQYIyoYbpXIpsfRlKg==" spinCount="100000" sheet="1" objects="1" scenarios="1"/>
  <mergeCells count="27">
    <mergeCell ref="M36:M53"/>
    <mergeCell ref="B12:C12"/>
    <mergeCell ref="F12:H12"/>
    <mergeCell ref="M12:M35"/>
    <mergeCell ref="B13:H13"/>
    <mergeCell ref="B14:H14"/>
    <mergeCell ref="B15:C15"/>
    <mergeCell ref="F15:H15"/>
    <mergeCell ref="C17:G17"/>
    <mergeCell ref="C18:G18"/>
    <mergeCell ref="B20:H20"/>
    <mergeCell ref="M4:N4"/>
    <mergeCell ref="R4:V4"/>
    <mergeCell ref="B6:E6"/>
    <mergeCell ref="F6:G6"/>
    <mergeCell ref="M6:M11"/>
    <mergeCell ref="B7:H7"/>
    <mergeCell ref="B8:H8"/>
    <mergeCell ref="J8:K8"/>
    <mergeCell ref="B9:H9"/>
    <mergeCell ref="B11:H11"/>
    <mergeCell ref="J4:K4"/>
    <mergeCell ref="B1:E1"/>
    <mergeCell ref="C3:E3"/>
    <mergeCell ref="G3:H3"/>
    <mergeCell ref="C4:E4"/>
    <mergeCell ref="G4:H4"/>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1CF2E505-93DC-4BFA-B640-49ECE9D997A2}">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03DA8DD4-DAEF-4852-949C-7E9F713DCA5A}">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725EEA16-97FE-4213-A51F-08F603FE074C}">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6058309D-DC2D-4945-815A-E4B29BDF615A}">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5C19A357-F4BC-40CB-9E90-0FD6FD20A949}">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58C089AF-11A1-4C7F-B3D0-95CF8D0C5506}">
      <formula1>$N$23:$N$36</formula1>
    </dataValidation>
    <dataValidation type="list" allowBlank="1" showInputMessage="1" showErrorMessage="1" sqref="K5" xr:uid="{A0665049-A49B-459D-ADCC-A95B4B2B2B88}">
      <formula1>"2018, 2019, 2020"</formula1>
    </dataValidation>
  </dataValidations>
  <hyperlinks>
    <hyperlink ref="M4" r:id="rId1" xr:uid="{15C7CE33-61F1-4C7D-BC9F-9AD89A0A3CA1}"/>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85D11-CA1C-4767-9637-702F666C0F20}">
  <dimension ref="B1:V108"/>
  <sheetViews>
    <sheetView showGridLines="0" showRowColHeaders="0" zoomScale="80" zoomScaleNormal="80" workbookViewId="0">
      <selection activeCell="B6" sqref="B6:E6"/>
    </sheetView>
  </sheetViews>
  <sheetFormatPr defaultColWidth="19" defaultRowHeight="12.5" x14ac:dyDescent="0.25"/>
  <cols>
    <col min="1" max="1" width="9.08984375" style="5" customWidth="1"/>
    <col min="2" max="2" width="20" style="5" customWidth="1"/>
    <col min="3" max="3" width="36.54296875" style="5" customWidth="1"/>
    <col min="4" max="4" width="19.54296875" style="5" customWidth="1"/>
    <col min="5" max="5" width="10.90625"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2.0898437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May</v>
      </c>
      <c r="G1" s="1">
        <f>K5</f>
        <v>2019</v>
      </c>
      <c r="H1" s="2"/>
      <c r="I1" s="3"/>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2019</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May, 2019</v>
      </c>
      <c r="G6" s="194"/>
      <c r="H6" s="8"/>
      <c r="I6" s="8"/>
      <c r="J6" s="16" t="s">
        <v>24</v>
      </c>
      <c r="K6" s="17" t="s">
        <v>43</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111"/>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111"/>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112"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111"/>
      <c r="C10" s="111"/>
      <c r="D10" s="111"/>
      <c r="E10" s="111"/>
      <c r="F10" s="111"/>
      <c r="G10" s="111"/>
      <c r="H10" s="111"/>
      <c r="I10" s="111"/>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111"/>
      <c r="J11" s="110" t="s">
        <v>32</v>
      </c>
      <c r="K11" s="36">
        <v>-0.25800000000000045</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May 2019 is</v>
      </c>
      <c r="E12" s="43">
        <f>K11</f>
        <v>-0.25800000000000045</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111"/>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111"/>
      <c r="J14" s="110" t="s">
        <v>50</v>
      </c>
      <c r="K14" s="36">
        <v>-5.160000000000009E-2</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May 2019 is</v>
      </c>
      <c r="E15" s="43">
        <f>K14</f>
        <v>-5.160000000000009E-2</v>
      </c>
      <c r="F15" s="182" t="s">
        <v>37</v>
      </c>
      <c r="G15" s="182"/>
      <c r="H15" s="182"/>
      <c r="I15" s="44"/>
      <c r="J15" s="29"/>
      <c r="K15" s="29"/>
      <c r="L15" s="5"/>
      <c r="M15" s="179"/>
      <c r="N15" s="37" t="s">
        <v>38</v>
      </c>
      <c r="O15" s="38">
        <f>((P15)/10)*50</f>
        <v>-0.30124999999999957</v>
      </c>
      <c r="P15" s="38">
        <f>Q15-$K$9</f>
        <v>-6.0249999999999915E-2</v>
      </c>
      <c r="Q15" s="40">
        <f>AVERAGE(R15:V15)</f>
        <v>3.2007500000000002</v>
      </c>
      <c r="R15" s="40">
        <v>3.2160000000000002</v>
      </c>
      <c r="S15" s="40">
        <v>3.2080000000000002</v>
      </c>
      <c r="T15" s="40">
        <v>3.1909999999999998</v>
      </c>
      <c r="U15" s="40">
        <v>3.1880000000000002</v>
      </c>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-0.46375000000000277</v>
      </c>
      <c r="P17" s="53">
        <f>Q17-$K$9</f>
        <v>-9.2750000000000554E-2</v>
      </c>
      <c r="Q17" s="55">
        <f>AVERAGE(R17:V17)</f>
        <v>3.1682499999999996</v>
      </c>
      <c r="R17" s="55">
        <v>3.1760000000000002</v>
      </c>
      <c r="S17" s="55">
        <v>3.161</v>
      </c>
      <c r="T17" s="55">
        <v>3.165</v>
      </c>
      <c r="U17" s="55">
        <v>3.1709999999999998</v>
      </c>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113"/>
      <c r="D19" s="85"/>
      <c r="E19" s="113"/>
      <c r="F19" s="113"/>
      <c r="G19" s="113"/>
      <c r="H19" s="68"/>
      <c r="I19" s="67"/>
      <c r="J19" s="29"/>
      <c r="K19" s="29"/>
      <c r="L19" s="5"/>
      <c r="M19" s="179"/>
      <c r="N19" s="37" t="s">
        <v>41</v>
      </c>
      <c r="O19" s="38">
        <f>((P19)/10)*50</f>
        <v>-0.33750000000000169</v>
      </c>
      <c r="P19" s="38">
        <f>Q19-$K$9</f>
        <v>-6.7500000000000338E-2</v>
      </c>
      <c r="Q19" s="39">
        <f>AVERAGE(R19:V19)</f>
        <v>3.1934999999999998</v>
      </c>
      <c r="R19" s="40">
        <v>3.177</v>
      </c>
      <c r="S19" s="40">
        <v>3.1829999999999998</v>
      </c>
      <c r="T19" s="40">
        <v>3.2</v>
      </c>
      <c r="U19" s="40">
        <v>3.214</v>
      </c>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f>((P21)/10)*50</f>
        <v>-0.25800000000000045</v>
      </c>
      <c r="P21" s="53">
        <f>Q21-$K$9</f>
        <v>-5.160000000000009E-2</v>
      </c>
      <c r="Q21" s="54">
        <f>AVERAGE(R21:V21)</f>
        <v>3.2094</v>
      </c>
      <c r="R21" s="55">
        <v>3.1960000000000002</v>
      </c>
      <c r="S21" s="55">
        <v>3.1930000000000001</v>
      </c>
      <c r="T21" s="55">
        <v>3.2050000000000001</v>
      </c>
      <c r="U21" s="55">
        <v>3.2170000000000001</v>
      </c>
      <c r="V21" s="56">
        <v>3.2360000000000002</v>
      </c>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t="e">
        <f>((P23)/10)*50</f>
        <v>#DIV/0!</v>
      </c>
      <c r="P23" s="38" t="e">
        <f>Q23-$K$9</f>
        <v>#DIV/0!</v>
      </c>
      <c r="Q23" s="40" t="e">
        <f>AVERAGE(R23:V23)</f>
        <v>#DIV/0!</v>
      </c>
      <c r="R23" s="40"/>
      <c r="S23" s="40"/>
      <c r="T23" s="40"/>
      <c r="U23" s="40"/>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t="e">
        <f>((P25)/10)*50</f>
        <v>#DIV/0!</v>
      </c>
      <c r="P25" s="53" t="e">
        <f>Q25-$K$9</f>
        <v>#DIV/0!</v>
      </c>
      <c r="Q25" s="55" t="e">
        <f>AVERAGE(R25:V25)</f>
        <v>#DIV/0!</v>
      </c>
      <c r="R25" s="55"/>
      <c r="S25" s="55"/>
      <c r="T25" s="55"/>
      <c r="U25" s="55"/>
      <c r="V25" s="56"/>
    </row>
    <row r="26" spans="2:22" ht="18" x14ac:dyDescent="0.25">
      <c r="I26" s="5"/>
      <c r="J26" s="5"/>
      <c r="K26" s="5"/>
      <c r="L26" s="5"/>
      <c r="M26" s="179"/>
      <c r="N26" s="21"/>
      <c r="O26" s="22"/>
      <c r="P26" s="34"/>
      <c r="Q26" s="23"/>
      <c r="R26" s="24">
        <v>43647</v>
      </c>
      <c r="S26" s="24">
        <v>43654</v>
      </c>
      <c r="T26" s="24">
        <v>43661</v>
      </c>
      <c r="U26" s="24">
        <v>43668</v>
      </c>
      <c r="V26" s="25">
        <v>43665</v>
      </c>
    </row>
    <row r="27" spans="2:22" ht="18" thickBot="1" x14ac:dyDescent="0.3">
      <c r="I27" s="5"/>
      <c r="J27" s="5"/>
      <c r="K27" s="5"/>
      <c r="L27" s="5"/>
      <c r="M27" s="179"/>
      <c r="N27" s="37" t="s">
        <v>46</v>
      </c>
      <c r="O27" s="38" t="e">
        <f>((P27)/10)*50</f>
        <v>#DIV/0!</v>
      </c>
      <c r="P27" s="38" t="e">
        <f>Q27-$K$9</f>
        <v>#DIV/0!</v>
      </c>
      <c r="Q27" s="39" t="e">
        <f>AVERAGE(R27:V27)</f>
        <v>#DIV/0!</v>
      </c>
      <c r="R27" s="40"/>
      <c r="S27" s="40"/>
      <c r="T27" s="40"/>
      <c r="U27" s="40"/>
      <c r="V27" s="41"/>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t="e">
        <f>((P29)/10)*50</f>
        <v>#DIV/0!</v>
      </c>
      <c r="P29" s="53" t="e">
        <f>Q29-$K$9</f>
        <v>#DIV/0!</v>
      </c>
      <c r="Q29" s="54" t="e">
        <f>AVERAGE(R29:V29)</f>
        <v>#DIV/0!</v>
      </c>
      <c r="R29" s="55"/>
      <c r="S29" s="55"/>
      <c r="T29" s="55"/>
      <c r="U29" s="55"/>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t="e">
        <f>((P31)/10)*50</f>
        <v>#DIV/0!</v>
      </c>
      <c r="P31" s="38" t="e">
        <f>Q31-$K$9</f>
        <v>#DIV/0!</v>
      </c>
      <c r="Q31" s="39" t="e">
        <f>AVERAGE(R31:V31)</f>
        <v>#DIV/0!</v>
      </c>
      <c r="R31" s="40"/>
      <c r="S31" s="40"/>
      <c r="T31" s="40"/>
      <c r="U31" s="40"/>
      <c r="V31" s="41"/>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t="e">
        <f>((P33)/10)*50</f>
        <v>#DIV/0!</v>
      </c>
      <c r="P33" s="80" t="e">
        <f>Q33-$K$9</f>
        <v>#DIV/0!</v>
      </c>
      <c r="Q33" s="54" t="e">
        <f>AVERAGE(R33:V33)</f>
        <v>#DIV/0!</v>
      </c>
      <c r="R33" s="55"/>
      <c r="S33" s="55"/>
      <c r="T33" s="55"/>
      <c r="U33" s="55"/>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t="e">
        <f>((P35)/10)*50</f>
        <v>#DIV/0!</v>
      </c>
      <c r="P35" s="38" t="e">
        <f>Q35-$K$9</f>
        <v>#DIV/0!</v>
      </c>
      <c r="Q35" s="39" t="e">
        <f>AVERAGE(R35:V35)</f>
        <v>#DIV/0!</v>
      </c>
      <c r="R35" s="40"/>
      <c r="S35" s="40"/>
      <c r="T35" s="40"/>
      <c r="U35" s="40"/>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t="e">
        <f>((P37)/10)*50</f>
        <v>#DIV/0!</v>
      </c>
      <c r="P37" s="53" t="e">
        <f>Q37-$K$9</f>
        <v>#DIV/0!</v>
      </c>
      <c r="Q37" s="55" t="e">
        <f>AVERAGE(R37:V37)</f>
        <v>#DIV/0!</v>
      </c>
      <c r="R37" s="55"/>
      <c r="S37" s="55"/>
      <c r="T37" s="55"/>
      <c r="U37" s="55"/>
      <c r="V37" s="56"/>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t="e">
        <f>((P39)/10)*50</f>
        <v>#DIV/0!</v>
      </c>
      <c r="P39" s="38" t="e">
        <f>Q39-$K$9</f>
        <v>#DIV/0!</v>
      </c>
      <c r="Q39" s="40" t="e">
        <f>AVERAGE(R39:V39)</f>
        <v>#DIV/0!</v>
      </c>
      <c r="R39" s="40"/>
      <c r="S39" s="40"/>
      <c r="T39" s="40"/>
      <c r="U39" s="40"/>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t="e">
        <f>((P41)/10)*50</f>
        <v>#DIV/0!</v>
      </c>
      <c r="P41" s="53" t="e">
        <f>Q41-$K$9</f>
        <v>#DIV/0!</v>
      </c>
      <c r="Q41" s="55" t="e">
        <f>AVERAGE(R41:V41)</f>
        <v>#DIV/0!</v>
      </c>
      <c r="R41" s="55"/>
      <c r="S41" s="55"/>
      <c r="T41" s="55"/>
      <c r="U41" s="55"/>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t="e">
        <f>((P43)/10)*50</f>
        <v>#DIV/0!</v>
      </c>
      <c r="P43" s="38" t="e">
        <f>Q43-$K$9</f>
        <v>#DIV/0!</v>
      </c>
      <c r="Q43" s="40" t="e">
        <f>AVERAGE(R43:V43)</f>
        <v>#DIV/0!</v>
      </c>
      <c r="R43" s="40"/>
      <c r="S43" s="40"/>
      <c r="T43" s="40"/>
      <c r="U43" s="40"/>
      <c r="V43" s="41"/>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t="e">
        <f>((P45)/10)*50</f>
        <v>#DIV/0!</v>
      </c>
      <c r="P45" s="53" t="e">
        <f>Q45-$K$9</f>
        <v>#DIV/0!</v>
      </c>
      <c r="Q45" s="55" t="e">
        <f>AVERAGE(R45:V45)</f>
        <v>#DIV/0!</v>
      </c>
      <c r="R45" s="55"/>
      <c r="S45" s="55"/>
      <c r="T45" s="55"/>
      <c r="U45" s="55"/>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t="e">
        <f>((P47)/10)*50</f>
        <v>#DIV/0!</v>
      </c>
      <c r="P47" s="53" t="e">
        <f>Q47-$K$9</f>
        <v>#DIV/0!</v>
      </c>
      <c r="Q47" s="55" t="e">
        <f>AVERAGE(R47:V47)</f>
        <v>#DIV/0!</v>
      </c>
      <c r="R47" s="55"/>
      <c r="S47" s="55"/>
      <c r="T47" s="55"/>
      <c r="U47" s="55"/>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6F3NtHLXWc4CZs6uJLmjJUqx/BS/xYb38vs178W6+RC2+wP/CSbjKTRrYNNTlnpCVQkHIrwrhZjhf8RWUbemw==" saltValue="vzFr1A6V4KIP6ygOEGEjbA==" spinCount="100000" sheet="1" objects="1" scenarios="1"/>
  <mergeCells count="27">
    <mergeCell ref="B1:E1"/>
    <mergeCell ref="C3:E3"/>
    <mergeCell ref="G3:H3"/>
    <mergeCell ref="C4:E4"/>
    <mergeCell ref="G4:H4"/>
    <mergeCell ref="M4:N4"/>
    <mergeCell ref="R4:V4"/>
    <mergeCell ref="B6:E6"/>
    <mergeCell ref="F6:G6"/>
    <mergeCell ref="M6:M11"/>
    <mergeCell ref="B7:H7"/>
    <mergeCell ref="B8:H8"/>
    <mergeCell ref="J8:K8"/>
    <mergeCell ref="B9:H9"/>
    <mergeCell ref="B11:H11"/>
    <mergeCell ref="J4:K4"/>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5" xr:uid="{2D0BB365-60DC-4769-97BC-C2BC2A0E2F0F}">
      <formula1>"2018, 2019, 2020"</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E2BD29F4-7901-4524-806D-F151055A316A}">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17803007-54A5-4042-B191-8BB1B86106F6}">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5F44D9E4-BB97-4FF4-A1E7-4C86E54654D2}">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CE5603DF-0870-4057-8ABE-2BD9C196A997}">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44F573AB-7842-4BDE-ACA2-C988EEE43916}">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C6362515-6AEF-4004-A7C9-46DFAF722507}">
      <formula1>$O$7:$O$53</formula1>
    </dataValidation>
  </dataValidations>
  <hyperlinks>
    <hyperlink ref="M4" r:id="rId1" xr:uid="{99EA9B93-63A9-4E3B-BF37-2DE82D38C391}"/>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B4CED-8587-4B5A-9486-FDB84E31064F}">
  <dimension ref="B1:V108"/>
  <sheetViews>
    <sheetView showGridLines="0" showRowColHeaders="0" zoomScale="80" zoomScaleNormal="80" workbookViewId="0">
      <selection activeCell="J1" sqref="J1:V1048576"/>
    </sheetView>
  </sheetViews>
  <sheetFormatPr defaultColWidth="19" defaultRowHeight="12.5" x14ac:dyDescent="0.25"/>
  <cols>
    <col min="1" max="1" width="9.08984375" style="5" customWidth="1"/>
    <col min="2" max="2" width="20" style="5" customWidth="1"/>
    <col min="3" max="3" width="36.54296875" style="5" customWidth="1"/>
    <col min="4" max="4" width="19.54296875" style="5" customWidth="1"/>
    <col min="5" max="5" width="10.90625"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2.0898437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April</v>
      </c>
      <c r="G1" s="1">
        <f>K5</f>
        <v>2019</v>
      </c>
      <c r="H1" s="2"/>
      <c r="I1" s="3"/>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2019</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April, 2019</v>
      </c>
      <c r="G6" s="194"/>
      <c r="H6" s="8"/>
      <c r="I6" s="8"/>
      <c r="J6" s="16" t="s">
        <v>24</v>
      </c>
      <c r="K6" s="17" t="s">
        <v>41</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107"/>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107"/>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109"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107"/>
      <c r="C10" s="107"/>
      <c r="D10" s="107"/>
      <c r="E10" s="107"/>
      <c r="F10" s="107"/>
      <c r="G10" s="107"/>
      <c r="H10" s="107"/>
      <c r="I10" s="107"/>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107"/>
      <c r="J11" s="108" t="s">
        <v>32</v>
      </c>
      <c r="K11" s="36">
        <v>-0.33750000000000169</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April 2019 is</v>
      </c>
      <c r="E12" s="43">
        <f>K11</f>
        <v>-0.33750000000000169</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107"/>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107"/>
      <c r="J14" s="108" t="s">
        <v>50</v>
      </c>
      <c r="K14" s="36">
        <v>-6.7500000000000338E-2</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April 2019 is</v>
      </c>
      <c r="E15" s="43">
        <f>K14</f>
        <v>-6.7500000000000338E-2</v>
      </c>
      <c r="F15" s="182" t="s">
        <v>37</v>
      </c>
      <c r="G15" s="182"/>
      <c r="H15" s="182"/>
      <c r="I15" s="44"/>
      <c r="J15" s="29"/>
      <c r="K15" s="29"/>
      <c r="L15" s="5"/>
      <c r="M15" s="179"/>
      <c r="N15" s="37" t="s">
        <v>38</v>
      </c>
      <c r="O15" s="38">
        <f>((P15)/10)*50</f>
        <v>-0.30124999999999957</v>
      </c>
      <c r="P15" s="38">
        <f>Q15-$K$9</f>
        <v>-6.0249999999999915E-2</v>
      </c>
      <c r="Q15" s="40">
        <f>AVERAGE(R15:V15)</f>
        <v>3.2007500000000002</v>
      </c>
      <c r="R15" s="40">
        <v>3.2160000000000002</v>
      </c>
      <c r="S15" s="40">
        <v>3.2080000000000002</v>
      </c>
      <c r="T15" s="40">
        <v>3.1909999999999998</v>
      </c>
      <c r="U15" s="40">
        <v>3.1880000000000002</v>
      </c>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-0.46375000000000277</v>
      </c>
      <c r="P17" s="53">
        <f>Q17-$K$9</f>
        <v>-9.2750000000000554E-2</v>
      </c>
      <c r="Q17" s="55">
        <f>AVERAGE(R17:V17)</f>
        <v>3.1682499999999996</v>
      </c>
      <c r="R17" s="55">
        <v>3.1760000000000002</v>
      </c>
      <c r="S17" s="55">
        <v>3.161</v>
      </c>
      <c r="T17" s="55">
        <v>3.165</v>
      </c>
      <c r="U17" s="55">
        <v>3.1709999999999998</v>
      </c>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106"/>
      <c r="D19" s="85"/>
      <c r="E19" s="106"/>
      <c r="F19" s="106"/>
      <c r="G19" s="106"/>
      <c r="H19" s="68"/>
      <c r="I19" s="67"/>
      <c r="J19" s="29"/>
      <c r="K19" s="29"/>
      <c r="L19" s="5"/>
      <c r="M19" s="179"/>
      <c r="N19" s="37" t="s">
        <v>41</v>
      </c>
      <c r="O19" s="38">
        <f>((P19)/10)*50</f>
        <v>-0.33750000000000169</v>
      </c>
      <c r="P19" s="38">
        <f>Q19-$K$9</f>
        <v>-6.7500000000000338E-2</v>
      </c>
      <c r="Q19" s="39">
        <f>AVERAGE(R19:V19)</f>
        <v>3.1934999999999998</v>
      </c>
      <c r="R19" s="40">
        <v>3.177</v>
      </c>
      <c r="S19" s="40">
        <v>3.1829999999999998</v>
      </c>
      <c r="T19" s="40">
        <v>3.2</v>
      </c>
      <c r="U19" s="40">
        <v>3.214</v>
      </c>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t="e">
        <f>((P21)/10)*50</f>
        <v>#DIV/0!</v>
      </c>
      <c r="P21" s="53" t="e">
        <f>Q21-$K$9</f>
        <v>#DIV/0!</v>
      </c>
      <c r="Q21" s="54" t="e">
        <f>AVERAGE(R21:V21)</f>
        <v>#DIV/0!</v>
      </c>
      <c r="R21" s="55"/>
      <c r="S21" s="55"/>
      <c r="T21" s="55"/>
      <c r="U21" s="55"/>
      <c r="V21" s="56"/>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t="e">
        <f>((P23)/10)*50</f>
        <v>#DIV/0!</v>
      </c>
      <c r="P23" s="38" t="e">
        <f>Q23-$K$9</f>
        <v>#DIV/0!</v>
      </c>
      <c r="Q23" s="40" t="e">
        <f>AVERAGE(R23:V23)</f>
        <v>#DIV/0!</v>
      </c>
      <c r="R23" s="40"/>
      <c r="S23" s="40"/>
      <c r="T23" s="40"/>
      <c r="U23" s="40"/>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t="e">
        <f>((P25)/10)*50</f>
        <v>#DIV/0!</v>
      </c>
      <c r="P25" s="53" t="e">
        <f>Q25-$K$9</f>
        <v>#DIV/0!</v>
      </c>
      <c r="Q25" s="55" t="e">
        <f>AVERAGE(R25:V25)</f>
        <v>#DIV/0!</v>
      </c>
      <c r="R25" s="55"/>
      <c r="S25" s="55"/>
      <c r="T25" s="55"/>
      <c r="U25" s="55"/>
      <c r="V25" s="56"/>
    </row>
    <row r="26" spans="2:22" ht="18" x14ac:dyDescent="0.25">
      <c r="I26" s="5"/>
      <c r="J26" s="5"/>
      <c r="K26" s="5"/>
      <c r="L26" s="5"/>
      <c r="M26" s="179"/>
      <c r="N26" s="21"/>
      <c r="O26" s="22"/>
      <c r="P26" s="34"/>
      <c r="Q26" s="23"/>
      <c r="R26" s="24">
        <v>43647</v>
      </c>
      <c r="S26" s="24">
        <v>43654</v>
      </c>
      <c r="T26" s="24">
        <v>43661</v>
      </c>
      <c r="U26" s="24">
        <v>43668</v>
      </c>
      <c r="V26" s="25">
        <v>43665</v>
      </c>
    </row>
    <row r="27" spans="2:22" ht="18" thickBot="1" x14ac:dyDescent="0.3">
      <c r="I27" s="5"/>
      <c r="J27" s="5"/>
      <c r="K27" s="5"/>
      <c r="L27" s="5"/>
      <c r="M27" s="179"/>
      <c r="N27" s="37" t="s">
        <v>46</v>
      </c>
      <c r="O27" s="38" t="e">
        <f>((P27)/10)*50</f>
        <v>#DIV/0!</v>
      </c>
      <c r="P27" s="38" t="e">
        <f>Q27-$K$9</f>
        <v>#DIV/0!</v>
      </c>
      <c r="Q27" s="39" t="e">
        <f>AVERAGE(R27:V27)</f>
        <v>#DIV/0!</v>
      </c>
      <c r="R27" s="40"/>
      <c r="S27" s="40"/>
      <c r="T27" s="40"/>
      <c r="U27" s="40"/>
      <c r="V27" s="41"/>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t="e">
        <f>((P29)/10)*50</f>
        <v>#DIV/0!</v>
      </c>
      <c r="P29" s="53" t="e">
        <f>Q29-$K$9</f>
        <v>#DIV/0!</v>
      </c>
      <c r="Q29" s="54" t="e">
        <f>AVERAGE(R29:V29)</f>
        <v>#DIV/0!</v>
      </c>
      <c r="R29" s="55"/>
      <c r="S29" s="55"/>
      <c r="T29" s="55"/>
      <c r="U29" s="55"/>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t="e">
        <f>((P31)/10)*50</f>
        <v>#DIV/0!</v>
      </c>
      <c r="P31" s="38" t="e">
        <f>Q31-$K$9</f>
        <v>#DIV/0!</v>
      </c>
      <c r="Q31" s="39" t="e">
        <f>AVERAGE(R31:V31)</f>
        <v>#DIV/0!</v>
      </c>
      <c r="R31" s="40"/>
      <c r="S31" s="40"/>
      <c r="T31" s="40"/>
      <c r="U31" s="40"/>
      <c r="V31" s="41"/>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t="e">
        <f>((P33)/10)*50</f>
        <v>#DIV/0!</v>
      </c>
      <c r="P33" s="80" t="e">
        <f>Q33-$K$9</f>
        <v>#DIV/0!</v>
      </c>
      <c r="Q33" s="54" t="e">
        <f>AVERAGE(R33:V33)</f>
        <v>#DIV/0!</v>
      </c>
      <c r="R33" s="55"/>
      <c r="S33" s="55"/>
      <c r="T33" s="55"/>
      <c r="U33" s="55"/>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t="e">
        <f>((P35)/10)*50</f>
        <v>#DIV/0!</v>
      </c>
      <c r="P35" s="38" t="e">
        <f>Q35-$K$9</f>
        <v>#DIV/0!</v>
      </c>
      <c r="Q35" s="39" t="e">
        <f>AVERAGE(R35:V35)</f>
        <v>#DIV/0!</v>
      </c>
      <c r="R35" s="40"/>
      <c r="S35" s="40"/>
      <c r="T35" s="40"/>
      <c r="U35" s="40"/>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t="e">
        <f>((P37)/10)*50</f>
        <v>#DIV/0!</v>
      </c>
      <c r="P37" s="53" t="e">
        <f>Q37-$K$9</f>
        <v>#DIV/0!</v>
      </c>
      <c r="Q37" s="55" t="e">
        <f>AVERAGE(R37:V37)</f>
        <v>#DIV/0!</v>
      </c>
      <c r="R37" s="55"/>
      <c r="S37" s="55"/>
      <c r="T37" s="55"/>
      <c r="U37" s="55"/>
      <c r="V37" s="56"/>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t="e">
        <f>((P39)/10)*50</f>
        <v>#DIV/0!</v>
      </c>
      <c r="P39" s="38" t="e">
        <f>Q39-$K$9</f>
        <v>#DIV/0!</v>
      </c>
      <c r="Q39" s="40" t="e">
        <f>AVERAGE(R39:V39)</f>
        <v>#DIV/0!</v>
      </c>
      <c r="R39" s="40"/>
      <c r="S39" s="40"/>
      <c r="T39" s="40"/>
      <c r="U39" s="40"/>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t="e">
        <f>((P41)/10)*50</f>
        <v>#DIV/0!</v>
      </c>
      <c r="P41" s="53" t="e">
        <f>Q41-$K$9</f>
        <v>#DIV/0!</v>
      </c>
      <c r="Q41" s="55" t="e">
        <f>AVERAGE(R41:V41)</f>
        <v>#DIV/0!</v>
      </c>
      <c r="R41" s="55"/>
      <c r="S41" s="55"/>
      <c r="T41" s="55"/>
      <c r="U41" s="55"/>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t="e">
        <f>((P43)/10)*50</f>
        <v>#DIV/0!</v>
      </c>
      <c r="P43" s="38" t="e">
        <f>Q43-$K$9</f>
        <v>#DIV/0!</v>
      </c>
      <c r="Q43" s="40" t="e">
        <f>AVERAGE(R43:V43)</f>
        <v>#DIV/0!</v>
      </c>
      <c r="R43" s="40"/>
      <c r="S43" s="40"/>
      <c r="T43" s="40"/>
      <c r="U43" s="40"/>
      <c r="V43" s="41"/>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t="e">
        <f>((P45)/10)*50</f>
        <v>#DIV/0!</v>
      </c>
      <c r="P45" s="53" t="e">
        <f>Q45-$K$9</f>
        <v>#DIV/0!</v>
      </c>
      <c r="Q45" s="55" t="e">
        <f>AVERAGE(R45:V45)</f>
        <v>#DIV/0!</v>
      </c>
      <c r="R45" s="55"/>
      <c r="S45" s="55"/>
      <c r="T45" s="55"/>
      <c r="U45" s="55"/>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t="e">
        <f>((P47)/10)*50</f>
        <v>#DIV/0!</v>
      </c>
      <c r="P47" s="53" t="e">
        <f>Q47-$K$9</f>
        <v>#DIV/0!</v>
      </c>
      <c r="Q47" s="55" t="e">
        <f>AVERAGE(R47:V47)</f>
        <v>#DIV/0!</v>
      </c>
      <c r="R47" s="55"/>
      <c r="S47" s="55"/>
      <c r="T47" s="55"/>
      <c r="U47" s="55"/>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B7RBAHVhWIoHgJhNZUjzyCAJ1GAM3+ePmC27OZgG6gkeMEumdnI3yKEL7VuBtSQB+GWaD9iZ4x905VJg1f5vQ==" saltValue="GxZLcFNAf5X5mpWbEC71JQ==" spinCount="100000" sheet="1" objects="1" scenarios="1"/>
  <mergeCells count="27">
    <mergeCell ref="M36:M53"/>
    <mergeCell ref="B12:C12"/>
    <mergeCell ref="F12:H12"/>
    <mergeCell ref="M12:M35"/>
    <mergeCell ref="B13:H13"/>
    <mergeCell ref="B14:H14"/>
    <mergeCell ref="B15:C15"/>
    <mergeCell ref="F15:H15"/>
    <mergeCell ref="C17:G17"/>
    <mergeCell ref="C18:G18"/>
    <mergeCell ref="B20:H20"/>
    <mergeCell ref="M4:N4"/>
    <mergeCell ref="R4:V4"/>
    <mergeCell ref="B6:E6"/>
    <mergeCell ref="F6:G6"/>
    <mergeCell ref="M6:M11"/>
    <mergeCell ref="B7:H7"/>
    <mergeCell ref="B8:H8"/>
    <mergeCell ref="J8:K8"/>
    <mergeCell ref="B9:H9"/>
    <mergeCell ref="B11:H11"/>
    <mergeCell ref="J4:K4"/>
    <mergeCell ref="B1:E1"/>
    <mergeCell ref="C3:E3"/>
    <mergeCell ref="G3:H3"/>
    <mergeCell ref="C4:E4"/>
    <mergeCell ref="G4:H4"/>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CD3D0DB7-42B8-4614-929D-6975E853AED1}">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EBBFAB61-158A-4190-BF0D-0F3A0AE81980}">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5902904D-D27F-4222-997B-F0F73403F502}">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AE09A849-BA39-45C1-BD58-38754223B125}">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205E6024-6E53-4549-88BA-B20DBBC2DCDB}">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64C33928-B5EF-482D-8254-1B838B0DC0C2}">
      <formula1>$N$23:$N$36</formula1>
    </dataValidation>
    <dataValidation type="list" allowBlank="1" showInputMessage="1" showErrorMessage="1" sqref="K5" xr:uid="{C6DA8436-F8B8-4D92-8045-9BC3BC9B5FC7}">
      <formula1>"2018, 2019, 2020"</formula1>
    </dataValidation>
  </dataValidations>
  <hyperlinks>
    <hyperlink ref="M4" r:id="rId1" xr:uid="{6057B2B4-C0AB-41D9-A5C7-1CB5B0FD8DEB}"/>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B3D73-59D5-46C2-8962-6A8A786A180F}">
  <dimension ref="B1:V108"/>
  <sheetViews>
    <sheetView showGridLines="0" showRowColHeaders="0" zoomScale="80" zoomScaleNormal="80" workbookViewId="0">
      <selection activeCell="J5" sqref="J1:V1048576"/>
    </sheetView>
  </sheetViews>
  <sheetFormatPr defaultColWidth="19" defaultRowHeight="12.5" x14ac:dyDescent="0.25"/>
  <cols>
    <col min="1" max="1" width="9.08984375" style="5" customWidth="1"/>
    <col min="2" max="2" width="20" style="5" customWidth="1"/>
    <col min="3" max="3" width="36.54296875" style="5" customWidth="1"/>
    <col min="4" max="4" width="19.54296875" style="5" customWidth="1"/>
    <col min="5" max="5" width="10.90625"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2.0898437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March</v>
      </c>
      <c r="G1" s="1">
        <f>K5</f>
        <v>2019</v>
      </c>
      <c r="H1" s="2"/>
      <c r="I1" s="3"/>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2019</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March, 2019</v>
      </c>
      <c r="G6" s="194"/>
      <c r="H6" s="8"/>
      <c r="I6" s="8"/>
      <c r="J6" s="16" t="s">
        <v>24</v>
      </c>
      <c r="K6" s="17" t="s">
        <v>39</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103"/>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103"/>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104"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103"/>
      <c r="C10" s="103"/>
      <c r="D10" s="103"/>
      <c r="E10" s="103"/>
      <c r="F10" s="103"/>
      <c r="G10" s="103"/>
      <c r="H10" s="103"/>
      <c r="I10" s="103"/>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103"/>
      <c r="J11" s="102" t="s">
        <v>32</v>
      </c>
      <c r="K11" s="36">
        <v>-0.46375000000000277</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March 2019 is</v>
      </c>
      <c r="E12" s="43">
        <f>K11</f>
        <v>-0.46375000000000277</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103"/>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103"/>
      <c r="J14" s="102" t="s">
        <v>50</v>
      </c>
      <c r="K14" s="36">
        <v>-9.2750000000000554E-2</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March 2019 is</v>
      </c>
      <c r="E15" s="43">
        <f>K14</f>
        <v>-9.2750000000000554E-2</v>
      </c>
      <c r="F15" s="182" t="s">
        <v>37</v>
      </c>
      <c r="G15" s="182"/>
      <c r="H15" s="182"/>
      <c r="I15" s="44"/>
      <c r="J15" s="29"/>
      <c r="K15" s="29"/>
      <c r="L15" s="5"/>
      <c r="M15" s="179"/>
      <c r="N15" s="37" t="s">
        <v>38</v>
      </c>
      <c r="O15" s="38">
        <f>((P15)/10)*50</f>
        <v>-0.30124999999999957</v>
      </c>
      <c r="P15" s="38">
        <f>Q15-$K$9</f>
        <v>-6.0249999999999915E-2</v>
      </c>
      <c r="Q15" s="40">
        <f>AVERAGE(R15:V15)</f>
        <v>3.2007500000000002</v>
      </c>
      <c r="R15" s="40">
        <v>3.2160000000000002</v>
      </c>
      <c r="S15" s="40">
        <v>3.2080000000000002</v>
      </c>
      <c r="T15" s="40">
        <v>3.1909999999999998</v>
      </c>
      <c r="U15" s="40">
        <v>3.1880000000000002</v>
      </c>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-0.46375000000000277</v>
      </c>
      <c r="P17" s="53">
        <f>Q17-$K$9</f>
        <v>-9.2750000000000554E-2</v>
      </c>
      <c r="Q17" s="55">
        <f>AVERAGE(R17:V17)</f>
        <v>3.1682499999999996</v>
      </c>
      <c r="R17" s="55">
        <v>3.1760000000000002</v>
      </c>
      <c r="S17" s="55">
        <v>3.161</v>
      </c>
      <c r="T17" s="55">
        <v>3.165</v>
      </c>
      <c r="U17" s="55">
        <v>3.1709999999999998</v>
      </c>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105"/>
      <c r="D19" s="85"/>
      <c r="E19" s="105"/>
      <c r="F19" s="105"/>
      <c r="G19" s="105"/>
      <c r="H19" s="68"/>
      <c r="I19" s="67"/>
      <c r="J19" s="29"/>
      <c r="K19" s="29"/>
      <c r="L19" s="5"/>
      <c r="M19" s="179"/>
      <c r="N19" s="37" t="s">
        <v>41</v>
      </c>
      <c r="O19" s="38" t="e">
        <f>((P19)/10)*50</f>
        <v>#DIV/0!</v>
      </c>
      <c r="P19" s="38" t="e">
        <f>Q19-$K$9</f>
        <v>#DIV/0!</v>
      </c>
      <c r="Q19" s="39" t="e">
        <f>AVERAGE(R19:V19)</f>
        <v>#DIV/0!</v>
      </c>
      <c r="R19" s="40"/>
      <c r="S19" s="40"/>
      <c r="T19" s="40"/>
      <c r="U19" s="40"/>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t="e">
        <f>((P21)/10)*50</f>
        <v>#DIV/0!</v>
      </c>
      <c r="P21" s="53" t="e">
        <f>Q21-$K$9</f>
        <v>#DIV/0!</v>
      </c>
      <c r="Q21" s="54" t="e">
        <f>AVERAGE(R21:V21)</f>
        <v>#DIV/0!</v>
      </c>
      <c r="R21" s="55"/>
      <c r="S21" s="55"/>
      <c r="T21" s="55"/>
      <c r="U21" s="55"/>
      <c r="V21" s="56"/>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t="e">
        <f>((P23)/10)*50</f>
        <v>#DIV/0!</v>
      </c>
      <c r="P23" s="38" t="e">
        <f>Q23-$K$9</f>
        <v>#DIV/0!</v>
      </c>
      <c r="Q23" s="40" t="e">
        <f>AVERAGE(R23:V23)</f>
        <v>#DIV/0!</v>
      </c>
      <c r="R23" s="40"/>
      <c r="S23" s="40"/>
      <c r="T23" s="40"/>
      <c r="U23" s="40"/>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t="e">
        <f>((P25)/10)*50</f>
        <v>#DIV/0!</v>
      </c>
      <c r="P25" s="53" t="e">
        <f>Q25-$K$9</f>
        <v>#DIV/0!</v>
      </c>
      <c r="Q25" s="55" t="e">
        <f>AVERAGE(R25:V25)</f>
        <v>#DIV/0!</v>
      </c>
      <c r="R25" s="55"/>
      <c r="S25" s="55"/>
      <c r="T25" s="55"/>
      <c r="U25" s="55"/>
      <c r="V25" s="56"/>
    </row>
    <row r="26" spans="2:22" ht="18" x14ac:dyDescent="0.25">
      <c r="I26" s="5"/>
      <c r="J26" s="5"/>
      <c r="K26" s="5"/>
      <c r="L26" s="5"/>
      <c r="M26" s="179"/>
      <c r="N26" s="21"/>
      <c r="O26" s="22"/>
      <c r="P26" s="34"/>
      <c r="Q26" s="23"/>
      <c r="R26" s="24">
        <v>43647</v>
      </c>
      <c r="S26" s="24">
        <v>43654</v>
      </c>
      <c r="T26" s="24">
        <v>43661</v>
      </c>
      <c r="U26" s="24">
        <v>43668</v>
      </c>
      <c r="V26" s="25">
        <v>43665</v>
      </c>
    </row>
    <row r="27" spans="2:22" ht="18" thickBot="1" x14ac:dyDescent="0.3">
      <c r="I27" s="5"/>
      <c r="J27" s="5"/>
      <c r="K27" s="5"/>
      <c r="L27" s="5"/>
      <c r="M27" s="179"/>
      <c r="N27" s="37" t="s">
        <v>46</v>
      </c>
      <c r="O27" s="38" t="e">
        <f>((P27)/10)*50</f>
        <v>#DIV/0!</v>
      </c>
      <c r="P27" s="38" t="e">
        <f>Q27-$K$9</f>
        <v>#DIV/0!</v>
      </c>
      <c r="Q27" s="39" t="e">
        <f>AVERAGE(R27:V27)</f>
        <v>#DIV/0!</v>
      </c>
      <c r="R27" s="40"/>
      <c r="S27" s="40"/>
      <c r="T27" s="40"/>
      <c r="U27" s="40"/>
      <c r="V27" s="41"/>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t="e">
        <f>((P29)/10)*50</f>
        <v>#DIV/0!</v>
      </c>
      <c r="P29" s="53" t="e">
        <f>Q29-$K$9</f>
        <v>#DIV/0!</v>
      </c>
      <c r="Q29" s="54" t="e">
        <f>AVERAGE(R29:V29)</f>
        <v>#DIV/0!</v>
      </c>
      <c r="R29" s="55"/>
      <c r="S29" s="55"/>
      <c r="T29" s="55"/>
      <c r="U29" s="55"/>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t="e">
        <f>((P31)/10)*50</f>
        <v>#DIV/0!</v>
      </c>
      <c r="P31" s="38" t="e">
        <f>Q31-$K$9</f>
        <v>#DIV/0!</v>
      </c>
      <c r="Q31" s="39" t="e">
        <f>AVERAGE(R31:V31)</f>
        <v>#DIV/0!</v>
      </c>
      <c r="R31" s="40"/>
      <c r="S31" s="40"/>
      <c r="T31" s="40"/>
      <c r="U31" s="40"/>
      <c r="V31" s="41"/>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t="e">
        <f>((P33)/10)*50</f>
        <v>#DIV/0!</v>
      </c>
      <c r="P33" s="80" t="e">
        <f>Q33-$K$9</f>
        <v>#DIV/0!</v>
      </c>
      <c r="Q33" s="54" t="e">
        <f>AVERAGE(R33:V33)</f>
        <v>#DIV/0!</v>
      </c>
      <c r="R33" s="55"/>
      <c r="S33" s="55"/>
      <c r="T33" s="55"/>
      <c r="U33" s="55"/>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t="e">
        <f>((P35)/10)*50</f>
        <v>#DIV/0!</v>
      </c>
      <c r="P35" s="38" t="e">
        <f>Q35-$K$9</f>
        <v>#DIV/0!</v>
      </c>
      <c r="Q35" s="39" t="e">
        <f>AVERAGE(R35:V35)</f>
        <v>#DIV/0!</v>
      </c>
      <c r="R35" s="40"/>
      <c r="S35" s="40"/>
      <c r="T35" s="40"/>
      <c r="U35" s="40"/>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t="e">
        <f>((P37)/10)*50</f>
        <v>#DIV/0!</v>
      </c>
      <c r="P37" s="53" t="e">
        <f>Q37-$K$9</f>
        <v>#DIV/0!</v>
      </c>
      <c r="Q37" s="55" t="e">
        <f>AVERAGE(R37:V37)</f>
        <v>#DIV/0!</v>
      </c>
      <c r="R37" s="55"/>
      <c r="S37" s="55"/>
      <c r="T37" s="55"/>
      <c r="U37" s="55"/>
      <c r="V37" s="56"/>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t="e">
        <f>((P39)/10)*50</f>
        <v>#DIV/0!</v>
      </c>
      <c r="P39" s="38" t="e">
        <f>Q39-$K$9</f>
        <v>#DIV/0!</v>
      </c>
      <c r="Q39" s="40" t="e">
        <f>AVERAGE(R39:V39)</f>
        <v>#DIV/0!</v>
      </c>
      <c r="R39" s="40"/>
      <c r="S39" s="40"/>
      <c r="T39" s="40"/>
      <c r="U39" s="40"/>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t="e">
        <f>((P41)/10)*50</f>
        <v>#DIV/0!</v>
      </c>
      <c r="P41" s="53" t="e">
        <f>Q41-$K$9</f>
        <v>#DIV/0!</v>
      </c>
      <c r="Q41" s="55" t="e">
        <f>AVERAGE(R41:V41)</f>
        <v>#DIV/0!</v>
      </c>
      <c r="R41" s="55"/>
      <c r="S41" s="55"/>
      <c r="T41" s="55"/>
      <c r="U41" s="55"/>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t="e">
        <f>((P43)/10)*50</f>
        <v>#DIV/0!</v>
      </c>
      <c r="P43" s="38" t="e">
        <f>Q43-$K$9</f>
        <v>#DIV/0!</v>
      </c>
      <c r="Q43" s="40" t="e">
        <f>AVERAGE(R43:V43)</f>
        <v>#DIV/0!</v>
      </c>
      <c r="R43" s="40"/>
      <c r="S43" s="40"/>
      <c r="T43" s="40"/>
      <c r="U43" s="40"/>
      <c r="V43" s="41"/>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t="e">
        <f>((P45)/10)*50</f>
        <v>#DIV/0!</v>
      </c>
      <c r="P45" s="53" t="e">
        <f>Q45-$K$9</f>
        <v>#DIV/0!</v>
      </c>
      <c r="Q45" s="55" t="e">
        <f>AVERAGE(R45:V45)</f>
        <v>#DIV/0!</v>
      </c>
      <c r="R45" s="55"/>
      <c r="S45" s="55"/>
      <c r="T45" s="55"/>
      <c r="U45" s="55"/>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t="e">
        <f>((P47)/10)*50</f>
        <v>#DIV/0!</v>
      </c>
      <c r="P47" s="53" t="e">
        <f>Q47-$K$9</f>
        <v>#DIV/0!</v>
      </c>
      <c r="Q47" s="55" t="e">
        <f>AVERAGE(R47:V47)</f>
        <v>#DIV/0!</v>
      </c>
      <c r="R47" s="55"/>
      <c r="S47" s="55"/>
      <c r="T47" s="55"/>
      <c r="U47" s="55"/>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NooQDzeNXKWTHuCYuECX9BlRQUAaZPElVkJq5osIvc46w3fjSCDKgJnqhCZy+NxpBVRDCO7bDvtHKT1wsUS16w==" saltValue="rHXkmVXP5MbX2uqx8kFZnw==" spinCount="100000" sheet="1" objects="1" scenarios="1"/>
  <mergeCells count="27">
    <mergeCell ref="M36:M53"/>
    <mergeCell ref="B12:C12"/>
    <mergeCell ref="F12:H12"/>
    <mergeCell ref="M12:M35"/>
    <mergeCell ref="B13:H13"/>
    <mergeCell ref="B14:H14"/>
    <mergeCell ref="B15:C15"/>
    <mergeCell ref="F15:H15"/>
    <mergeCell ref="C17:G17"/>
    <mergeCell ref="C18:G18"/>
    <mergeCell ref="B20:H20"/>
    <mergeCell ref="M4:N4"/>
    <mergeCell ref="R4:V4"/>
    <mergeCell ref="B6:E6"/>
    <mergeCell ref="F6:G6"/>
    <mergeCell ref="M6:M11"/>
    <mergeCell ref="B7:H7"/>
    <mergeCell ref="B8:H8"/>
    <mergeCell ref="J8:K8"/>
    <mergeCell ref="B9:H9"/>
    <mergeCell ref="B11:H11"/>
    <mergeCell ref="J4:K4"/>
    <mergeCell ref="B1:E1"/>
    <mergeCell ref="C3:E3"/>
    <mergeCell ref="G3:H3"/>
    <mergeCell ref="C4:E4"/>
    <mergeCell ref="G4:H4"/>
  </mergeCells>
  <dataValidations count="7">
    <dataValidation type="list" allowBlank="1" showInputMessage="1" showErrorMessage="1" sqref="K5" xr:uid="{88B48481-B6D2-423B-A32C-0D3049F38C7D}">
      <formula1>"2018, 2019, 2020"</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26AD593C-10F0-4DC9-8503-C94A0539B8A8}">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75C41369-C888-4357-A30D-CE8DE552E4AD}">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BE43861B-37DE-4B4F-9B51-AEAFA9E9ABA4}">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34D77968-EA5B-4F5E-857A-F661A9B8E7F0}">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0A43EB57-869B-42A4-9C6F-67B9C2947A8D}">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16BF219C-00AA-4408-B9E3-5A46F28F4D34}">
      <formula1>$O$7:$O$53</formula1>
    </dataValidation>
  </dataValidations>
  <hyperlinks>
    <hyperlink ref="M4" r:id="rId1" xr:uid="{9ADA7FB0-25A4-4E82-8B36-D0DBB4569974}"/>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FC7C4-B110-4F98-9A04-4ECA1DB1F835}">
  <dimension ref="B1:AP108"/>
  <sheetViews>
    <sheetView showGridLines="0" showRowColHeaders="0" zoomScale="80" zoomScaleNormal="80" workbookViewId="0">
      <selection activeCell="F1" sqref="F1"/>
    </sheetView>
  </sheetViews>
  <sheetFormatPr defaultColWidth="19" defaultRowHeight="12.5" x14ac:dyDescent="0.25"/>
  <cols>
    <col min="1" max="1" width="9.08984375" style="5" customWidth="1"/>
    <col min="2" max="2" width="20" style="5" customWidth="1"/>
    <col min="3" max="3" width="36.54296875" style="5" customWidth="1"/>
    <col min="4" max="4" width="21.90625" style="5" customWidth="1"/>
    <col min="5" max="5" width="10.90625"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2.0898437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42" width="9.08984375" style="5" hidden="1" customWidth="1"/>
    <col min="43"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August</v>
      </c>
      <c r="G1" s="1">
        <f>K5</f>
        <v>2020</v>
      </c>
      <c r="H1" s="2"/>
      <c r="I1" s="3"/>
      <c r="J1" s="147"/>
      <c r="K1" s="147"/>
      <c r="L1" s="147"/>
      <c r="M1" s="148"/>
      <c r="N1" s="148"/>
      <c r="O1" s="149"/>
      <c r="P1" s="149"/>
      <c r="Q1" s="148"/>
      <c r="R1" s="148"/>
      <c r="S1" s="148"/>
      <c r="T1" s="148"/>
      <c r="U1" s="148"/>
      <c r="V1" s="148"/>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2020</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August, 2020</v>
      </c>
      <c r="G6" s="194"/>
      <c r="H6" s="8"/>
      <c r="I6" s="8"/>
      <c r="J6" s="16" t="s">
        <v>24</v>
      </c>
      <c r="K6" s="17" t="s">
        <v>46</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171"/>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171"/>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173"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171"/>
      <c r="C10" s="171"/>
      <c r="D10" s="171"/>
      <c r="E10" s="171"/>
      <c r="F10" s="171"/>
      <c r="G10" s="171"/>
      <c r="H10" s="171"/>
      <c r="I10" s="171"/>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171"/>
      <c r="J11" s="172" t="s">
        <v>32</v>
      </c>
      <c r="K11" s="36">
        <v>-3.1050000000000022</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August 2020 is</v>
      </c>
      <c r="E12" s="43">
        <f>K11</f>
        <v>-3.1050000000000022</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171"/>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171"/>
      <c r="J14" s="172" t="s">
        <v>50</v>
      </c>
      <c r="K14" s="36">
        <v>-0.62100000000000044</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August 2020 is</v>
      </c>
      <c r="E15" s="43">
        <f>K14</f>
        <v>-0.62100000000000044</v>
      </c>
      <c r="F15" s="182" t="s">
        <v>37</v>
      </c>
      <c r="G15" s="182"/>
      <c r="H15" s="182"/>
      <c r="I15" s="44"/>
      <c r="J15" s="29"/>
      <c r="K15" s="29"/>
      <c r="L15" s="5"/>
      <c r="M15" s="179"/>
      <c r="N15" s="37" t="s">
        <v>38</v>
      </c>
      <c r="O15" s="38">
        <f>((P15)/10)*50</f>
        <v>-0.30124999999999957</v>
      </c>
      <c r="P15" s="38">
        <f>Q15-$K$9</f>
        <v>-6.0249999999999915E-2</v>
      </c>
      <c r="Q15" s="40">
        <f>AVERAGE(R15:V15)</f>
        <v>3.2007500000000002</v>
      </c>
      <c r="R15" s="40">
        <v>3.2160000000000002</v>
      </c>
      <c r="S15" s="40">
        <v>3.2080000000000002</v>
      </c>
      <c r="T15" s="40">
        <v>3.1909999999999998</v>
      </c>
      <c r="U15" s="40">
        <v>3.1880000000000002</v>
      </c>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-0.46375000000000277</v>
      </c>
      <c r="P17" s="53">
        <f>Q17-$K$9</f>
        <v>-9.2750000000000554E-2</v>
      </c>
      <c r="Q17" s="55">
        <f>AVERAGE(R17:V17)</f>
        <v>3.1682499999999996</v>
      </c>
      <c r="R17" s="55">
        <v>3.1760000000000002</v>
      </c>
      <c r="S17" s="55">
        <v>3.161</v>
      </c>
      <c r="T17" s="55">
        <v>3.165</v>
      </c>
      <c r="U17" s="55">
        <v>3.1709999999999998</v>
      </c>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170"/>
      <c r="D19" s="85"/>
      <c r="E19" s="170"/>
      <c r="F19" s="170"/>
      <c r="G19" s="170"/>
      <c r="H19" s="68"/>
      <c r="I19" s="67"/>
      <c r="J19" s="29"/>
      <c r="K19" s="29"/>
      <c r="L19" s="5"/>
      <c r="M19" s="179"/>
      <c r="N19" s="37" t="s">
        <v>41</v>
      </c>
      <c r="O19" s="38">
        <f>((P19)/10)*50</f>
        <v>-0.33750000000000169</v>
      </c>
      <c r="P19" s="38">
        <f>Q19-$K$9</f>
        <v>-6.7500000000000338E-2</v>
      </c>
      <c r="Q19" s="39">
        <f>AVERAGE(R19:V19)</f>
        <v>3.1934999999999998</v>
      </c>
      <c r="R19" s="40">
        <v>3.177</v>
      </c>
      <c r="S19" s="40">
        <v>3.1829999999999998</v>
      </c>
      <c r="T19" s="40">
        <v>3.2</v>
      </c>
      <c r="U19" s="40">
        <v>3.214</v>
      </c>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f>((P21)/10)*50</f>
        <v>-0.25800000000000045</v>
      </c>
      <c r="P21" s="53">
        <f>Q21-$K$9</f>
        <v>-5.160000000000009E-2</v>
      </c>
      <c r="Q21" s="54">
        <f>AVERAGE(R21:V21)</f>
        <v>3.2094</v>
      </c>
      <c r="R21" s="55">
        <v>3.1960000000000002</v>
      </c>
      <c r="S21" s="55">
        <v>3.1930000000000001</v>
      </c>
      <c r="T21" s="55">
        <v>3.2050000000000001</v>
      </c>
      <c r="U21" s="55">
        <v>3.2170000000000001</v>
      </c>
      <c r="V21" s="56">
        <v>3.2360000000000002</v>
      </c>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f>((P23)/10)*50</f>
        <v>-0.12250000000000096</v>
      </c>
      <c r="P23" s="38">
        <f>Q23-$K$9</f>
        <v>-2.4500000000000188E-2</v>
      </c>
      <c r="Q23" s="40">
        <f>AVERAGE(R23:V23)</f>
        <v>3.2364999999999999</v>
      </c>
      <c r="R23" s="40">
        <v>3.2450000000000001</v>
      </c>
      <c r="S23" s="40">
        <v>3.238</v>
      </c>
      <c r="T23" s="40">
        <v>3.238</v>
      </c>
      <c r="U23" s="40">
        <v>3.2250000000000001</v>
      </c>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f>((P25)/10)*50</f>
        <v>-0.43874999999999886</v>
      </c>
      <c r="P25" s="53">
        <f>Q25-$K$9</f>
        <v>-8.7749999999999773E-2</v>
      </c>
      <c r="Q25" s="55">
        <f>AVERAGE(R25:V25)</f>
        <v>3.1732500000000003</v>
      </c>
      <c r="R25" s="55">
        <v>3.2189999999999999</v>
      </c>
      <c r="S25" s="55">
        <v>3.1850000000000001</v>
      </c>
      <c r="T25" s="55">
        <v>3.153</v>
      </c>
      <c r="U25" s="55">
        <v>3.1360000000000001</v>
      </c>
      <c r="V25" s="56"/>
    </row>
    <row r="26" spans="2:22" ht="18" x14ac:dyDescent="0.25">
      <c r="I26" s="5"/>
      <c r="J26" s="5"/>
      <c r="K26" s="5"/>
      <c r="L26" s="5"/>
      <c r="M26" s="179"/>
      <c r="N26" s="21"/>
      <c r="O26" s="22"/>
      <c r="P26" s="34"/>
      <c r="Q26" s="23"/>
      <c r="R26" s="24">
        <v>43647</v>
      </c>
      <c r="S26" s="24">
        <v>43654</v>
      </c>
      <c r="T26" s="24">
        <v>43661</v>
      </c>
      <c r="U26" s="24">
        <v>43668</v>
      </c>
      <c r="V26" s="25">
        <v>43675</v>
      </c>
    </row>
    <row r="27" spans="2:22" ht="18" thickBot="1" x14ac:dyDescent="0.3">
      <c r="I27" s="5"/>
      <c r="J27" s="5"/>
      <c r="K27" s="5"/>
      <c r="L27" s="5"/>
      <c r="M27" s="179"/>
      <c r="N27" s="37" t="s">
        <v>46</v>
      </c>
      <c r="O27" s="38">
        <f>((P27)/10)*50</f>
        <v>-0.67700000000000093</v>
      </c>
      <c r="P27" s="38">
        <f>Q27-$K$9</f>
        <v>-0.13540000000000019</v>
      </c>
      <c r="Q27" s="39">
        <f>AVERAGE(R27:V27)</f>
        <v>3.1255999999999999</v>
      </c>
      <c r="R27" s="40">
        <v>3.1349999999999998</v>
      </c>
      <c r="S27" s="40">
        <v>3.1339999999999999</v>
      </c>
      <c r="T27" s="40">
        <v>3.1309999999999998</v>
      </c>
      <c r="U27" s="40">
        <v>3.1219999999999999</v>
      </c>
      <c r="V27" s="41">
        <v>3.1059999999999999</v>
      </c>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f>((P29)/10)*50</f>
        <v>-0.98125000000000018</v>
      </c>
      <c r="P29" s="53">
        <f>Q29-$K$9</f>
        <v>-0.19625000000000004</v>
      </c>
      <c r="Q29" s="54">
        <f>AVERAGE(R29:V29)</f>
        <v>3.0647500000000001</v>
      </c>
      <c r="R29" s="55">
        <v>3.1070000000000002</v>
      </c>
      <c r="S29" s="55">
        <v>3.073</v>
      </c>
      <c r="T29" s="55">
        <v>3.048</v>
      </c>
      <c r="U29" s="55">
        <v>3.0310000000000001</v>
      </c>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f>((P31)/10)*50</f>
        <v>-1.1170000000000013</v>
      </c>
      <c r="P31" s="38">
        <f>Q31-$K$9</f>
        <v>-0.22340000000000027</v>
      </c>
      <c r="Q31" s="39">
        <f>AVERAGE(R31:V31)</f>
        <v>3.0375999999999999</v>
      </c>
      <c r="R31" s="40">
        <v>3.0270000000000001</v>
      </c>
      <c r="S31" s="40">
        <v>3.0219999999999998</v>
      </c>
      <c r="T31" s="40">
        <v>3.0129999999999999</v>
      </c>
      <c r="U31" s="40">
        <v>3.07</v>
      </c>
      <c r="V31" s="41">
        <v>3.056</v>
      </c>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f>((P33)/10)*50</f>
        <v>-1.1024999999999996</v>
      </c>
      <c r="P33" s="80">
        <f>Q33-$K$9</f>
        <v>-0.22049999999999992</v>
      </c>
      <c r="Q33" s="54">
        <f>AVERAGE(R33:V33)</f>
        <v>3.0405000000000002</v>
      </c>
      <c r="R33" s="55">
        <v>3.0470000000000002</v>
      </c>
      <c r="S33" s="55">
        <v>3.0419999999999998</v>
      </c>
      <c r="T33" s="55">
        <v>3.0449999999999999</v>
      </c>
      <c r="U33" s="55">
        <v>3.028</v>
      </c>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f>((P35)/10)*50</f>
        <v>-1.0699999999999998</v>
      </c>
      <c r="P35" s="38">
        <f>Q35-$K$9</f>
        <v>-0.21399999999999997</v>
      </c>
      <c r="Q35" s="39">
        <f>AVERAGE(R35:V35)</f>
        <v>3.0470000000000002</v>
      </c>
      <c r="R35" s="40">
        <v>3.0339999999999998</v>
      </c>
      <c r="S35" s="40">
        <v>3.0419999999999998</v>
      </c>
      <c r="T35" s="40">
        <v>3.0489999999999999</v>
      </c>
      <c r="U35" s="40">
        <v>3.0630000000000002</v>
      </c>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f>((P37)/10)*50</f>
        <v>-0.84699999999999775</v>
      </c>
      <c r="P37" s="53">
        <f>Q37-$K$9</f>
        <v>-0.16939999999999955</v>
      </c>
      <c r="Q37" s="55">
        <f>AVERAGE(R37:V37)</f>
        <v>3.0916000000000006</v>
      </c>
      <c r="R37" s="55">
        <v>3.0779999999999998</v>
      </c>
      <c r="S37" s="55">
        <v>3.085</v>
      </c>
      <c r="T37" s="55">
        <v>3.0830000000000002</v>
      </c>
      <c r="U37" s="55">
        <v>3.0979999999999999</v>
      </c>
      <c r="V37" s="146">
        <v>3.1139999999999999</v>
      </c>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f>((P39)/10)*50</f>
        <v>-0.6687500000000024</v>
      </c>
      <c r="P39" s="38">
        <f>Q39-$K$9</f>
        <v>-0.13375000000000048</v>
      </c>
      <c r="Q39" s="40">
        <f>AVERAGE(R39:V39)</f>
        <v>3.1272499999999996</v>
      </c>
      <c r="R39" s="40">
        <v>3.1269999999999998</v>
      </c>
      <c r="S39" s="40">
        <v>3.1309999999999998</v>
      </c>
      <c r="T39" s="40">
        <v>3.1320000000000001</v>
      </c>
      <c r="U39" s="40">
        <v>3.1190000000000002</v>
      </c>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f>((P41)/10)*50</f>
        <v>-0.91625000000000079</v>
      </c>
      <c r="P41" s="53">
        <f>Q41-$K$9</f>
        <v>-0.18325000000000014</v>
      </c>
      <c r="Q41" s="55">
        <f>AVERAGE(R41:V41)</f>
        <v>3.07775</v>
      </c>
      <c r="R41" s="55">
        <v>3.105</v>
      </c>
      <c r="S41" s="55">
        <v>3.0750000000000002</v>
      </c>
      <c r="T41" s="55">
        <v>3.07</v>
      </c>
      <c r="U41" s="55">
        <v>3.0609999999999999</v>
      </c>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f>((P43)/10)*50</f>
        <v>-1.7320000000000002</v>
      </c>
      <c r="P43" s="38">
        <f>Q43-$K$9</f>
        <v>-0.34640000000000004</v>
      </c>
      <c r="Q43" s="40">
        <f>AVERAGE(R43:V43)</f>
        <v>2.9146000000000001</v>
      </c>
      <c r="R43" s="40">
        <v>3.0230000000000001</v>
      </c>
      <c r="S43" s="40">
        <v>2.99</v>
      </c>
      <c r="T43" s="40">
        <v>2.9180000000000001</v>
      </c>
      <c r="U43" s="40">
        <v>2.8490000000000002</v>
      </c>
      <c r="V43" s="41">
        <v>2.7930000000000001</v>
      </c>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f>((P45)/10)*50</f>
        <v>-2.7475000000000005</v>
      </c>
      <c r="P45" s="53">
        <f>Q45-$K$9</f>
        <v>-0.5495000000000001</v>
      </c>
      <c r="Q45" s="55">
        <f>AVERAGE(R45:V45)</f>
        <v>2.7115</v>
      </c>
      <c r="R45" s="55">
        <v>2.7450000000000001</v>
      </c>
      <c r="S45" s="55">
        <v>2.7149999999999999</v>
      </c>
      <c r="T45" s="55">
        <v>2.7090000000000001</v>
      </c>
      <c r="U45" s="55">
        <v>2.677</v>
      </c>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f>((P47)/10)*50</f>
        <v>-3.1475000000000009</v>
      </c>
      <c r="P47" s="53">
        <f>Q47-$K$9</f>
        <v>-0.62950000000000017</v>
      </c>
      <c r="Q47" s="55">
        <f>AVERAGE(R47:V47)</f>
        <v>2.6315</v>
      </c>
      <c r="R47" s="55">
        <v>2.6520000000000001</v>
      </c>
      <c r="S47" s="55">
        <v>2.63</v>
      </c>
      <c r="T47" s="55">
        <v>2.62</v>
      </c>
      <c r="U47" s="55">
        <v>2.6240000000000001</v>
      </c>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f>((P49)/10)*50</f>
        <v>-3.1540000000000012</v>
      </c>
      <c r="P49" s="38">
        <f>Q49-$K$9</f>
        <v>-0.63080000000000025</v>
      </c>
      <c r="Q49" s="39">
        <f>AVERAGE(R49:V49)</f>
        <v>2.6301999999999999</v>
      </c>
      <c r="R49" s="40">
        <v>2.6150000000000002</v>
      </c>
      <c r="S49" s="40">
        <v>2.629</v>
      </c>
      <c r="T49" s="40">
        <v>2.6280000000000001</v>
      </c>
      <c r="U49" s="40">
        <v>2.6309999999999998</v>
      </c>
      <c r="V49" s="41">
        <v>2.6480000000000001</v>
      </c>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f>((P51)/10)*50</f>
        <v>-3.1050000000000022</v>
      </c>
      <c r="P51" s="80">
        <f>Q51-$K$9</f>
        <v>-0.62100000000000044</v>
      </c>
      <c r="Q51" s="54">
        <f>AVERAGE(R51:V51)</f>
        <v>2.6399999999999997</v>
      </c>
      <c r="R51" s="55">
        <v>2.6520000000000001</v>
      </c>
      <c r="S51" s="55">
        <v>2.65</v>
      </c>
      <c r="T51" s="55">
        <v>2.6259999999999999</v>
      </c>
      <c r="U51" s="55">
        <v>2.6320000000000001</v>
      </c>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password="B83F" sheet="1" objects="1" scenarios="1"/>
  <mergeCells count="27">
    <mergeCell ref="M36:M53"/>
    <mergeCell ref="B12:C12"/>
    <mergeCell ref="F12:H12"/>
    <mergeCell ref="M12:M35"/>
    <mergeCell ref="B13:H13"/>
    <mergeCell ref="B14:H14"/>
    <mergeCell ref="B15:C15"/>
    <mergeCell ref="F15:H15"/>
    <mergeCell ref="C17:G17"/>
    <mergeCell ref="C18:G18"/>
    <mergeCell ref="B20:H20"/>
    <mergeCell ref="M4:N4"/>
    <mergeCell ref="R4:V4"/>
    <mergeCell ref="B6:E6"/>
    <mergeCell ref="F6:G6"/>
    <mergeCell ref="M6:M11"/>
    <mergeCell ref="B7:H7"/>
    <mergeCell ref="B8:H8"/>
    <mergeCell ref="J8:K8"/>
    <mergeCell ref="B9:H9"/>
    <mergeCell ref="B11:H11"/>
    <mergeCell ref="J4:K4"/>
    <mergeCell ref="B1:E1"/>
    <mergeCell ref="C3:E3"/>
    <mergeCell ref="G3:H3"/>
    <mergeCell ref="C4:E4"/>
    <mergeCell ref="G4:H4"/>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B26AA54A-C980-42FF-92DD-574212593891}">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C05DCD9B-23FE-467A-A486-F61773DF2819}">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44916037-767E-4831-ADF1-391AAE645AAE}">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23D79454-2971-4201-8177-18D4F43A0B57}">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75A514E0-1095-476B-AA13-EC23BAB1F2D6}">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3D2F1079-67A5-4532-8AD8-FE6A982B5C1B}">
      <formula1>$N$23:$N$36</formula1>
    </dataValidation>
    <dataValidation type="list" allowBlank="1" showInputMessage="1" showErrorMessage="1" sqref="K5" xr:uid="{F3F7D322-3849-42D1-BDE8-1EBE9EF4F64A}">
      <formula1>"2018, 2019, 2020"</formula1>
    </dataValidation>
  </dataValidations>
  <hyperlinks>
    <hyperlink ref="M4" r:id="rId1" xr:uid="{71F09A1C-58B2-4A44-939F-2641D28A571B}"/>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FF866-E817-4262-A7D9-6D80FC402E77}">
  <dimension ref="B1:V108"/>
  <sheetViews>
    <sheetView showGridLines="0" showRowColHeaders="0" zoomScale="80" zoomScaleNormal="80" workbookViewId="0">
      <selection activeCell="J1" sqref="J1:V1048576"/>
    </sheetView>
  </sheetViews>
  <sheetFormatPr defaultColWidth="19" defaultRowHeight="12.5" x14ac:dyDescent="0.25"/>
  <cols>
    <col min="1" max="1" width="9.08984375" style="5" customWidth="1"/>
    <col min="2" max="2" width="20" style="5" customWidth="1"/>
    <col min="3" max="3" width="36.54296875" style="5" customWidth="1"/>
    <col min="4" max="4" width="19.54296875" style="5" customWidth="1"/>
    <col min="5" max="5" width="10.90625"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2.0898437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February</v>
      </c>
      <c r="G1" s="1">
        <f>K5</f>
        <v>2019</v>
      </c>
      <c r="H1" s="2"/>
      <c r="I1" s="3"/>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2019</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February, 2019</v>
      </c>
      <c r="G6" s="194"/>
      <c r="H6" s="8"/>
      <c r="I6" s="8"/>
      <c r="J6" s="16" t="s">
        <v>24</v>
      </c>
      <c r="K6" s="17" t="s">
        <v>38</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99"/>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99"/>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101"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99"/>
      <c r="C10" s="99"/>
      <c r="D10" s="99"/>
      <c r="E10" s="99"/>
      <c r="F10" s="99"/>
      <c r="G10" s="99"/>
      <c r="H10" s="99"/>
      <c r="I10" s="99"/>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99"/>
      <c r="J11" s="100" t="s">
        <v>32</v>
      </c>
      <c r="K11" s="36">
        <v>-0.30124999999999957</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February 2019 is</v>
      </c>
      <c r="E12" s="43">
        <f>K11</f>
        <v>-0.30124999999999957</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99"/>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99"/>
      <c r="J14" s="100" t="s">
        <v>50</v>
      </c>
      <c r="K14" s="36">
        <v>-6.0249999999999915E-2</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February 2019 is</v>
      </c>
      <c r="E15" s="43">
        <f>K14</f>
        <v>-6.0249999999999915E-2</v>
      </c>
      <c r="F15" s="182" t="s">
        <v>37</v>
      </c>
      <c r="G15" s="182"/>
      <c r="H15" s="182"/>
      <c r="I15" s="44"/>
      <c r="J15" s="29"/>
      <c r="K15" s="29"/>
      <c r="L15" s="5"/>
      <c r="M15" s="179"/>
      <c r="N15" s="37" t="s">
        <v>38</v>
      </c>
      <c r="O15" s="38">
        <f>((P15)/10)*50</f>
        <v>-0.30124999999999957</v>
      </c>
      <c r="P15" s="38">
        <f>Q15-$K$9</f>
        <v>-6.0249999999999915E-2</v>
      </c>
      <c r="Q15" s="40">
        <f>AVERAGE(R15:V15)</f>
        <v>3.2007500000000002</v>
      </c>
      <c r="R15" s="40">
        <v>3.2160000000000002</v>
      </c>
      <c r="S15" s="40">
        <v>3.2080000000000002</v>
      </c>
      <c r="T15" s="40">
        <v>3.1909999999999998</v>
      </c>
      <c r="U15" s="40">
        <v>3.1880000000000002</v>
      </c>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t="e">
        <f>((P17)/10)*50</f>
        <v>#DIV/0!</v>
      </c>
      <c r="P17" s="53" t="e">
        <f>Q17-$K$9</f>
        <v>#DIV/0!</v>
      </c>
      <c r="Q17" s="55" t="e">
        <f>AVERAGE(R17:V17)</f>
        <v>#DIV/0!</v>
      </c>
      <c r="R17" s="55"/>
      <c r="S17" s="55"/>
      <c r="T17" s="55"/>
      <c r="U17" s="55"/>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98"/>
      <c r="D19" s="85"/>
      <c r="E19" s="98"/>
      <c r="F19" s="98"/>
      <c r="G19" s="98"/>
      <c r="H19" s="68"/>
      <c r="I19" s="67"/>
      <c r="J19" s="29"/>
      <c r="K19" s="29"/>
      <c r="L19" s="5"/>
      <c r="M19" s="179"/>
      <c r="N19" s="37" t="s">
        <v>41</v>
      </c>
      <c r="O19" s="38" t="e">
        <f>((P19)/10)*50</f>
        <v>#DIV/0!</v>
      </c>
      <c r="P19" s="38" t="e">
        <f>Q19-$K$9</f>
        <v>#DIV/0!</v>
      </c>
      <c r="Q19" s="39" t="e">
        <f>AVERAGE(R19:V19)</f>
        <v>#DIV/0!</v>
      </c>
      <c r="R19" s="40"/>
      <c r="S19" s="40"/>
      <c r="T19" s="40"/>
      <c r="U19" s="40"/>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t="e">
        <f>((P21)/10)*50</f>
        <v>#DIV/0!</v>
      </c>
      <c r="P21" s="53" t="e">
        <f>Q21-$K$9</f>
        <v>#DIV/0!</v>
      </c>
      <c r="Q21" s="54" t="e">
        <f>AVERAGE(R21:V21)</f>
        <v>#DIV/0!</v>
      </c>
      <c r="R21" s="55"/>
      <c r="S21" s="55"/>
      <c r="T21" s="55"/>
      <c r="U21" s="55"/>
      <c r="V21" s="56"/>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t="e">
        <f>((P23)/10)*50</f>
        <v>#DIV/0!</v>
      </c>
      <c r="P23" s="38" t="e">
        <f>Q23-$K$9</f>
        <v>#DIV/0!</v>
      </c>
      <c r="Q23" s="40" t="e">
        <f>AVERAGE(R23:V23)</f>
        <v>#DIV/0!</v>
      </c>
      <c r="R23" s="40"/>
      <c r="S23" s="40"/>
      <c r="T23" s="40"/>
      <c r="U23" s="40"/>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t="e">
        <f>((P25)/10)*50</f>
        <v>#DIV/0!</v>
      </c>
      <c r="P25" s="53" t="e">
        <f>Q25-$K$9</f>
        <v>#DIV/0!</v>
      </c>
      <c r="Q25" s="55" t="e">
        <f>AVERAGE(R25:V25)</f>
        <v>#DIV/0!</v>
      </c>
      <c r="R25" s="55"/>
      <c r="S25" s="55"/>
      <c r="T25" s="55"/>
      <c r="U25" s="55"/>
      <c r="V25" s="56"/>
    </row>
    <row r="26" spans="2:22" ht="18" x14ac:dyDescent="0.25">
      <c r="I26" s="5"/>
      <c r="J26" s="5"/>
      <c r="K26" s="5"/>
      <c r="L26" s="5"/>
      <c r="M26" s="179"/>
      <c r="N26" s="21"/>
      <c r="O26" s="22"/>
      <c r="P26" s="34"/>
      <c r="Q26" s="23"/>
      <c r="R26" s="24">
        <v>43647</v>
      </c>
      <c r="S26" s="24">
        <v>43654</v>
      </c>
      <c r="T26" s="24">
        <v>43661</v>
      </c>
      <c r="U26" s="24">
        <v>43668</v>
      </c>
      <c r="V26" s="25">
        <v>43665</v>
      </c>
    </row>
    <row r="27" spans="2:22" ht="18" thickBot="1" x14ac:dyDescent="0.3">
      <c r="I27" s="5"/>
      <c r="J27" s="5"/>
      <c r="K27" s="5"/>
      <c r="L27" s="5"/>
      <c r="M27" s="179"/>
      <c r="N27" s="37" t="s">
        <v>46</v>
      </c>
      <c r="O27" s="38" t="e">
        <f>((P27)/10)*50</f>
        <v>#DIV/0!</v>
      </c>
      <c r="P27" s="38" t="e">
        <f>Q27-$K$9</f>
        <v>#DIV/0!</v>
      </c>
      <c r="Q27" s="39" t="e">
        <f>AVERAGE(R27:V27)</f>
        <v>#DIV/0!</v>
      </c>
      <c r="R27" s="40"/>
      <c r="S27" s="40"/>
      <c r="T27" s="40"/>
      <c r="U27" s="40"/>
      <c r="V27" s="41"/>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t="e">
        <f>((P29)/10)*50</f>
        <v>#DIV/0!</v>
      </c>
      <c r="P29" s="53" t="e">
        <f>Q29-$K$9</f>
        <v>#DIV/0!</v>
      </c>
      <c r="Q29" s="54" t="e">
        <f>AVERAGE(R29:V29)</f>
        <v>#DIV/0!</v>
      </c>
      <c r="R29" s="55"/>
      <c r="S29" s="55"/>
      <c r="T29" s="55"/>
      <c r="U29" s="55"/>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t="e">
        <f>((P31)/10)*50</f>
        <v>#DIV/0!</v>
      </c>
      <c r="P31" s="38" t="e">
        <f>Q31-$K$9</f>
        <v>#DIV/0!</v>
      </c>
      <c r="Q31" s="39" t="e">
        <f>AVERAGE(R31:V31)</f>
        <v>#DIV/0!</v>
      </c>
      <c r="R31" s="40"/>
      <c r="S31" s="40"/>
      <c r="T31" s="40"/>
      <c r="U31" s="40"/>
      <c r="V31" s="41"/>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t="e">
        <f>((P33)/10)*50</f>
        <v>#DIV/0!</v>
      </c>
      <c r="P33" s="80" t="e">
        <f>Q33-$K$9</f>
        <v>#DIV/0!</v>
      </c>
      <c r="Q33" s="54" t="e">
        <f>AVERAGE(R33:V33)</f>
        <v>#DIV/0!</v>
      </c>
      <c r="R33" s="55"/>
      <c r="S33" s="55"/>
      <c r="T33" s="55"/>
      <c r="U33" s="55"/>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t="e">
        <f>((P35)/10)*50</f>
        <v>#DIV/0!</v>
      </c>
      <c r="P35" s="38" t="e">
        <f>Q35-$K$9</f>
        <v>#DIV/0!</v>
      </c>
      <c r="Q35" s="39" t="e">
        <f>AVERAGE(R35:V35)</f>
        <v>#DIV/0!</v>
      </c>
      <c r="R35" s="40"/>
      <c r="S35" s="40"/>
      <c r="T35" s="40"/>
      <c r="U35" s="40"/>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t="e">
        <f>((P37)/10)*50</f>
        <v>#DIV/0!</v>
      </c>
      <c r="P37" s="53" t="e">
        <f>Q37-$K$9</f>
        <v>#DIV/0!</v>
      </c>
      <c r="Q37" s="55" t="e">
        <f>AVERAGE(R37:V37)</f>
        <v>#DIV/0!</v>
      </c>
      <c r="R37" s="55"/>
      <c r="S37" s="55"/>
      <c r="T37" s="55"/>
      <c r="U37" s="55"/>
      <c r="V37" s="56"/>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t="e">
        <f>((P39)/10)*50</f>
        <v>#DIV/0!</v>
      </c>
      <c r="P39" s="38" t="e">
        <f>Q39-$K$9</f>
        <v>#DIV/0!</v>
      </c>
      <c r="Q39" s="40" t="e">
        <f>AVERAGE(R39:V39)</f>
        <v>#DIV/0!</v>
      </c>
      <c r="R39" s="40"/>
      <c r="S39" s="40"/>
      <c r="T39" s="40"/>
      <c r="U39" s="40"/>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t="e">
        <f>((P41)/10)*50</f>
        <v>#DIV/0!</v>
      </c>
      <c r="P41" s="53" t="e">
        <f>Q41-$K$9</f>
        <v>#DIV/0!</v>
      </c>
      <c r="Q41" s="55" t="e">
        <f>AVERAGE(R41:V41)</f>
        <v>#DIV/0!</v>
      </c>
      <c r="R41" s="55"/>
      <c r="S41" s="55"/>
      <c r="T41" s="55"/>
      <c r="U41" s="55"/>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t="e">
        <f>((P43)/10)*50</f>
        <v>#DIV/0!</v>
      </c>
      <c r="P43" s="38" t="e">
        <f>Q43-$K$9</f>
        <v>#DIV/0!</v>
      </c>
      <c r="Q43" s="40" t="e">
        <f>AVERAGE(R43:V43)</f>
        <v>#DIV/0!</v>
      </c>
      <c r="R43" s="40"/>
      <c r="S43" s="40"/>
      <c r="T43" s="40"/>
      <c r="U43" s="40"/>
      <c r="V43" s="41"/>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t="e">
        <f>((P45)/10)*50</f>
        <v>#DIV/0!</v>
      </c>
      <c r="P45" s="53" t="e">
        <f>Q45-$K$9</f>
        <v>#DIV/0!</v>
      </c>
      <c r="Q45" s="55" t="e">
        <f>AVERAGE(R45:V45)</f>
        <v>#DIV/0!</v>
      </c>
      <c r="R45" s="55"/>
      <c r="S45" s="55"/>
      <c r="T45" s="55"/>
      <c r="U45" s="55"/>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t="e">
        <f>((P47)/10)*50</f>
        <v>#DIV/0!</v>
      </c>
      <c r="P47" s="53" t="e">
        <f>Q47-$K$9</f>
        <v>#DIV/0!</v>
      </c>
      <c r="Q47" s="55" t="e">
        <f>AVERAGE(R47:V47)</f>
        <v>#DIV/0!</v>
      </c>
      <c r="R47" s="55"/>
      <c r="S47" s="55"/>
      <c r="T47" s="55"/>
      <c r="U47" s="55"/>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gWf816/xfYHysPIVQF/nmKr4L4I0TiberYDkQQnfgMiF8KEeQ7qBFcrE8z8YxLGbwr1SYBZVfeSfCMAB7pKeRw==" saltValue="YsTfe3/DD9kUEj/gajoj0w==" spinCount="100000" sheet="1" objects="1" scenarios="1"/>
  <mergeCells count="27">
    <mergeCell ref="B1:E1"/>
    <mergeCell ref="C3:E3"/>
    <mergeCell ref="G3:H3"/>
    <mergeCell ref="C4:E4"/>
    <mergeCell ref="G4:H4"/>
    <mergeCell ref="M4:N4"/>
    <mergeCell ref="R4:V4"/>
    <mergeCell ref="B6:E6"/>
    <mergeCell ref="F6:G6"/>
    <mergeCell ref="M6:M11"/>
    <mergeCell ref="B7:H7"/>
    <mergeCell ref="B8:H8"/>
    <mergeCell ref="J8:K8"/>
    <mergeCell ref="B9:H9"/>
    <mergeCell ref="B11:H11"/>
    <mergeCell ref="J4:K4"/>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C3B40E8E-82AA-4BA1-B8C7-C4463E33DD75}">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D570A9B2-F645-4420-ADD0-AE000FA29460}">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DDAC2836-7E1D-43FF-9D0B-D52F88472EFD}">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882D1C18-6AF0-428E-BD98-B25E9AABDAB2}">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51810D95-EE9C-4BB8-BD0D-56BA2942837A}">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536F8CC1-FA51-4B77-891D-5C281D1C79FB}">
      <formula1>$N$23:$N$36</formula1>
    </dataValidation>
    <dataValidation type="list" allowBlank="1" showInputMessage="1" showErrorMessage="1" sqref="K5" xr:uid="{D6A31FB1-D002-44BD-9BD0-F75D0619F33E}">
      <formula1>"2018, 2019, 2020"</formula1>
    </dataValidation>
  </dataValidations>
  <hyperlinks>
    <hyperlink ref="M4" r:id="rId1" xr:uid="{F5AEB7E6-4B1A-405B-A08B-2253AB282B20}"/>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C2F25-10E0-4C8D-89A6-D90EDD747942}">
  <dimension ref="B1:V108"/>
  <sheetViews>
    <sheetView showGridLines="0" showRowColHeaders="0" topLeftCell="B1" zoomScale="80" zoomScaleNormal="80" workbookViewId="0">
      <selection activeCell="B14" sqref="B14:H14"/>
    </sheetView>
  </sheetViews>
  <sheetFormatPr defaultColWidth="19" defaultRowHeight="12.5" x14ac:dyDescent="0.25"/>
  <cols>
    <col min="1" max="1" width="9.08984375" style="5" customWidth="1"/>
    <col min="2" max="2" width="20" style="5" customWidth="1"/>
    <col min="3" max="3" width="36.54296875" style="5" customWidth="1"/>
    <col min="4" max="4" width="19.54296875" style="5" customWidth="1"/>
    <col min="5" max="5" width="10"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5" style="4" hidden="1" customWidth="1"/>
    <col min="12" max="12" width="6.453125" style="4" hidden="1" customWidth="1"/>
    <col min="13" max="13" width="8.984375E-2"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January</v>
      </c>
      <c r="G1" s="1">
        <f>K5</f>
        <v>2019</v>
      </c>
      <c r="H1" s="2"/>
      <c r="I1" s="3"/>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2019</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January, 2019</v>
      </c>
      <c r="G6" s="194"/>
      <c r="H6" s="8"/>
      <c r="I6" s="8"/>
      <c r="J6" s="16" t="s">
        <v>24</v>
      </c>
      <c r="K6" s="17" t="s">
        <v>36</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95"/>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95"/>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97"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95"/>
      <c r="C10" s="95"/>
      <c r="D10" s="95"/>
      <c r="E10" s="95"/>
      <c r="F10" s="95"/>
      <c r="G10" s="95"/>
      <c r="H10" s="95"/>
      <c r="I10" s="95"/>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95"/>
      <c r="J11" s="96" t="s">
        <v>32</v>
      </c>
      <c r="K11" s="36">
        <v>4.6999999999999265E-2</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January 2019 is</v>
      </c>
      <c r="E12" s="43">
        <f>K11</f>
        <v>4.6999999999999265E-2</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95"/>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95"/>
      <c r="J14" s="96" t="s">
        <v>50</v>
      </c>
      <c r="K14" s="36">
        <v>9.3999999999998529E-3</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January 2019 is</v>
      </c>
      <c r="E15" s="43">
        <f>K14</f>
        <v>9.3999999999998529E-3</v>
      </c>
      <c r="F15" s="182" t="s">
        <v>37</v>
      </c>
      <c r="G15" s="182"/>
      <c r="H15" s="182"/>
      <c r="I15" s="44"/>
      <c r="J15" s="29"/>
      <c r="K15" s="29"/>
      <c r="L15" s="5"/>
      <c r="M15" s="179"/>
      <c r="N15" s="37" t="s">
        <v>38</v>
      </c>
      <c r="O15" s="38" t="e">
        <f>((P15)/10)*50</f>
        <v>#DIV/0!</v>
      </c>
      <c r="P15" s="38" t="e">
        <f>Q15-$K$9</f>
        <v>#DIV/0!</v>
      </c>
      <c r="Q15" s="40" t="e">
        <f>AVERAGE(R15:V15)</f>
        <v>#DIV/0!</v>
      </c>
      <c r="R15" s="40"/>
      <c r="S15" s="40"/>
      <c r="T15" s="40"/>
      <c r="U15" s="40"/>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t="e">
        <f>((P17)/10)*50</f>
        <v>#DIV/0!</v>
      </c>
      <c r="P17" s="53" t="e">
        <f>Q17-$K$9</f>
        <v>#DIV/0!</v>
      </c>
      <c r="Q17" s="55" t="e">
        <f>AVERAGE(R17:V17)</f>
        <v>#DIV/0!</v>
      </c>
      <c r="R17" s="55"/>
      <c r="S17" s="55"/>
      <c r="T17" s="55"/>
      <c r="U17" s="55"/>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94"/>
      <c r="D19" s="85"/>
      <c r="E19" s="94"/>
      <c r="F19" s="94"/>
      <c r="G19" s="94"/>
      <c r="H19" s="68"/>
      <c r="I19" s="67"/>
      <c r="J19" s="29"/>
      <c r="K19" s="29"/>
      <c r="L19" s="5"/>
      <c r="M19" s="179"/>
      <c r="N19" s="37" t="s">
        <v>41</v>
      </c>
      <c r="O19" s="38" t="e">
        <f>((P19)/10)*50</f>
        <v>#DIV/0!</v>
      </c>
      <c r="P19" s="38" t="e">
        <f>Q19-$K$9</f>
        <v>#DIV/0!</v>
      </c>
      <c r="Q19" s="39" t="e">
        <f>AVERAGE(R19:V19)</f>
        <v>#DIV/0!</v>
      </c>
      <c r="R19" s="40"/>
      <c r="S19" s="40"/>
      <c r="T19" s="40"/>
      <c r="U19" s="40"/>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t="e">
        <f>((P21)/10)*50</f>
        <v>#DIV/0!</v>
      </c>
      <c r="P21" s="53" t="e">
        <f>Q21-$K$9</f>
        <v>#DIV/0!</v>
      </c>
      <c r="Q21" s="54" t="e">
        <f>AVERAGE(R21:V21)</f>
        <v>#DIV/0!</v>
      </c>
      <c r="R21" s="55"/>
      <c r="S21" s="55"/>
      <c r="T21" s="55"/>
      <c r="U21" s="55"/>
      <c r="V21" s="56"/>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t="e">
        <f>((P23)/10)*50</f>
        <v>#DIV/0!</v>
      </c>
      <c r="P23" s="38" t="e">
        <f>Q23-$K$9</f>
        <v>#DIV/0!</v>
      </c>
      <c r="Q23" s="40" t="e">
        <f>AVERAGE(R23:V23)</f>
        <v>#DIV/0!</v>
      </c>
      <c r="R23" s="40"/>
      <c r="S23" s="40"/>
      <c r="T23" s="40"/>
      <c r="U23" s="40"/>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t="e">
        <f>((P25)/10)*50</f>
        <v>#DIV/0!</v>
      </c>
      <c r="P25" s="53" t="e">
        <f>Q25-$K$9</f>
        <v>#DIV/0!</v>
      </c>
      <c r="Q25" s="55" t="e">
        <f>AVERAGE(R25:V25)</f>
        <v>#DIV/0!</v>
      </c>
      <c r="R25" s="55"/>
      <c r="S25" s="55"/>
      <c r="T25" s="55"/>
      <c r="U25" s="55"/>
      <c r="V25" s="56"/>
    </row>
    <row r="26" spans="2:22" ht="18" x14ac:dyDescent="0.25">
      <c r="I26" s="5"/>
      <c r="J26" s="5"/>
      <c r="K26" s="5"/>
      <c r="L26" s="5"/>
      <c r="M26" s="179"/>
      <c r="N26" s="21"/>
      <c r="O26" s="22"/>
      <c r="P26" s="34"/>
      <c r="Q26" s="23"/>
      <c r="R26" s="24">
        <v>43647</v>
      </c>
      <c r="S26" s="24">
        <v>43654</v>
      </c>
      <c r="T26" s="24">
        <v>43661</v>
      </c>
      <c r="U26" s="24">
        <v>43668</v>
      </c>
      <c r="V26" s="25">
        <v>43665</v>
      </c>
    </row>
    <row r="27" spans="2:22" ht="18" thickBot="1" x14ac:dyDescent="0.3">
      <c r="I27" s="5"/>
      <c r="J27" s="5"/>
      <c r="K27" s="5"/>
      <c r="L27" s="5"/>
      <c r="M27" s="179"/>
      <c r="N27" s="37" t="s">
        <v>46</v>
      </c>
      <c r="O27" s="38" t="e">
        <f>((P27)/10)*50</f>
        <v>#DIV/0!</v>
      </c>
      <c r="P27" s="38" t="e">
        <f>Q27-$K$9</f>
        <v>#DIV/0!</v>
      </c>
      <c r="Q27" s="39" t="e">
        <f>AVERAGE(R27:V27)</f>
        <v>#DIV/0!</v>
      </c>
      <c r="R27" s="40"/>
      <c r="S27" s="40"/>
      <c r="T27" s="40"/>
      <c r="U27" s="40"/>
      <c r="V27" s="41"/>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t="e">
        <f>((P29)/10)*50</f>
        <v>#DIV/0!</v>
      </c>
      <c r="P29" s="53" t="e">
        <f>Q29-$K$9</f>
        <v>#DIV/0!</v>
      </c>
      <c r="Q29" s="54" t="e">
        <f>AVERAGE(R29:V29)</f>
        <v>#DIV/0!</v>
      </c>
      <c r="R29" s="55"/>
      <c r="S29" s="55"/>
      <c r="T29" s="55"/>
      <c r="U29" s="55"/>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t="e">
        <f>((P31)/10)*50</f>
        <v>#DIV/0!</v>
      </c>
      <c r="P31" s="38" t="e">
        <f>Q31-$K$9</f>
        <v>#DIV/0!</v>
      </c>
      <c r="Q31" s="39" t="e">
        <f>AVERAGE(R31:V31)</f>
        <v>#DIV/0!</v>
      </c>
      <c r="R31" s="40"/>
      <c r="S31" s="40"/>
      <c r="T31" s="40"/>
      <c r="U31" s="40"/>
      <c r="V31" s="41"/>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t="e">
        <f>((P33)/10)*50</f>
        <v>#DIV/0!</v>
      </c>
      <c r="P33" s="80" t="e">
        <f>Q33-$K$9</f>
        <v>#DIV/0!</v>
      </c>
      <c r="Q33" s="54" t="e">
        <f>AVERAGE(R33:V33)</f>
        <v>#DIV/0!</v>
      </c>
      <c r="R33" s="55"/>
      <c r="S33" s="55"/>
      <c r="T33" s="55"/>
      <c r="U33" s="55"/>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t="e">
        <f>((P35)/10)*50</f>
        <v>#DIV/0!</v>
      </c>
      <c r="P35" s="38" t="e">
        <f>Q35-$K$9</f>
        <v>#DIV/0!</v>
      </c>
      <c r="Q35" s="39" t="e">
        <f>AVERAGE(R35:V35)</f>
        <v>#DIV/0!</v>
      </c>
      <c r="R35" s="40"/>
      <c r="S35" s="40"/>
      <c r="T35" s="40"/>
      <c r="U35" s="40"/>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t="e">
        <f>((P37)/10)*50</f>
        <v>#DIV/0!</v>
      </c>
      <c r="P37" s="53" t="e">
        <f>Q37-$K$9</f>
        <v>#DIV/0!</v>
      </c>
      <c r="Q37" s="55" t="e">
        <f>AVERAGE(R37:V37)</f>
        <v>#DIV/0!</v>
      </c>
      <c r="R37" s="55"/>
      <c r="S37" s="55"/>
      <c r="T37" s="55"/>
      <c r="U37" s="55"/>
      <c r="V37" s="56"/>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t="e">
        <f>((P39)/10)*50</f>
        <v>#DIV/0!</v>
      </c>
      <c r="P39" s="38" t="e">
        <f>Q39-$K$9</f>
        <v>#DIV/0!</v>
      </c>
      <c r="Q39" s="40" t="e">
        <f>AVERAGE(R39:V39)</f>
        <v>#DIV/0!</v>
      </c>
      <c r="R39" s="40"/>
      <c r="S39" s="40"/>
      <c r="T39" s="40"/>
      <c r="U39" s="40"/>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t="e">
        <f>((P41)/10)*50</f>
        <v>#DIV/0!</v>
      </c>
      <c r="P41" s="53" t="e">
        <f>Q41-$K$9</f>
        <v>#DIV/0!</v>
      </c>
      <c r="Q41" s="55" t="e">
        <f>AVERAGE(R41:V41)</f>
        <v>#DIV/0!</v>
      </c>
      <c r="R41" s="55"/>
      <c r="S41" s="55"/>
      <c r="T41" s="55"/>
      <c r="U41" s="55"/>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t="e">
        <f>((P43)/10)*50</f>
        <v>#DIV/0!</v>
      </c>
      <c r="P43" s="38" t="e">
        <f>Q43-$K$9</f>
        <v>#DIV/0!</v>
      </c>
      <c r="Q43" s="40" t="e">
        <f>AVERAGE(R43:V43)</f>
        <v>#DIV/0!</v>
      </c>
      <c r="R43" s="40"/>
      <c r="S43" s="40"/>
      <c r="T43" s="40"/>
      <c r="U43" s="40"/>
      <c r="V43" s="41"/>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t="e">
        <f>((P45)/10)*50</f>
        <v>#DIV/0!</v>
      </c>
      <c r="P45" s="53" t="e">
        <f>Q45-$K$9</f>
        <v>#DIV/0!</v>
      </c>
      <c r="Q45" s="55" t="e">
        <f>AVERAGE(R45:V45)</f>
        <v>#DIV/0!</v>
      </c>
      <c r="R45" s="55"/>
      <c r="S45" s="55"/>
      <c r="T45" s="55"/>
      <c r="U45" s="55"/>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t="e">
        <f>((P47)/10)*50</f>
        <v>#DIV/0!</v>
      </c>
      <c r="P47" s="53" t="e">
        <f>Q47-$K$9</f>
        <v>#DIV/0!</v>
      </c>
      <c r="Q47" s="55" t="e">
        <f>AVERAGE(R47:V47)</f>
        <v>#DIV/0!</v>
      </c>
      <c r="R47" s="55"/>
      <c r="S47" s="55"/>
      <c r="T47" s="55"/>
      <c r="U47" s="55"/>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Lz+sZOuckJFdyr3eGFI9gGMR5tHZJaWJMGKVpe5IR9+RkFvu81lBM8/Hg9lpMLQOTUyun7xiP1mgS03kIKQT1A==" saltValue="ikbg7a+KrkFbaSr83DAgRA==" spinCount="100000" sheet="1" objects="1" scenarios="1"/>
  <mergeCells count="27">
    <mergeCell ref="B1:E1"/>
    <mergeCell ref="C3:E3"/>
    <mergeCell ref="G3:H3"/>
    <mergeCell ref="C4:E4"/>
    <mergeCell ref="G4:H4"/>
    <mergeCell ref="M4:N4"/>
    <mergeCell ref="R4:V4"/>
    <mergeCell ref="B6:E6"/>
    <mergeCell ref="F6:G6"/>
    <mergeCell ref="M6:M11"/>
    <mergeCell ref="B7:H7"/>
    <mergeCell ref="B8:H8"/>
    <mergeCell ref="J8:K8"/>
    <mergeCell ref="B9:H9"/>
    <mergeCell ref="B11:H11"/>
    <mergeCell ref="J4:K4"/>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5" xr:uid="{1C47ED68-B202-4DC3-A991-A837CA1C0A8C}">
      <formula1>"2018, 2019, 2020"</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A87871BF-51E3-4896-B1EE-F6DCAD59C071}">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E209B651-DB6F-4CE0-A8DB-94DCCB48DCBB}">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CD6BE9E4-2C23-4345-93AA-FBFBFB023850}">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199CDFC0-3E4D-40DC-AD7E-652AEC39ACA6}">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F64AAC76-3FE7-48E1-9955-F9CB6FFC7A9E}">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99CA8770-FEF4-4D29-B600-B9909363A940}">
      <formula1>$O$7:$O$53</formula1>
    </dataValidation>
  </dataValidations>
  <hyperlinks>
    <hyperlink ref="M4" r:id="rId1" xr:uid="{DD76A375-91FE-42ED-871D-A2ED36D6C275}"/>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108"/>
  <sheetViews>
    <sheetView showGridLines="0" showRowColHeaders="0" zoomScale="80" zoomScaleNormal="80" workbookViewId="0">
      <selection activeCell="B13" sqref="B13:H13"/>
    </sheetView>
  </sheetViews>
  <sheetFormatPr defaultColWidth="19" defaultRowHeight="12.5" x14ac:dyDescent="0.25"/>
  <cols>
    <col min="1" max="1" width="9.08984375" style="5" customWidth="1"/>
    <col min="2" max="2" width="20" style="5" customWidth="1"/>
    <col min="3" max="3" width="36.54296875" style="5" customWidth="1"/>
    <col min="4" max="4" width="19.54296875" style="5" customWidth="1"/>
    <col min="5" max="5" width="10"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December</v>
      </c>
      <c r="G1" s="1">
        <f>K5</f>
        <v>2018</v>
      </c>
      <c r="H1" s="2"/>
      <c r="I1" s="3"/>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2018</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December, 2018</v>
      </c>
      <c r="G6" s="194"/>
      <c r="H6" s="8"/>
      <c r="I6" s="8"/>
      <c r="J6" s="16" t="s">
        <v>24</v>
      </c>
      <c r="K6" s="17" t="s">
        <v>33</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91"/>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91"/>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92"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91"/>
      <c r="C10" s="91"/>
      <c r="D10" s="91"/>
      <c r="E10" s="91"/>
      <c r="F10" s="91"/>
      <c r="G10" s="91"/>
      <c r="H10" s="91"/>
      <c r="I10" s="91"/>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91"/>
      <c r="J11" s="90" t="s">
        <v>32</v>
      </c>
      <c r="K11" s="36">
        <v>0.45624999999999805</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December 2018 is</v>
      </c>
      <c r="E12" s="43">
        <f>K11</f>
        <v>0.45624999999999805</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91"/>
      <c r="J13" s="32"/>
      <c r="K13" s="33"/>
      <c r="L13" s="5"/>
      <c r="M13" s="179"/>
      <c r="N13" s="52" t="s">
        <v>36</v>
      </c>
      <c r="O13" s="38" t="e">
        <f>((P13)/10)*50</f>
        <v>#DIV/0!</v>
      </c>
      <c r="P13" s="53" t="e">
        <f>Q13-$K$9</f>
        <v>#DIV/0!</v>
      </c>
      <c r="Q13" s="54" t="e">
        <f>AVERAGE(R13:V13)</f>
        <v>#DIV/0!</v>
      </c>
      <c r="R13" s="55"/>
      <c r="S13" s="55"/>
      <c r="T13" s="55"/>
      <c r="U13" s="55"/>
      <c r="V13" s="56"/>
    </row>
    <row r="14" spans="2:22" ht="36.5" thickBot="1" x14ac:dyDescent="0.3">
      <c r="B14" s="184" t="s">
        <v>49</v>
      </c>
      <c r="C14" s="184"/>
      <c r="D14" s="184"/>
      <c r="E14" s="184"/>
      <c r="F14" s="184"/>
      <c r="G14" s="184"/>
      <c r="H14" s="184"/>
      <c r="I14" s="91"/>
      <c r="J14" s="90" t="s">
        <v>50</v>
      </c>
      <c r="K14" s="36">
        <v>9.1249999999999609E-2</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December 2018 is</v>
      </c>
      <c r="E15" s="43">
        <f>K14</f>
        <v>9.1249999999999609E-2</v>
      </c>
      <c r="F15" s="182" t="s">
        <v>37</v>
      </c>
      <c r="G15" s="182"/>
      <c r="H15" s="182"/>
      <c r="I15" s="44"/>
      <c r="J15" s="29"/>
      <c r="K15" s="29"/>
      <c r="L15" s="5"/>
      <c r="M15" s="179"/>
      <c r="N15" s="37" t="s">
        <v>38</v>
      </c>
      <c r="O15" s="38" t="e">
        <f>((P15)/10)*50</f>
        <v>#DIV/0!</v>
      </c>
      <c r="P15" s="38" t="e">
        <f>Q15-$K$9</f>
        <v>#DIV/0!</v>
      </c>
      <c r="Q15" s="40" t="e">
        <f>AVERAGE(R15:V15)</f>
        <v>#DIV/0!</v>
      </c>
      <c r="R15" s="40"/>
      <c r="S15" s="40"/>
      <c r="T15" s="40"/>
      <c r="U15" s="40"/>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-3.0000000000000004</v>
      </c>
      <c r="P17" s="53">
        <f>Q17-$K$9</f>
        <v>-0.60000000000000009</v>
      </c>
      <c r="Q17" s="55">
        <v>2.661</v>
      </c>
      <c r="R17" s="55"/>
      <c r="S17" s="55"/>
      <c r="T17" s="55"/>
      <c r="U17" s="55"/>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93"/>
      <c r="D19" s="85"/>
      <c r="E19" s="93"/>
      <c r="F19" s="93"/>
      <c r="G19" s="93"/>
      <c r="H19" s="68"/>
      <c r="I19" s="67"/>
      <c r="J19" s="29"/>
      <c r="K19" s="29"/>
      <c r="L19" s="5"/>
      <c r="M19" s="179"/>
      <c r="N19" s="37" t="s">
        <v>41</v>
      </c>
      <c r="O19" s="38" t="e">
        <f>((P19)/10)*50</f>
        <v>#DIV/0!</v>
      </c>
      <c r="P19" s="38" t="e">
        <f>Q19-$K$9</f>
        <v>#DIV/0!</v>
      </c>
      <c r="Q19" s="39" t="e">
        <f>AVERAGE(R19:V19)</f>
        <v>#DIV/0!</v>
      </c>
      <c r="R19" s="40"/>
      <c r="S19" s="40"/>
      <c r="T19" s="40"/>
      <c r="U19" s="40"/>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t="e">
        <f>((P21)/10)*50</f>
        <v>#DIV/0!</v>
      </c>
      <c r="P21" s="53" t="e">
        <f>Q21-$K$9</f>
        <v>#DIV/0!</v>
      </c>
      <c r="Q21" s="54" t="e">
        <f>AVERAGE(R21:V21)</f>
        <v>#DIV/0!</v>
      </c>
      <c r="R21" s="55"/>
      <c r="S21" s="55"/>
      <c r="T21" s="55"/>
      <c r="U21" s="55"/>
      <c r="V21" s="56"/>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t="e">
        <f>((P23)/10)*50</f>
        <v>#DIV/0!</v>
      </c>
      <c r="P23" s="38" t="e">
        <f>Q23-$K$9</f>
        <v>#DIV/0!</v>
      </c>
      <c r="Q23" s="40" t="e">
        <f>AVERAGE(R23:V23)</f>
        <v>#DIV/0!</v>
      </c>
      <c r="R23" s="40"/>
      <c r="S23" s="40"/>
      <c r="T23" s="40"/>
      <c r="U23" s="40"/>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t="e">
        <f>((P25)/10)*50</f>
        <v>#DIV/0!</v>
      </c>
      <c r="P25" s="53" t="e">
        <f>Q25-$K$9</f>
        <v>#DIV/0!</v>
      </c>
      <c r="Q25" s="55" t="e">
        <f>AVERAGE(R25:V25)</f>
        <v>#DIV/0!</v>
      </c>
      <c r="R25" s="55"/>
      <c r="S25" s="55"/>
      <c r="T25" s="55"/>
      <c r="U25" s="55"/>
      <c r="V25" s="56"/>
    </row>
    <row r="26" spans="2:22" ht="18" x14ac:dyDescent="0.25">
      <c r="I26" s="5"/>
      <c r="J26" s="5"/>
      <c r="K26" s="5"/>
      <c r="L26" s="5"/>
      <c r="M26" s="179"/>
      <c r="N26" s="21"/>
      <c r="O26" s="22"/>
      <c r="P26" s="34"/>
      <c r="Q26" s="23"/>
      <c r="R26" s="24">
        <v>43647</v>
      </c>
      <c r="S26" s="24">
        <v>43654</v>
      </c>
      <c r="T26" s="24">
        <v>43661</v>
      </c>
      <c r="U26" s="24">
        <v>43668</v>
      </c>
      <c r="V26" s="25">
        <v>43665</v>
      </c>
    </row>
    <row r="27" spans="2:22" ht="18" thickBot="1" x14ac:dyDescent="0.3">
      <c r="I27" s="5"/>
      <c r="J27" s="5"/>
      <c r="K27" s="5"/>
      <c r="L27" s="5"/>
      <c r="M27" s="179"/>
      <c r="N27" s="37" t="s">
        <v>46</v>
      </c>
      <c r="O27" s="38" t="e">
        <f>((P27)/10)*50</f>
        <v>#DIV/0!</v>
      </c>
      <c r="P27" s="38" t="e">
        <f>Q27-$K$9</f>
        <v>#DIV/0!</v>
      </c>
      <c r="Q27" s="39" t="e">
        <f>AVERAGE(R27:V27)</f>
        <v>#DIV/0!</v>
      </c>
      <c r="R27" s="40"/>
      <c r="S27" s="40"/>
      <c r="T27" s="40"/>
      <c r="U27" s="40"/>
      <c r="V27" s="41"/>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t="e">
        <f>((P29)/10)*50</f>
        <v>#DIV/0!</v>
      </c>
      <c r="P29" s="53" t="e">
        <f>Q29-$K$9</f>
        <v>#DIV/0!</v>
      </c>
      <c r="Q29" s="54" t="e">
        <f>AVERAGE(R29:V29)</f>
        <v>#DIV/0!</v>
      </c>
      <c r="R29" s="55"/>
      <c r="S29" s="55"/>
      <c r="T29" s="55"/>
      <c r="U29" s="55"/>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t="e">
        <f>((P31)/10)*50</f>
        <v>#DIV/0!</v>
      </c>
      <c r="P31" s="38" t="e">
        <f>Q31-$K$9</f>
        <v>#DIV/0!</v>
      </c>
      <c r="Q31" s="39" t="e">
        <f>AVERAGE(R31:V31)</f>
        <v>#DIV/0!</v>
      </c>
      <c r="R31" s="40"/>
      <c r="S31" s="40"/>
      <c r="T31" s="40"/>
      <c r="U31" s="40"/>
      <c r="V31" s="41"/>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t="e">
        <f>((P33)/10)*50</f>
        <v>#DIV/0!</v>
      </c>
      <c r="P33" s="80" t="e">
        <f>Q33-$K$9</f>
        <v>#DIV/0!</v>
      </c>
      <c r="Q33" s="54" t="e">
        <f>AVERAGE(R33:V33)</f>
        <v>#DIV/0!</v>
      </c>
      <c r="R33" s="55"/>
      <c r="S33" s="55"/>
      <c r="T33" s="55"/>
      <c r="U33" s="55"/>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t="e">
        <f>((P35)/10)*50</f>
        <v>#DIV/0!</v>
      </c>
      <c r="P35" s="38" t="e">
        <f>Q35-$K$9</f>
        <v>#DIV/0!</v>
      </c>
      <c r="Q35" s="39" t="e">
        <f>AVERAGE(R35:V35)</f>
        <v>#DIV/0!</v>
      </c>
      <c r="R35" s="40"/>
      <c r="S35" s="40"/>
      <c r="T35" s="40"/>
      <c r="U35" s="40"/>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t="e">
        <f>((P37)/10)*50</f>
        <v>#DIV/0!</v>
      </c>
      <c r="P37" s="53" t="e">
        <f>Q37-$K$9</f>
        <v>#DIV/0!</v>
      </c>
      <c r="Q37" s="55" t="e">
        <f>AVERAGE(R37:V37)</f>
        <v>#DIV/0!</v>
      </c>
      <c r="R37" s="55"/>
      <c r="S37" s="55"/>
      <c r="T37" s="55"/>
      <c r="U37" s="55"/>
      <c r="V37" s="56"/>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t="e">
        <f>((P39)/10)*50</f>
        <v>#DIV/0!</v>
      </c>
      <c r="P39" s="38" t="e">
        <f>Q39-$K$9</f>
        <v>#DIV/0!</v>
      </c>
      <c r="Q39" s="40" t="e">
        <f>AVERAGE(R39:V39)</f>
        <v>#DIV/0!</v>
      </c>
      <c r="R39" s="40"/>
      <c r="S39" s="40"/>
      <c r="T39" s="40"/>
      <c r="U39" s="40"/>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t="e">
        <f>((P41)/10)*50</f>
        <v>#DIV/0!</v>
      </c>
      <c r="P41" s="53" t="e">
        <f>Q41-$K$9</f>
        <v>#DIV/0!</v>
      </c>
      <c r="Q41" s="55" t="e">
        <f>AVERAGE(R41:V41)</f>
        <v>#DIV/0!</v>
      </c>
      <c r="R41" s="55"/>
      <c r="S41" s="55"/>
      <c r="T41" s="55"/>
      <c r="U41" s="55"/>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t="e">
        <f>((P43)/10)*50</f>
        <v>#DIV/0!</v>
      </c>
      <c r="P43" s="38" t="e">
        <f>Q43-$K$9</f>
        <v>#DIV/0!</v>
      </c>
      <c r="Q43" s="40" t="e">
        <f>AVERAGE(R43:V43)</f>
        <v>#DIV/0!</v>
      </c>
      <c r="R43" s="40"/>
      <c r="S43" s="40"/>
      <c r="T43" s="40"/>
      <c r="U43" s="40"/>
      <c r="V43" s="41"/>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t="e">
        <f>((P45)/10)*50</f>
        <v>#DIV/0!</v>
      </c>
      <c r="P45" s="53" t="e">
        <f>Q45-$K$9</f>
        <v>#DIV/0!</v>
      </c>
      <c r="Q45" s="55" t="e">
        <f>AVERAGE(R45:V45)</f>
        <v>#DIV/0!</v>
      </c>
      <c r="R45" s="55"/>
      <c r="S45" s="55"/>
      <c r="T45" s="55"/>
      <c r="U45" s="55"/>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t="e">
        <f>((P47)/10)*50</f>
        <v>#DIV/0!</v>
      </c>
      <c r="P47" s="53" t="e">
        <f>Q47-$K$9</f>
        <v>#DIV/0!</v>
      </c>
      <c r="Q47" s="55" t="e">
        <f>AVERAGE(R47:V47)</f>
        <v>#DIV/0!</v>
      </c>
      <c r="R47" s="55"/>
      <c r="S47" s="55"/>
      <c r="T47" s="55"/>
      <c r="U47" s="55"/>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WWzuJ1OMLT1qXDlKq9pD1zF7GGXDad+r4uoboCheOVz5wOTYxswvzS+ZYZ8dY/7AYNtEbkJDujyPNKy3KEQqgg==" saltValue="/SVQDSLPKDUfWaRNbcsgsQ==" spinCount="100000" sheet="1" objects="1" scenarios="1"/>
  <mergeCells count="27">
    <mergeCell ref="B1:E1"/>
    <mergeCell ref="C3:E3"/>
    <mergeCell ref="G3:H3"/>
    <mergeCell ref="C4:E4"/>
    <mergeCell ref="G4:H4"/>
    <mergeCell ref="M4:N4"/>
    <mergeCell ref="R4:V4"/>
    <mergeCell ref="B6:E6"/>
    <mergeCell ref="F6:G6"/>
    <mergeCell ref="M6:M11"/>
    <mergeCell ref="B7:H7"/>
    <mergeCell ref="B8:H8"/>
    <mergeCell ref="J8:K8"/>
    <mergeCell ref="B9:H9"/>
    <mergeCell ref="B11:H11"/>
    <mergeCell ref="J4:K4"/>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00000000-0002-0000-0000-000000000000}">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00000000-0002-0000-0000-000001000000}">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00000000-0002-0000-0000-000002000000}">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00000000-0002-0000-0000-000003000000}">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00000000-0002-0000-0000-000004000000}">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00000000-0002-0000-0000-000005000000}">
      <formula1>$N$23:$N$36</formula1>
    </dataValidation>
    <dataValidation type="list" allowBlank="1" showInputMessage="1" showErrorMessage="1" sqref="K5" xr:uid="{00000000-0002-0000-0000-000006000000}">
      <formula1>"2018, 2019, 2020"</formula1>
    </dataValidation>
  </dataValidations>
  <hyperlinks>
    <hyperlink ref="M4" r:id="rId1" xr:uid="{00000000-0004-0000-0000-000000000000}"/>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V108"/>
  <sheetViews>
    <sheetView showGridLines="0" showRowColHeaders="0" zoomScale="80" zoomScaleNormal="80" workbookViewId="0">
      <selection activeCell="J1" sqref="J1:V1048576"/>
    </sheetView>
  </sheetViews>
  <sheetFormatPr defaultColWidth="19" defaultRowHeight="12.5" x14ac:dyDescent="0.25"/>
  <cols>
    <col min="1" max="1" width="9.08984375" style="5" customWidth="1"/>
    <col min="2" max="2" width="20" style="5" customWidth="1"/>
    <col min="3" max="3" width="36.54296875" style="5" customWidth="1"/>
    <col min="4" max="4" width="19.54296875" style="5" customWidth="1"/>
    <col min="5" max="5" width="10"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November</v>
      </c>
      <c r="G1" s="1">
        <f>K5</f>
        <v>2018</v>
      </c>
      <c r="H1" s="2"/>
      <c r="I1" s="3"/>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2018</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November, 2018</v>
      </c>
      <c r="G6" s="194"/>
      <c r="H6" s="8"/>
      <c r="I6" s="8"/>
      <c r="J6" s="16" t="s">
        <v>24</v>
      </c>
      <c r="K6" s="17" t="s">
        <v>30</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87"/>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87"/>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89"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87"/>
      <c r="C10" s="87"/>
      <c r="D10" s="87"/>
      <c r="E10" s="87"/>
      <c r="F10" s="87"/>
      <c r="G10" s="87"/>
      <c r="H10" s="87"/>
      <c r="I10" s="87"/>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87"/>
      <c r="J11" s="88" t="s">
        <v>32</v>
      </c>
      <c r="K11" s="36">
        <v>0.43800000000000061</v>
      </c>
      <c r="L11" s="5"/>
      <c r="M11" s="180"/>
      <c r="N11" s="37" t="s">
        <v>33</v>
      </c>
      <c r="O11" s="38" t="e">
        <f>((P11)/10)*50</f>
        <v>#DIV/0!</v>
      </c>
      <c r="P11" s="38" t="e">
        <f>Q11-$K$9</f>
        <v>#DIV/0!</v>
      </c>
      <c r="Q11" s="39" t="e">
        <f>AVERAGE(R11:V11)</f>
        <v>#DIV/0!</v>
      </c>
      <c r="R11" s="40"/>
      <c r="S11" s="40"/>
      <c r="T11" s="40"/>
      <c r="U11" s="40"/>
      <c r="V11" s="41"/>
    </row>
    <row r="12" spans="2:22" ht="20.25" customHeight="1" x14ac:dyDescent="0.25">
      <c r="B12" s="181" t="s">
        <v>34</v>
      </c>
      <c r="C12" s="181"/>
      <c r="D12" s="42" t="str">
        <f>CONCATENATE(F1," ",G1," is")</f>
        <v>November 2018 is</v>
      </c>
      <c r="E12" s="43">
        <f>K11</f>
        <v>0.43800000000000061</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87"/>
      <c r="J13" s="32"/>
      <c r="K13" s="33"/>
      <c r="L13" s="5"/>
      <c r="M13" s="179"/>
      <c r="N13" s="52" t="s">
        <v>36</v>
      </c>
      <c r="O13" s="38" t="e">
        <f>((P13)/10)*50</f>
        <v>#DIV/0!</v>
      </c>
      <c r="P13" s="53" t="e">
        <f>Q13-$K$9</f>
        <v>#DIV/0!</v>
      </c>
      <c r="Q13" s="54" t="e">
        <f>AVERAGE(R13:V13)</f>
        <v>#DIV/0!</v>
      </c>
      <c r="R13" s="55"/>
      <c r="S13" s="55"/>
      <c r="T13" s="55"/>
      <c r="U13" s="55"/>
      <c r="V13" s="56"/>
    </row>
    <row r="14" spans="2:22" ht="36.5" thickBot="1" x14ac:dyDescent="0.3">
      <c r="B14" s="184" t="s">
        <v>49</v>
      </c>
      <c r="C14" s="184"/>
      <c r="D14" s="184"/>
      <c r="E14" s="184"/>
      <c r="F14" s="184"/>
      <c r="G14" s="184"/>
      <c r="H14" s="184"/>
      <c r="I14" s="87"/>
      <c r="J14" s="88" t="s">
        <v>50</v>
      </c>
      <c r="K14" s="36">
        <v>8.7600000000000122E-2</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November 2018 is</v>
      </c>
      <c r="E15" s="43">
        <f>K14</f>
        <v>8.7600000000000122E-2</v>
      </c>
      <c r="F15" s="182" t="s">
        <v>37</v>
      </c>
      <c r="G15" s="182"/>
      <c r="H15" s="182"/>
      <c r="I15" s="44"/>
      <c r="J15" s="29"/>
      <c r="K15" s="29"/>
      <c r="L15" s="5"/>
      <c r="M15" s="179"/>
      <c r="N15" s="37" t="s">
        <v>38</v>
      </c>
      <c r="O15" s="38" t="e">
        <f>((P15)/10)*50</f>
        <v>#DIV/0!</v>
      </c>
      <c r="P15" s="38" t="e">
        <f>Q15-$K$9</f>
        <v>#DIV/0!</v>
      </c>
      <c r="Q15" s="40" t="e">
        <f>AVERAGE(R15:V15)</f>
        <v>#DIV/0!</v>
      </c>
      <c r="R15" s="40"/>
      <c r="S15" s="40"/>
      <c r="T15" s="40"/>
      <c r="U15" s="40"/>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-3.0000000000000004</v>
      </c>
      <c r="P17" s="53">
        <f>Q17-$K$9</f>
        <v>-0.60000000000000009</v>
      </c>
      <c r="Q17" s="55">
        <v>2.661</v>
      </c>
      <c r="R17" s="55"/>
      <c r="S17" s="55"/>
      <c r="T17" s="55"/>
      <c r="U17" s="55"/>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86"/>
      <c r="D19" s="85"/>
      <c r="E19" s="86"/>
      <c r="F19" s="86"/>
      <c r="G19" s="86"/>
      <c r="H19" s="68"/>
      <c r="I19" s="67"/>
      <c r="J19" s="29"/>
      <c r="K19" s="29"/>
      <c r="L19" s="5"/>
      <c r="M19" s="179"/>
      <c r="N19" s="37" t="s">
        <v>41</v>
      </c>
      <c r="O19" s="38" t="e">
        <f>((P19)/10)*50</f>
        <v>#DIV/0!</v>
      </c>
      <c r="P19" s="38" t="e">
        <f>Q19-$K$9</f>
        <v>#DIV/0!</v>
      </c>
      <c r="Q19" s="39" t="e">
        <f>AVERAGE(R19:V19)</f>
        <v>#DIV/0!</v>
      </c>
      <c r="R19" s="40"/>
      <c r="S19" s="40"/>
      <c r="T19" s="40"/>
      <c r="U19" s="40"/>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t="e">
        <f>((P21)/10)*50</f>
        <v>#DIV/0!</v>
      </c>
      <c r="P21" s="53" t="e">
        <f>Q21-$K$9</f>
        <v>#DIV/0!</v>
      </c>
      <c r="Q21" s="54" t="e">
        <f>AVERAGE(R21:V21)</f>
        <v>#DIV/0!</v>
      </c>
      <c r="R21" s="55"/>
      <c r="S21" s="55"/>
      <c r="T21" s="55"/>
      <c r="U21" s="55"/>
      <c r="V21" s="56"/>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t="e">
        <f>((P23)/10)*50</f>
        <v>#DIV/0!</v>
      </c>
      <c r="P23" s="38" t="e">
        <f>Q23-$K$9</f>
        <v>#DIV/0!</v>
      </c>
      <c r="Q23" s="40" t="e">
        <f>AVERAGE(R23:V23)</f>
        <v>#DIV/0!</v>
      </c>
      <c r="R23" s="40"/>
      <c r="S23" s="40"/>
      <c r="T23" s="40"/>
      <c r="U23" s="40"/>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t="e">
        <f>((P25)/10)*50</f>
        <v>#DIV/0!</v>
      </c>
      <c r="P25" s="53" t="e">
        <f>Q25-$K$9</f>
        <v>#DIV/0!</v>
      </c>
      <c r="Q25" s="55" t="e">
        <f>AVERAGE(R25:V25)</f>
        <v>#DIV/0!</v>
      </c>
      <c r="R25" s="55"/>
      <c r="S25" s="55"/>
      <c r="T25" s="55"/>
      <c r="U25" s="55"/>
      <c r="V25" s="56"/>
    </row>
    <row r="26" spans="2:22" ht="18" x14ac:dyDescent="0.25">
      <c r="I26" s="5"/>
      <c r="J26" s="5"/>
      <c r="K26" s="5"/>
      <c r="L26" s="5"/>
      <c r="M26" s="179"/>
      <c r="N26" s="21"/>
      <c r="O26" s="22"/>
      <c r="P26" s="34"/>
      <c r="Q26" s="23"/>
      <c r="R26" s="24">
        <v>43647</v>
      </c>
      <c r="S26" s="24">
        <v>43654</v>
      </c>
      <c r="T26" s="24">
        <v>43661</v>
      </c>
      <c r="U26" s="24">
        <v>43668</v>
      </c>
      <c r="V26" s="25">
        <v>43665</v>
      </c>
    </row>
    <row r="27" spans="2:22" ht="18" thickBot="1" x14ac:dyDescent="0.3">
      <c r="I27" s="5"/>
      <c r="J27" s="5"/>
      <c r="K27" s="5"/>
      <c r="L27" s="5"/>
      <c r="M27" s="179"/>
      <c r="N27" s="37" t="s">
        <v>46</v>
      </c>
      <c r="O27" s="38" t="e">
        <f>((P27)/10)*50</f>
        <v>#DIV/0!</v>
      </c>
      <c r="P27" s="38" t="e">
        <f>Q27-$K$9</f>
        <v>#DIV/0!</v>
      </c>
      <c r="Q27" s="39" t="e">
        <f>AVERAGE(R27:V27)</f>
        <v>#DIV/0!</v>
      </c>
      <c r="R27" s="40"/>
      <c r="S27" s="40"/>
      <c r="T27" s="40"/>
      <c r="U27" s="40"/>
      <c r="V27" s="41"/>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t="e">
        <f>((P29)/10)*50</f>
        <v>#DIV/0!</v>
      </c>
      <c r="P29" s="53" t="e">
        <f>Q29-$K$9</f>
        <v>#DIV/0!</v>
      </c>
      <c r="Q29" s="54" t="e">
        <f>AVERAGE(R29:V29)</f>
        <v>#DIV/0!</v>
      </c>
      <c r="R29" s="55"/>
      <c r="S29" s="55"/>
      <c r="T29" s="55"/>
      <c r="U29" s="55"/>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t="e">
        <f>((P31)/10)*50</f>
        <v>#DIV/0!</v>
      </c>
      <c r="P31" s="38" t="e">
        <f>Q31-$K$9</f>
        <v>#DIV/0!</v>
      </c>
      <c r="Q31" s="39" t="e">
        <f>AVERAGE(R31:V31)</f>
        <v>#DIV/0!</v>
      </c>
      <c r="R31" s="40"/>
      <c r="S31" s="40"/>
      <c r="T31" s="40"/>
      <c r="U31" s="40"/>
      <c r="V31" s="41"/>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t="e">
        <f>((P33)/10)*50</f>
        <v>#DIV/0!</v>
      </c>
      <c r="P33" s="80" t="e">
        <f>Q33-$K$9</f>
        <v>#DIV/0!</v>
      </c>
      <c r="Q33" s="54" t="e">
        <f>AVERAGE(R33:V33)</f>
        <v>#DIV/0!</v>
      </c>
      <c r="R33" s="55"/>
      <c r="S33" s="55"/>
      <c r="T33" s="55"/>
      <c r="U33" s="55"/>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t="e">
        <f>((P35)/10)*50</f>
        <v>#DIV/0!</v>
      </c>
      <c r="P35" s="38" t="e">
        <f>Q35-$K$9</f>
        <v>#DIV/0!</v>
      </c>
      <c r="Q35" s="39" t="e">
        <f>AVERAGE(R35:V35)</f>
        <v>#DIV/0!</v>
      </c>
      <c r="R35" s="40"/>
      <c r="S35" s="40"/>
      <c r="T35" s="40"/>
      <c r="U35" s="40"/>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t="e">
        <f>((P37)/10)*50</f>
        <v>#DIV/0!</v>
      </c>
      <c r="P37" s="53" t="e">
        <f>Q37-$K$9</f>
        <v>#DIV/0!</v>
      </c>
      <c r="Q37" s="55" t="e">
        <f>AVERAGE(R37:V37)</f>
        <v>#DIV/0!</v>
      </c>
      <c r="R37" s="55"/>
      <c r="S37" s="55"/>
      <c r="T37" s="55"/>
      <c r="U37" s="55"/>
      <c r="V37" s="56"/>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t="e">
        <f>((P39)/10)*50</f>
        <v>#DIV/0!</v>
      </c>
      <c r="P39" s="38" t="e">
        <f>Q39-$K$9</f>
        <v>#DIV/0!</v>
      </c>
      <c r="Q39" s="40" t="e">
        <f>AVERAGE(R39:V39)</f>
        <v>#DIV/0!</v>
      </c>
      <c r="R39" s="40"/>
      <c r="S39" s="40"/>
      <c r="T39" s="40"/>
      <c r="U39" s="40"/>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t="e">
        <f>((P41)/10)*50</f>
        <v>#DIV/0!</v>
      </c>
      <c r="P41" s="53" t="e">
        <f>Q41-$K$9</f>
        <v>#DIV/0!</v>
      </c>
      <c r="Q41" s="55" t="e">
        <f>AVERAGE(R41:V41)</f>
        <v>#DIV/0!</v>
      </c>
      <c r="R41" s="55"/>
      <c r="S41" s="55"/>
      <c r="T41" s="55"/>
      <c r="U41" s="55"/>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t="e">
        <f>((P43)/10)*50</f>
        <v>#DIV/0!</v>
      </c>
      <c r="P43" s="38" t="e">
        <f>Q43-$K$9</f>
        <v>#DIV/0!</v>
      </c>
      <c r="Q43" s="40" t="e">
        <f>AVERAGE(R43:V43)</f>
        <v>#DIV/0!</v>
      </c>
      <c r="R43" s="40"/>
      <c r="S43" s="40"/>
      <c r="T43" s="40"/>
      <c r="U43" s="40"/>
      <c r="V43" s="41"/>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t="e">
        <f>((P45)/10)*50</f>
        <v>#DIV/0!</v>
      </c>
      <c r="P45" s="53" t="e">
        <f>Q45-$K$9</f>
        <v>#DIV/0!</v>
      </c>
      <c r="Q45" s="55" t="e">
        <f>AVERAGE(R45:V45)</f>
        <v>#DIV/0!</v>
      </c>
      <c r="R45" s="55"/>
      <c r="S45" s="55"/>
      <c r="T45" s="55"/>
      <c r="U45" s="55"/>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t="e">
        <f>((P47)/10)*50</f>
        <v>#DIV/0!</v>
      </c>
      <c r="P47" s="53" t="e">
        <f>Q47-$K$9</f>
        <v>#DIV/0!</v>
      </c>
      <c r="Q47" s="55" t="e">
        <f>AVERAGE(R47:V47)</f>
        <v>#DIV/0!</v>
      </c>
      <c r="R47" s="55"/>
      <c r="S47" s="55"/>
      <c r="T47" s="55"/>
      <c r="U47" s="55"/>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vS3DKocd8Ca8X4/z38MWYqLqnwM2bAFff84I4O4jqeROK3BXLKosiSyqcnyy47iT3CHBOi3xUN8UD80e7Cxm2w==" saltValue="8XxV7Ptrm0N44PKXvpk61A==" spinCount="100000" sheet="1" objects="1" scenarios="1"/>
  <mergeCells count="27">
    <mergeCell ref="B20:H20"/>
    <mergeCell ref="M36:M53"/>
    <mergeCell ref="B12:C12"/>
    <mergeCell ref="F12:H12"/>
    <mergeCell ref="M12:M35"/>
    <mergeCell ref="B13:H13"/>
    <mergeCell ref="B14:H14"/>
    <mergeCell ref="B15:C15"/>
    <mergeCell ref="F15:H15"/>
    <mergeCell ref="C17:G17"/>
    <mergeCell ref="C18:G18"/>
    <mergeCell ref="R4:V4"/>
    <mergeCell ref="B6:E6"/>
    <mergeCell ref="F6:G6"/>
    <mergeCell ref="M6:M11"/>
    <mergeCell ref="B7:H7"/>
    <mergeCell ref="B8:H8"/>
    <mergeCell ref="J8:K8"/>
    <mergeCell ref="B9:H9"/>
    <mergeCell ref="B11:H11"/>
    <mergeCell ref="M4:N4"/>
    <mergeCell ref="J4:K4"/>
    <mergeCell ref="B1:E1"/>
    <mergeCell ref="C3:E3"/>
    <mergeCell ref="G3:H3"/>
    <mergeCell ref="C4:E4"/>
    <mergeCell ref="G4:H4"/>
  </mergeCells>
  <dataValidations count="7">
    <dataValidation type="list" allowBlank="1" showInputMessage="1" showErrorMessage="1" sqref="K5" xr:uid="{00000000-0002-0000-0100-000000000000}">
      <formula1>"2018, 2019, 2020"</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00000000-0002-0000-0100-000001000000}">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00000000-0002-0000-0100-000002000000}">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00000000-0002-0000-0100-000003000000}">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00000000-0002-0000-0100-000004000000}">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00000000-0002-0000-0100-000005000000}">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00000000-0002-0000-0100-000006000000}">
      <formula1>$O$7:$O$53</formula1>
    </dataValidation>
  </dataValidations>
  <hyperlinks>
    <hyperlink ref="M4" r:id="rId1" xr:uid="{00000000-0004-0000-0100-000000000000}"/>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V108"/>
  <sheetViews>
    <sheetView showGridLines="0" showRowColHeaders="0" zoomScale="80" zoomScaleNormal="80" workbookViewId="0">
      <selection activeCell="J1" sqref="J1:V1048576"/>
    </sheetView>
  </sheetViews>
  <sheetFormatPr defaultColWidth="19" defaultRowHeight="12.5" x14ac:dyDescent="0.25"/>
  <cols>
    <col min="1" max="1" width="9.08984375" style="5" customWidth="1"/>
    <col min="2" max="2" width="20" style="5" customWidth="1"/>
    <col min="3" max="3" width="36.54296875" style="5" customWidth="1"/>
    <col min="4" max="4" width="19.54296875" style="5" customWidth="1"/>
    <col min="5" max="5" width="10"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2"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October</v>
      </c>
      <c r="G1" s="1">
        <f>K5</f>
        <v>2018</v>
      </c>
      <c r="H1" s="2"/>
      <c r="I1" s="3"/>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52</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2018</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October, 2018</v>
      </c>
      <c r="G6" s="194"/>
      <c r="H6" s="8"/>
      <c r="I6" s="8"/>
      <c r="J6" s="16" t="s">
        <v>24</v>
      </c>
      <c r="K6" s="17" t="s">
        <v>28</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26"/>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26"/>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30" t="s">
        <v>48</v>
      </c>
      <c r="K9" s="31">
        <v>3.2610000000000001</v>
      </c>
      <c r="L9" s="5"/>
      <c r="M9" s="179"/>
      <c r="N9" s="37" t="s">
        <v>30</v>
      </c>
      <c r="O9" s="38">
        <f>((P9)/10)*50</f>
        <v>0.2200000000000002</v>
      </c>
      <c r="P9" s="38">
        <f>Q9-$K$9</f>
        <v>4.4000000000000039E-2</v>
      </c>
      <c r="Q9" s="40">
        <f>AVERAGE(R9:V9)</f>
        <v>3.3050000000000002</v>
      </c>
      <c r="R9" s="40">
        <v>3.3050000000000002</v>
      </c>
      <c r="S9" s="40"/>
      <c r="T9" s="40"/>
      <c r="U9" s="40"/>
      <c r="V9" s="41"/>
    </row>
    <row r="10" spans="2:22" ht="18.5" thickBot="1" x14ac:dyDescent="0.3">
      <c r="B10" s="26"/>
      <c r="C10" s="26"/>
      <c r="D10" s="26"/>
      <c r="E10" s="26"/>
      <c r="F10" s="26"/>
      <c r="G10" s="26"/>
      <c r="H10" s="26"/>
      <c r="I10" s="26"/>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26"/>
      <c r="J11" s="35" t="s">
        <v>32</v>
      </c>
      <c r="K11" s="36">
        <v>2.2499999999998632E-2</v>
      </c>
      <c r="L11" s="5"/>
      <c r="M11" s="180"/>
      <c r="N11" s="37" t="s">
        <v>33</v>
      </c>
      <c r="O11" s="38" t="e">
        <f>((P11)/10)*50</f>
        <v>#DIV/0!</v>
      </c>
      <c r="P11" s="38" t="e">
        <f>Q11-$K$9</f>
        <v>#DIV/0!</v>
      </c>
      <c r="Q11" s="39" t="e">
        <f>AVERAGE(R11:V11)</f>
        <v>#DIV/0!</v>
      </c>
      <c r="R11" s="40"/>
      <c r="S11" s="40"/>
      <c r="T11" s="40"/>
      <c r="U11" s="40"/>
      <c r="V11" s="41"/>
    </row>
    <row r="12" spans="2:22" ht="20.25" customHeight="1" x14ac:dyDescent="0.25">
      <c r="B12" s="181" t="s">
        <v>34</v>
      </c>
      <c r="C12" s="181"/>
      <c r="D12" s="42" t="str">
        <f>CONCATENATE(F1," ",G1," is")</f>
        <v>October 2018 is</v>
      </c>
      <c r="E12" s="43">
        <f>K11</f>
        <v>2.2499999999998632E-2</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26"/>
      <c r="J13" s="32"/>
      <c r="K13" s="33"/>
      <c r="L13" s="5"/>
      <c r="M13" s="179"/>
      <c r="N13" s="52" t="s">
        <v>36</v>
      </c>
      <c r="O13" s="38" t="e">
        <f>((P13)/10)*50</f>
        <v>#DIV/0!</v>
      </c>
      <c r="P13" s="53" t="e">
        <f>Q13-$K$9</f>
        <v>#DIV/0!</v>
      </c>
      <c r="Q13" s="54" t="e">
        <f>AVERAGE(R13:V13)</f>
        <v>#DIV/0!</v>
      </c>
      <c r="R13" s="55"/>
      <c r="S13" s="55"/>
      <c r="T13" s="55"/>
      <c r="U13" s="55"/>
      <c r="V13" s="56"/>
    </row>
    <row r="14" spans="2:22" ht="36.5" thickBot="1" x14ac:dyDescent="0.3">
      <c r="B14" s="184" t="s">
        <v>49</v>
      </c>
      <c r="C14" s="184"/>
      <c r="D14" s="184"/>
      <c r="E14" s="184"/>
      <c r="F14" s="184"/>
      <c r="G14" s="184"/>
      <c r="H14" s="184"/>
      <c r="I14" s="26"/>
      <c r="J14" s="35" t="s">
        <v>50</v>
      </c>
      <c r="K14" s="36">
        <v>4.4999999999997264E-3</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October 2018 is</v>
      </c>
      <c r="E15" s="43">
        <f>K14</f>
        <v>4.4999999999997264E-3</v>
      </c>
      <c r="F15" s="182" t="s">
        <v>37</v>
      </c>
      <c r="G15" s="182"/>
      <c r="H15" s="182"/>
      <c r="I15" s="44"/>
      <c r="J15" s="29"/>
      <c r="K15" s="29"/>
      <c r="L15" s="5"/>
      <c r="M15" s="179"/>
      <c r="N15" s="37" t="s">
        <v>38</v>
      </c>
      <c r="O15" s="38" t="e">
        <f>((P15)/10)*50</f>
        <v>#DIV/0!</v>
      </c>
      <c r="P15" s="38" t="e">
        <f>Q15-$K$9</f>
        <v>#DIV/0!</v>
      </c>
      <c r="Q15" s="40" t="e">
        <f>AVERAGE(R15:V15)</f>
        <v>#DIV/0!</v>
      </c>
      <c r="R15" s="40"/>
      <c r="S15" s="40"/>
      <c r="T15" s="40"/>
      <c r="U15" s="40"/>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-3.0000000000000004</v>
      </c>
      <c r="P17" s="53">
        <f>Q17-$K$9</f>
        <v>-0.60000000000000009</v>
      </c>
      <c r="Q17" s="55">
        <v>2.661</v>
      </c>
      <c r="R17" s="55"/>
      <c r="S17" s="55"/>
      <c r="T17" s="55"/>
      <c r="U17" s="55"/>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69"/>
      <c r="D19" s="85"/>
      <c r="E19" s="69"/>
      <c r="F19" s="69"/>
      <c r="G19" s="69"/>
      <c r="H19" s="68"/>
      <c r="I19" s="67"/>
      <c r="J19" s="29"/>
      <c r="K19" s="29"/>
      <c r="L19" s="5"/>
      <c r="M19" s="179"/>
      <c r="N19" s="37" t="s">
        <v>41</v>
      </c>
      <c r="O19" s="38" t="e">
        <f>((P19)/10)*50</f>
        <v>#DIV/0!</v>
      </c>
      <c r="P19" s="38" t="e">
        <f>Q19-$K$9</f>
        <v>#DIV/0!</v>
      </c>
      <c r="Q19" s="39" t="e">
        <f>AVERAGE(R19:V19)</f>
        <v>#DIV/0!</v>
      </c>
      <c r="R19" s="40"/>
      <c r="S19" s="40"/>
      <c r="T19" s="40"/>
      <c r="U19" s="40"/>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t="e">
        <f>((P21)/10)*50</f>
        <v>#DIV/0!</v>
      </c>
      <c r="P21" s="53" t="e">
        <f>Q21-$K$9</f>
        <v>#DIV/0!</v>
      </c>
      <c r="Q21" s="54" t="e">
        <f>AVERAGE(R21:V21)</f>
        <v>#DIV/0!</v>
      </c>
      <c r="R21" s="55"/>
      <c r="S21" s="55"/>
      <c r="T21" s="55"/>
      <c r="U21" s="55"/>
      <c r="V21" s="56"/>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t="e">
        <f>((P23)/10)*50</f>
        <v>#DIV/0!</v>
      </c>
      <c r="P23" s="38" t="e">
        <f>Q23-$K$9</f>
        <v>#DIV/0!</v>
      </c>
      <c r="Q23" s="40" t="e">
        <f>AVERAGE(R23:V23)</f>
        <v>#DIV/0!</v>
      </c>
      <c r="R23" s="40"/>
      <c r="S23" s="40"/>
      <c r="T23" s="40"/>
      <c r="U23" s="40"/>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t="e">
        <f>((P25)/10)*50</f>
        <v>#DIV/0!</v>
      </c>
      <c r="P25" s="53" t="e">
        <f>Q25-$K$9</f>
        <v>#DIV/0!</v>
      </c>
      <c r="Q25" s="55" t="e">
        <f>AVERAGE(R25:V25)</f>
        <v>#DIV/0!</v>
      </c>
      <c r="R25" s="55"/>
      <c r="S25" s="55"/>
      <c r="T25" s="55"/>
      <c r="U25" s="55"/>
      <c r="V25" s="56"/>
    </row>
    <row r="26" spans="2:22" ht="18" x14ac:dyDescent="0.25">
      <c r="I26" s="5"/>
      <c r="J26" s="5"/>
      <c r="K26" s="5"/>
      <c r="L26" s="5"/>
      <c r="M26" s="179"/>
      <c r="N26" s="21"/>
      <c r="O26" s="22"/>
      <c r="P26" s="34"/>
      <c r="Q26" s="23"/>
      <c r="R26" s="24">
        <v>43647</v>
      </c>
      <c r="S26" s="24">
        <v>43654</v>
      </c>
      <c r="T26" s="24">
        <v>43661</v>
      </c>
      <c r="U26" s="24">
        <v>43668</v>
      </c>
      <c r="V26" s="25">
        <v>43665</v>
      </c>
    </row>
    <row r="27" spans="2:22" ht="18" thickBot="1" x14ac:dyDescent="0.3">
      <c r="I27" s="5"/>
      <c r="J27" s="5"/>
      <c r="K27" s="5"/>
      <c r="L27" s="5"/>
      <c r="M27" s="179"/>
      <c r="N27" s="37" t="s">
        <v>46</v>
      </c>
      <c r="O27" s="38" t="e">
        <f>((P27)/10)*50</f>
        <v>#DIV/0!</v>
      </c>
      <c r="P27" s="38" t="e">
        <f>Q27-$K$9</f>
        <v>#DIV/0!</v>
      </c>
      <c r="Q27" s="39" t="e">
        <f>AVERAGE(R27:V27)</f>
        <v>#DIV/0!</v>
      </c>
      <c r="R27" s="40"/>
      <c r="S27" s="40"/>
      <c r="T27" s="40"/>
      <c r="U27" s="40"/>
      <c r="V27" s="41"/>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t="e">
        <f>((P29)/10)*50</f>
        <v>#DIV/0!</v>
      </c>
      <c r="P29" s="53" t="e">
        <f>Q29-$K$9</f>
        <v>#DIV/0!</v>
      </c>
      <c r="Q29" s="54" t="e">
        <f>AVERAGE(R29:V29)</f>
        <v>#DIV/0!</v>
      </c>
      <c r="R29" s="55"/>
      <c r="S29" s="55"/>
      <c r="T29" s="55"/>
      <c r="U29" s="55"/>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t="e">
        <f>((P31)/10)*50</f>
        <v>#DIV/0!</v>
      </c>
      <c r="P31" s="38" t="e">
        <f>Q31-$K$9</f>
        <v>#DIV/0!</v>
      </c>
      <c r="Q31" s="39" t="e">
        <f>AVERAGE(R31:V31)</f>
        <v>#DIV/0!</v>
      </c>
      <c r="R31" s="40"/>
      <c r="S31" s="40"/>
      <c r="T31" s="40"/>
      <c r="U31" s="40"/>
      <c r="V31" s="41"/>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t="e">
        <f>((P33)/10)*50</f>
        <v>#DIV/0!</v>
      </c>
      <c r="P33" s="80" t="e">
        <f>Q33-$K$9</f>
        <v>#DIV/0!</v>
      </c>
      <c r="Q33" s="54" t="e">
        <f>AVERAGE(R33:V33)</f>
        <v>#DIV/0!</v>
      </c>
      <c r="R33" s="55"/>
      <c r="S33" s="55"/>
      <c r="T33" s="55"/>
      <c r="U33" s="55"/>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t="e">
        <f>((P35)/10)*50</f>
        <v>#DIV/0!</v>
      </c>
      <c r="P35" s="38" t="e">
        <f>Q35-$K$9</f>
        <v>#DIV/0!</v>
      </c>
      <c r="Q35" s="39" t="e">
        <f>AVERAGE(R35:V35)</f>
        <v>#DIV/0!</v>
      </c>
      <c r="R35" s="40"/>
      <c r="S35" s="40"/>
      <c r="T35" s="40"/>
      <c r="U35" s="40"/>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t="e">
        <f>((P37)/10)*50</f>
        <v>#DIV/0!</v>
      </c>
      <c r="P37" s="53" t="e">
        <f>Q37-$K$9</f>
        <v>#DIV/0!</v>
      </c>
      <c r="Q37" s="55" t="e">
        <f>AVERAGE(R37:V37)</f>
        <v>#DIV/0!</v>
      </c>
      <c r="R37" s="55"/>
      <c r="S37" s="55"/>
      <c r="T37" s="55"/>
      <c r="U37" s="55"/>
      <c r="V37" s="56"/>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t="e">
        <f>((P39)/10)*50</f>
        <v>#DIV/0!</v>
      </c>
      <c r="P39" s="38" t="e">
        <f>Q39-$K$9</f>
        <v>#DIV/0!</v>
      </c>
      <c r="Q39" s="40" t="e">
        <f>AVERAGE(R39:V39)</f>
        <v>#DIV/0!</v>
      </c>
      <c r="R39" s="40"/>
      <c r="S39" s="40"/>
      <c r="T39" s="40"/>
      <c r="U39" s="40"/>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t="e">
        <f>((P41)/10)*50</f>
        <v>#DIV/0!</v>
      </c>
      <c r="P41" s="53" t="e">
        <f>Q41-$K$9</f>
        <v>#DIV/0!</v>
      </c>
      <c r="Q41" s="55" t="e">
        <f>AVERAGE(R41:V41)</f>
        <v>#DIV/0!</v>
      </c>
      <c r="R41" s="55"/>
      <c r="S41" s="55"/>
      <c r="T41" s="55"/>
      <c r="U41" s="55"/>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t="e">
        <f>((P43)/10)*50</f>
        <v>#DIV/0!</v>
      </c>
      <c r="P43" s="38" t="e">
        <f>Q43-$K$9</f>
        <v>#DIV/0!</v>
      </c>
      <c r="Q43" s="40" t="e">
        <f>AVERAGE(R43:V43)</f>
        <v>#DIV/0!</v>
      </c>
      <c r="R43" s="40"/>
      <c r="S43" s="40"/>
      <c r="T43" s="40"/>
      <c r="U43" s="40"/>
      <c r="V43" s="41"/>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t="e">
        <f>((P45)/10)*50</f>
        <v>#DIV/0!</v>
      </c>
      <c r="P45" s="53" t="e">
        <f>Q45-$K$9</f>
        <v>#DIV/0!</v>
      </c>
      <c r="Q45" s="55" t="e">
        <f>AVERAGE(R45:V45)</f>
        <v>#DIV/0!</v>
      </c>
      <c r="R45" s="55"/>
      <c r="S45" s="55"/>
      <c r="T45" s="55"/>
      <c r="U45" s="55"/>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t="e">
        <f>((P47)/10)*50</f>
        <v>#DIV/0!</v>
      </c>
      <c r="P47" s="53" t="e">
        <f>Q47-$K$9</f>
        <v>#DIV/0!</v>
      </c>
      <c r="Q47" s="55" t="e">
        <f>AVERAGE(R47:V47)</f>
        <v>#DIV/0!</v>
      </c>
      <c r="R47" s="55"/>
      <c r="S47" s="55"/>
      <c r="T47" s="55"/>
      <c r="U47" s="55"/>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algorithmName="SHA-512" hashValue="g2X4eb2uYkoqv4FKVyXUuq1fgIbEt/t1fzMR6nUwbhnVphZLwQQnqOuOqOsxkMLHSlv2d8j+wppVcZpZM7pVsQ==" saltValue="svRJGXUF1mW4zz6d6bkpxQ==" spinCount="100000" sheet="1" objects="1" scenarios="1"/>
  <mergeCells count="27">
    <mergeCell ref="M36:M53"/>
    <mergeCell ref="B12:C12"/>
    <mergeCell ref="F12:H12"/>
    <mergeCell ref="M12:M35"/>
    <mergeCell ref="B13:H13"/>
    <mergeCell ref="B14:H14"/>
    <mergeCell ref="B15:C15"/>
    <mergeCell ref="F15:H15"/>
    <mergeCell ref="C17:G17"/>
    <mergeCell ref="C18:G18"/>
    <mergeCell ref="B20:H20"/>
    <mergeCell ref="M4:N4"/>
    <mergeCell ref="R4:V4"/>
    <mergeCell ref="B6:E6"/>
    <mergeCell ref="F6:G6"/>
    <mergeCell ref="M6:M11"/>
    <mergeCell ref="B7:H7"/>
    <mergeCell ref="B8:H8"/>
    <mergeCell ref="J8:K8"/>
    <mergeCell ref="B9:H9"/>
    <mergeCell ref="B11:H11"/>
    <mergeCell ref="J4:K4"/>
    <mergeCell ref="B1:E1"/>
    <mergeCell ref="C3:E3"/>
    <mergeCell ref="G3:H3"/>
    <mergeCell ref="C4:E4"/>
    <mergeCell ref="G4:H4"/>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00000000-0002-0000-0200-000000000000}">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00000000-0002-0000-0200-000001000000}">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00000000-0002-0000-0200-000002000000}">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00000000-0002-0000-0200-000003000000}">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00000000-0002-0000-0200-000004000000}">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00000000-0002-0000-0200-000005000000}">
      <formula1>$N$23:$N$36</formula1>
    </dataValidation>
    <dataValidation type="list" allowBlank="1" showInputMessage="1" showErrorMessage="1" sqref="K5" xr:uid="{00000000-0002-0000-0200-000006000000}">
      <formula1>"2018, 2019, 2020"</formula1>
    </dataValidation>
  </dataValidations>
  <hyperlinks>
    <hyperlink ref="M4" r:id="rId1" xr:uid="{00000000-0004-0000-0200-000000000000}"/>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D21B4-4FF5-4849-B038-046F373F199E}">
  <dimension ref="B1:W108"/>
  <sheetViews>
    <sheetView showGridLines="0" showRowColHeaders="0" zoomScale="90" zoomScaleNormal="90" workbookViewId="0">
      <selection activeCell="J1" sqref="J1:W1048576"/>
    </sheetView>
  </sheetViews>
  <sheetFormatPr defaultColWidth="19" defaultRowHeight="12.5" x14ac:dyDescent="0.25"/>
  <cols>
    <col min="1" max="1" width="9.08984375" style="5" customWidth="1"/>
    <col min="2" max="2" width="20" style="5" customWidth="1"/>
    <col min="3" max="3" width="36.54296875" style="5" customWidth="1"/>
    <col min="4" max="4" width="21.90625" style="5" customWidth="1"/>
    <col min="5" max="5" width="10.90625"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2.0898437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3" width="9.08984375" style="5" hidden="1" customWidth="1"/>
    <col min="24"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July</v>
      </c>
      <c r="G1" s="1">
        <f>K5</f>
        <v>2020</v>
      </c>
      <c r="H1" s="2"/>
      <c r="I1" s="3"/>
      <c r="J1" s="147"/>
      <c r="K1" s="147"/>
      <c r="L1" s="147"/>
      <c r="M1" s="148"/>
      <c r="N1" s="148"/>
      <c r="O1" s="149"/>
      <c r="P1" s="149"/>
      <c r="Q1" s="148"/>
      <c r="R1" s="148"/>
      <c r="S1" s="148"/>
      <c r="T1" s="148"/>
      <c r="U1" s="148"/>
      <c r="V1" s="148"/>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2020</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July, 2020</v>
      </c>
      <c r="G6" s="194"/>
      <c r="H6" s="8"/>
      <c r="I6" s="8"/>
      <c r="J6" s="16" t="s">
        <v>24</v>
      </c>
      <c r="K6" s="17" t="s">
        <v>45</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167"/>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167"/>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169"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167"/>
      <c r="C10" s="167"/>
      <c r="D10" s="167"/>
      <c r="E10" s="167"/>
      <c r="F10" s="167"/>
      <c r="G10" s="167"/>
      <c r="H10" s="167"/>
      <c r="I10" s="167"/>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167"/>
      <c r="J11" s="168" t="s">
        <v>32</v>
      </c>
      <c r="K11" s="36">
        <v>-3.1540000000000012</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July 2020 is</v>
      </c>
      <c r="E12" s="43">
        <f>K11</f>
        <v>-3.1540000000000012</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167"/>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167"/>
      <c r="J14" s="168" t="s">
        <v>50</v>
      </c>
      <c r="K14" s="36">
        <v>-0.63080000000000025</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July 2020 is</v>
      </c>
      <c r="E15" s="43">
        <f>K14</f>
        <v>-0.63080000000000025</v>
      </c>
      <c r="F15" s="182" t="s">
        <v>37</v>
      </c>
      <c r="G15" s="182"/>
      <c r="H15" s="182"/>
      <c r="I15" s="44"/>
      <c r="J15" s="29"/>
      <c r="K15" s="29"/>
      <c r="L15" s="5"/>
      <c r="M15" s="179"/>
      <c r="N15" s="37" t="s">
        <v>38</v>
      </c>
      <c r="O15" s="38">
        <f>((P15)/10)*50</f>
        <v>-0.30124999999999957</v>
      </c>
      <c r="P15" s="38">
        <f>Q15-$K$9</f>
        <v>-6.0249999999999915E-2</v>
      </c>
      <c r="Q15" s="40">
        <f>AVERAGE(R15:V15)</f>
        <v>3.2007500000000002</v>
      </c>
      <c r="R15" s="40">
        <v>3.2160000000000002</v>
      </c>
      <c r="S15" s="40">
        <v>3.2080000000000002</v>
      </c>
      <c r="T15" s="40">
        <v>3.1909999999999998</v>
      </c>
      <c r="U15" s="40">
        <v>3.1880000000000002</v>
      </c>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-0.46375000000000277</v>
      </c>
      <c r="P17" s="53">
        <f>Q17-$K$9</f>
        <v>-9.2750000000000554E-2</v>
      </c>
      <c r="Q17" s="55">
        <f>AVERAGE(R17:V17)</f>
        <v>3.1682499999999996</v>
      </c>
      <c r="R17" s="55">
        <v>3.1760000000000002</v>
      </c>
      <c r="S17" s="55">
        <v>3.161</v>
      </c>
      <c r="T17" s="55">
        <v>3.165</v>
      </c>
      <c r="U17" s="55">
        <v>3.1709999999999998</v>
      </c>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166"/>
      <c r="D19" s="85"/>
      <c r="E19" s="166"/>
      <c r="F19" s="166"/>
      <c r="G19" s="166"/>
      <c r="H19" s="68"/>
      <c r="I19" s="67"/>
      <c r="J19" s="29"/>
      <c r="K19" s="29"/>
      <c r="L19" s="5"/>
      <c r="M19" s="179"/>
      <c r="N19" s="37" t="s">
        <v>41</v>
      </c>
      <c r="O19" s="38">
        <f>((P19)/10)*50</f>
        <v>-0.33750000000000169</v>
      </c>
      <c r="P19" s="38">
        <f>Q19-$K$9</f>
        <v>-6.7500000000000338E-2</v>
      </c>
      <c r="Q19" s="39">
        <f>AVERAGE(R19:V19)</f>
        <v>3.1934999999999998</v>
      </c>
      <c r="R19" s="40">
        <v>3.177</v>
      </c>
      <c r="S19" s="40">
        <v>3.1829999999999998</v>
      </c>
      <c r="T19" s="40">
        <v>3.2</v>
      </c>
      <c r="U19" s="40">
        <v>3.214</v>
      </c>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f>((P21)/10)*50</f>
        <v>-0.25800000000000045</v>
      </c>
      <c r="P21" s="53">
        <f>Q21-$K$9</f>
        <v>-5.160000000000009E-2</v>
      </c>
      <c r="Q21" s="54">
        <f>AVERAGE(R21:V21)</f>
        <v>3.2094</v>
      </c>
      <c r="R21" s="55">
        <v>3.1960000000000002</v>
      </c>
      <c r="S21" s="55">
        <v>3.1930000000000001</v>
      </c>
      <c r="T21" s="55">
        <v>3.2050000000000001</v>
      </c>
      <c r="U21" s="55">
        <v>3.2170000000000001</v>
      </c>
      <c r="V21" s="56">
        <v>3.2360000000000002</v>
      </c>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f>((P23)/10)*50</f>
        <v>-0.12250000000000096</v>
      </c>
      <c r="P23" s="38">
        <f>Q23-$K$9</f>
        <v>-2.4500000000000188E-2</v>
      </c>
      <c r="Q23" s="40">
        <f>AVERAGE(R23:V23)</f>
        <v>3.2364999999999999</v>
      </c>
      <c r="R23" s="40">
        <v>3.2450000000000001</v>
      </c>
      <c r="S23" s="40">
        <v>3.238</v>
      </c>
      <c r="T23" s="40">
        <v>3.238</v>
      </c>
      <c r="U23" s="40">
        <v>3.2250000000000001</v>
      </c>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f>((P25)/10)*50</f>
        <v>-0.43874999999999886</v>
      </c>
      <c r="P25" s="53">
        <f>Q25-$K$9</f>
        <v>-8.7749999999999773E-2</v>
      </c>
      <c r="Q25" s="55">
        <f>AVERAGE(R25:V25)</f>
        <v>3.1732500000000003</v>
      </c>
      <c r="R25" s="55">
        <v>3.2189999999999999</v>
      </c>
      <c r="S25" s="55">
        <v>3.1850000000000001</v>
      </c>
      <c r="T25" s="55">
        <v>3.153</v>
      </c>
      <c r="U25" s="55">
        <v>3.1360000000000001</v>
      </c>
      <c r="V25" s="56"/>
    </row>
    <row r="26" spans="2:22" ht="18" x14ac:dyDescent="0.25">
      <c r="I26" s="5"/>
      <c r="J26" s="5"/>
      <c r="K26" s="5"/>
      <c r="L26" s="5"/>
      <c r="M26" s="179"/>
      <c r="N26" s="21"/>
      <c r="O26" s="22"/>
      <c r="P26" s="34"/>
      <c r="Q26" s="23"/>
      <c r="R26" s="24">
        <v>43647</v>
      </c>
      <c r="S26" s="24">
        <v>43654</v>
      </c>
      <c r="T26" s="24">
        <v>43661</v>
      </c>
      <c r="U26" s="24">
        <v>43668</v>
      </c>
      <c r="V26" s="25">
        <v>43675</v>
      </c>
    </row>
    <row r="27" spans="2:22" ht="18" thickBot="1" x14ac:dyDescent="0.3">
      <c r="I27" s="5"/>
      <c r="J27" s="5"/>
      <c r="K27" s="5"/>
      <c r="L27" s="5"/>
      <c r="M27" s="179"/>
      <c r="N27" s="37" t="s">
        <v>46</v>
      </c>
      <c r="O27" s="38">
        <f>((P27)/10)*50</f>
        <v>-0.67700000000000093</v>
      </c>
      <c r="P27" s="38">
        <f>Q27-$K$9</f>
        <v>-0.13540000000000019</v>
      </c>
      <c r="Q27" s="39">
        <f>AVERAGE(R27:V27)</f>
        <v>3.1255999999999999</v>
      </c>
      <c r="R27" s="40">
        <v>3.1349999999999998</v>
      </c>
      <c r="S27" s="40">
        <v>3.1339999999999999</v>
      </c>
      <c r="T27" s="40">
        <v>3.1309999999999998</v>
      </c>
      <c r="U27" s="40">
        <v>3.1219999999999999</v>
      </c>
      <c r="V27" s="41">
        <v>3.1059999999999999</v>
      </c>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f>((P29)/10)*50</f>
        <v>-0.98125000000000018</v>
      </c>
      <c r="P29" s="53">
        <f>Q29-$K$9</f>
        <v>-0.19625000000000004</v>
      </c>
      <c r="Q29" s="54">
        <f>AVERAGE(R29:V29)</f>
        <v>3.0647500000000001</v>
      </c>
      <c r="R29" s="55">
        <v>3.1070000000000002</v>
      </c>
      <c r="S29" s="55">
        <v>3.073</v>
      </c>
      <c r="T29" s="55">
        <v>3.048</v>
      </c>
      <c r="U29" s="55">
        <v>3.0310000000000001</v>
      </c>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f>((P31)/10)*50</f>
        <v>-1.1170000000000013</v>
      </c>
      <c r="P31" s="38">
        <f>Q31-$K$9</f>
        <v>-0.22340000000000027</v>
      </c>
      <c r="Q31" s="39">
        <f>AVERAGE(R31:V31)</f>
        <v>3.0375999999999999</v>
      </c>
      <c r="R31" s="40">
        <v>3.0270000000000001</v>
      </c>
      <c r="S31" s="40">
        <v>3.0219999999999998</v>
      </c>
      <c r="T31" s="40">
        <v>3.0129999999999999</v>
      </c>
      <c r="U31" s="40">
        <v>3.07</v>
      </c>
      <c r="V31" s="41">
        <v>3.056</v>
      </c>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f>((P33)/10)*50</f>
        <v>-1.1024999999999996</v>
      </c>
      <c r="P33" s="80">
        <f>Q33-$K$9</f>
        <v>-0.22049999999999992</v>
      </c>
      <c r="Q33" s="54">
        <f>AVERAGE(R33:V33)</f>
        <v>3.0405000000000002</v>
      </c>
      <c r="R33" s="55">
        <v>3.0470000000000002</v>
      </c>
      <c r="S33" s="55">
        <v>3.0419999999999998</v>
      </c>
      <c r="T33" s="55">
        <v>3.0449999999999999</v>
      </c>
      <c r="U33" s="55">
        <v>3.028</v>
      </c>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f>((P35)/10)*50</f>
        <v>-1.0699999999999998</v>
      </c>
      <c r="P35" s="38">
        <f>Q35-$K$9</f>
        <v>-0.21399999999999997</v>
      </c>
      <c r="Q35" s="39">
        <f>AVERAGE(R35:V35)</f>
        <v>3.0470000000000002</v>
      </c>
      <c r="R35" s="40">
        <v>3.0339999999999998</v>
      </c>
      <c r="S35" s="40">
        <v>3.0419999999999998</v>
      </c>
      <c r="T35" s="40">
        <v>3.0489999999999999</v>
      </c>
      <c r="U35" s="40">
        <v>3.0630000000000002</v>
      </c>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f>((P37)/10)*50</f>
        <v>-0.84699999999999775</v>
      </c>
      <c r="P37" s="53">
        <f>Q37-$K$9</f>
        <v>-0.16939999999999955</v>
      </c>
      <c r="Q37" s="55">
        <f>AVERAGE(R37:V37)</f>
        <v>3.0916000000000006</v>
      </c>
      <c r="R37" s="55">
        <v>3.0779999999999998</v>
      </c>
      <c r="S37" s="55">
        <v>3.085</v>
      </c>
      <c r="T37" s="55">
        <v>3.0830000000000002</v>
      </c>
      <c r="U37" s="55">
        <v>3.0979999999999999</v>
      </c>
      <c r="V37" s="146">
        <v>3.1139999999999999</v>
      </c>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f>((P39)/10)*50</f>
        <v>-0.6687500000000024</v>
      </c>
      <c r="P39" s="38">
        <f>Q39-$K$9</f>
        <v>-0.13375000000000048</v>
      </c>
      <c r="Q39" s="40">
        <f>AVERAGE(R39:V39)</f>
        <v>3.1272499999999996</v>
      </c>
      <c r="R39" s="40">
        <v>3.1269999999999998</v>
      </c>
      <c r="S39" s="40">
        <v>3.1309999999999998</v>
      </c>
      <c r="T39" s="40">
        <v>3.1320000000000001</v>
      </c>
      <c r="U39" s="40">
        <v>3.1190000000000002</v>
      </c>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f>((P41)/10)*50</f>
        <v>-0.91625000000000079</v>
      </c>
      <c r="P41" s="53">
        <f>Q41-$K$9</f>
        <v>-0.18325000000000014</v>
      </c>
      <c r="Q41" s="55">
        <f>AVERAGE(R41:V41)</f>
        <v>3.07775</v>
      </c>
      <c r="R41" s="55">
        <v>3.105</v>
      </c>
      <c r="S41" s="55">
        <v>3.0750000000000002</v>
      </c>
      <c r="T41" s="55">
        <v>3.07</v>
      </c>
      <c r="U41" s="55">
        <v>3.0609999999999999</v>
      </c>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f>((P43)/10)*50</f>
        <v>-1.7320000000000002</v>
      </c>
      <c r="P43" s="38">
        <f>Q43-$K$9</f>
        <v>-0.34640000000000004</v>
      </c>
      <c r="Q43" s="40">
        <f>AVERAGE(R43:V43)</f>
        <v>2.9146000000000001</v>
      </c>
      <c r="R43" s="40">
        <v>3.0230000000000001</v>
      </c>
      <c r="S43" s="40">
        <v>2.99</v>
      </c>
      <c r="T43" s="40">
        <v>2.9180000000000001</v>
      </c>
      <c r="U43" s="40">
        <v>2.8490000000000002</v>
      </c>
      <c r="V43" s="41">
        <v>2.7930000000000001</v>
      </c>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f>((P45)/10)*50</f>
        <v>-2.7475000000000005</v>
      </c>
      <c r="P45" s="53">
        <f>Q45-$K$9</f>
        <v>-0.5495000000000001</v>
      </c>
      <c r="Q45" s="55">
        <f>AVERAGE(R45:V45)</f>
        <v>2.7115</v>
      </c>
      <c r="R45" s="55">
        <v>2.7450000000000001</v>
      </c>
      <c r="S45" s="55">
        <v>2.7149999999999999</v>
      </c>
      <c r="T45" s="55">
        <v>2.7090000000000001</v>
      </c>
      <c r="U45" s="55">
        <v>2.677</v>
      </c>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f>((P47)/10)*50</f>
        <v>-3.1475000000000009</v>
      </c>
      <c r="P47" s="53">
        <f>Q47-$K$9</f>
        <v>-0.62950000000000017</v>
      </c>
      <c r="Q47" s="55">
        <f>AVERAGE(R47:V47)</f>
        <v>2.6315</v>
      </c>
      <c r="R47" s="55">
        <v>2.6520000000000001</v>
      </c>
      <c r="S47" s="55">
        <v>2.63</v>
      </c>
      <c r="T47" s="55">
        <v>2.62</v>
      </c>
      <c r="U47" s="55">
        <v>2.6240000000000001</v>
      </c>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f>((P49)/10)*50</f>
        <v>-3.1540000000000012</v>
      </c>
      <c r="P49" s="38">
        <f>Q49-$K$9</f>
        <v>-0.63080000000000025</v>
      </c>
      <c r="Q49" s="39">
        <f>AVERAGE(R49:V49)</f>
        <v>2.6301999999999999</v>
      </c>
      <c r="R49" s="40">
        <v>2.6150000000000002</v>
      </c>
      <c r="S49" s="40">
        <v>2.629</v>
      </c>
      <c r="T49" s="40">
        <v>2.6280000000000001</v>
      </c>
      <c r="U49" s="40">
        <v>2.6309999999999998</v>
      </c>
      <c r="V49" s="41">
        <v>2.6480000000000001</v>
      </c>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password="B83F" sheet="1" objects="1" scenarios="1"/>
  <mergeCells count="27">
    <mergeCell ref="M36:M53"/>
    <mergeCell ref="B12:C12"/>
    <mergeCell ref="F12:H12"/>
    <mergeCell ref="M12:M35"/>
    <mergeCell ref="B13:H13"/>
    <mergeCell ref="B14:H14"/>
    <mergeCell ref="B15:C15"/>
    <mergeCell ref="F15:H15"/>
    <mergeCell ref="C17:G17"/>
    <mergeCell ref="C18:G18"/>
    <mergeCell ref="B20:H20"/>
    <mergeCell ref="M4:N4"/>
    <mergeCell ref="R4:V4"/>
    <mergeCell ref="B6:E6"/>
    <mergeCell ref="F6:G6"/>
    <mergeCell ref="M6:M11"/>
    <mergeCell ref="B7:H7"/>
    <mergeCell ref="B8:H8"/>
    <mergeCell ref="J8:K8"/>
    <mergeCell ref="B9:H9"/>
    <mergeCell ref="B11:H11"/>
    <mergeCell ref="J4:K4"/>
    <mergeCell ref="B1:E1"/>
    <mergeCell ref="C3:E3"/>
    <mergeCell ref="G3:H3"/>
    <mergeCell ref="C4:E4"/>
    <mergeCell ref="G4:H4"/>
  </mergeCells>
  <dataValidations count="7">
    <dataValidation type="list" allowBlank="1" showInputMessage="1" showErrorMessage="1" sqref="K5" xr:uid="{842951C6-128B-4A4B-96AD-015D9F5BFDDD}">
      <formula1>"2018, 2019, 2020"</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C60D2511-1460-4561-9A70-E696F4EEC4DA}">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32718CBB-EE75-4C8F-9104-C619175C4F84}">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88487910-59D5-4D30-AC08-2A80302D3315}">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CB3F61C9-0B74-4219-AAC3-7503D1E35F97}">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289A6F3A-49E7-403C-B3C0-D956BC51EA0D}">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3C056E94-9611-4E60-8577-8A516C3439D5}">
      <formula1>$O$7:$O$53</formula1>
    </dataValidation>
  </dataValidations>
  <hyperlinks>
    <hyperlink ref="M4" r:id="rId1" xr:uid="{58532D17-485E-4FE3-A6CB-A612ECB31DE4}"/>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26CD5-A8C4-4C85-B17F-B1B8C9315052}">
  <dimension ref="B1:V108"/>
  <sheetViews>
    <sheetView showGridLines="0" showRowColHeaders="0" topLeftCell="B1" zoomScale="60" zoomScaleNormal="60" workbookViewId="0">
      <selection activeCell="AB10" sqref="AB10"/>
    </sheetView>
  </sheetViews>
  <sheetFormatPr defaultColWidth="19" defaultRowHeight="12.5" x14ac:dyDescent="0.25"/>
  <cols>
    <col min="1" max="1" width="9.08984375" style="5" customWidth="1"/>
    <col min="2" max="2" width="20" style="5" customWidth="1"/>
    <col min="3" max="3" width="36.54296875" style="5" customWidth="1"/>
    <col min="4" max="4" width="21.90625" style="5" customWidth="1"/>
    <col min="5" max="5" width="10.90625"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2.0898437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June</v>
      </c>
      <c r="G1" s="1">
        <f>K5</f>
        <v>2020</v>
      </c>
      <c r="H1" s="2"/>
      <c r="I1" s="3"/>
      <c r="J1" s="147"/>
      <c r="K1" s="147"/>
      <c r="L1" s="147"/>
      <c r="M1" s="148"/>
      <c r="N1" s="148"/>
      <c r="O1" s="149"/>
      <c r="P1" s="149"/>
      <c r="Q1" s="148"/>
      <c r="R1" s="148"/>
      <c r="S1" s="148"/>
      <c r="T1" s="148"/>
      <c r="U1" s="148"/>
      <c r="V1" s="148"/>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2020</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June, 2020</v>
      </c>
      <c r="G6" s="194"/>
      <c r="H6" s="8"/>
      <c r="I6" s="8"/>
      <c r="J6" s="16" t="s">
        <v>24</v>
      </c>
      <c r="K6" s="17" t="s">
        <v>44</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163"/>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163"/>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164"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163"/>
      <c r="C10" s="163"/>
      <c r="D10" s="163"/>
      <c r="E10" s="163"/>
      <c r="F10" s="163"/>
      <c r="G10" s="163"/>
      <c r="H10" s="163"/>
      <c r="I10" s="163"/>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163"/>
      <c r="J11" s="162" t="s">
        <v>32</v>
      </c>
      <c r="K11" s="36">
        <v>-3.1475000000000009</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June 2020 is</v>
      </c>
      <c r="E12" s="43">
        <f>K11</f>
        <v>-3.1475000000000009</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163"/>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163"/>
      <c r="J14" s="162" t="s">
        <v>50</v>
      </c>
      <c r="K14" s="36">
        <v>-0.62950000000000017</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June 2020 is</v>
      </c>
      <c r="E15" s="43">
        <f>K14</f>
        <v>-0.62950000000000017</v>
      </c>
      <c r="F15" s="182" t="s">
        <v>37</v>
      </c>
      <c r="G15" s="182"/>
      <c r="H15" s="182"/>
      <c r="I15" s="44"/>
      <c r="J15" s="29"/>
      <c r="K15" s="29"/>
      <c r="L15" s="5"/>
      <c r="M15" s="179"/>
      <c r="N15" s="37" t="s">
        <v>38</v>
      </c>
      <c r="O15" s="38">
        <f>((P15)/10)*50</f>
        <v>-0.30124999999999957</v>
      </c>
      <c r="P15" s="38">
        <f>Q15-$K$9</f>
        <v>-6.0249999999999915E-2</v>
      </c>
      <c r="Q15" s="40">
        <f>AVERAGE(R15:V15)</f>
        <v>3.2007500000000002</v>
      </c>
      <c r="R15" s="40">
        <v>3.2160000000000002</v>
      </c>
      <c r="S15" s="40">
        <v>3.2080000000000002</v>
      </c>
      <c r="T15" s="40">
        <v>3.1909999999999998</v>
      </c>
      <c r="U15" s="40">
        <v>3.1880000000000002</v>
      </c>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-0.46375000000000277</v>
      </c>
      <c r="P17" s="53">
        <f>Q17-$K$9</f>
        <v>-9.2750000000000554E-2</v>
      </c>
      <c r="Q17" s="55">
        <f>AVERAGE(R17:V17)</f>
        <v>3.1682499999999996</v>
      </c>
      <c r="R17" s="55">
        <v>3.1760000000000002</v>
      </c>
      <c r="S17" s="55">
        <v>3.161</v>
      </c>
      <c r="T17" s="55">
        <v>3.165</v>
      </c>
      <c r="U17" s="55">
        <v>3.1709999999999998</v>
      </c>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165"/>
      <c r="D19" s="85"/>
      <c r="E19" s="165"/>
      <c r="F19" s="165"/>
      <c r="G19" s="165"/>
      <c r="H19" s="68"/>
      <c r="I19" s="67"/>
      <c r="J19" s="29"/>
      <c r="K19" s="29"/>
      <c r="L19" s="5"/>
      <c r="M19" s="179"/>
      <c r="N19" s="37" t="s">
        <v>41</v>
      </c>
      <c r="O19" s="38">
        <f>((P19)/10)*50</f>
        <v>-0.33750000000000169</v>
      </c>
      <c r="P19" s="38">
        <f>Q19-$K$9</f>
        <v>-6.7500000000000338E-2</v>
      </c>
      <c r="Q19" s="39">
        <f>AVERAGE(R19:V19)</f>
        <v>3.1934999999999998</v>
      </c>
      <c r="R19" s="40">
        <v>3.177</v>
      </c>
      <c r="S19" s="40">
        <v>3.1829999999999998</v>
      </c>
      <c r="T19" s="40">
        <v>3.2</v>
      </c>
      <c r="U19" s="40">
        <v>3.214</v>
      </c>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f>((P21)/10)*50</f>
        <v>-0.25800000000000045</v>
      </c>
      <c r="P21" s="53">
        <f>Q21-$K$9</f>
        <v>-5.160000000000009E-2</v>
      </c>
      <c r="Q21" s="54">
        <f>AVERAGE(R21:V21)</f>
        <v>3.2094</v>
      </c>
      <c r="R21" s="55">
        <v>3.1960000000000002</v>
      </c>
      <c r="S21" s="55">
        <v>3.1930000000000001</v>
      </c>
      <c r="T21" s="55">
        <v>3.2050000000000001</v>
      </c>
      <c r="U21" s="55">
        <v>3.2170000000000001</v>
      </c>
      <c r="V21" s="56">
        <v>3.2360000000000002</v>
      </c>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f>((P23)/10)*50</f>
        <v>-0.12250000000000096</v>
      </c>
      <c r="P23" s="38">
        <f>Q23-$K$9</f>
        <v>-2.4500000000000188E-2</v>
      </c>
      <c r="Q23" s="40">
        <f>AVERAGE(R23:V23)</f>
        <v>3.2364999999999999</v>
      </c>
      <c r="R23" s="40">
        <v>3.2450000000000001</v>
      </c>
      <c r="S23" s="40">
        <v>3.238</v>
      </c>
      <c r="T23" s="40">
        <v>3.238</v>
      </c>
      <c r="U23" s="40">
        <v>3.2250000000000001</v>
      </c>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f>((P25)/10)*50</f>
        <v>-0.43874999999999886</v>
      </c>
      <c r="P25" s="53">
        <f>Q25-$K$9</f>
        <v>-8.7749999999999773E-2</v>
      </c>
      <c r="Q25" s="55">
        <f>AVERAGE(R25:V25)</f>
        <v>3.1732500000000003</v>
      </c>
      <c r="R25" s="55">
        <v>3.2189999999999999</v>
      </c>
      <c r="S25" s="55">
        <v>3.1850000000000001</v>
      </c>
      <c r="T25" s="55">
        <v>3.153</v>
      </c>
      <c r="U25" s="55">
        <v>3.1360000000000001</v>
      </c>
      <c r="V25" s="56"/>
    </row>
    <row r="26" spans="2:22" ht="18" x14ac:dyDescent="0.25">
      <c r="I26" s="5"/>
      <c r="J26" s="5"/>
      <c r="K26" s="5"/>
      <c r="L26" s="5"/>
      <c r="M26" s="179"/>
      <c r="N26" s="21"/>
      <c r="O26" s="22"/>
      <c r="P26" s="34"/>
      <c r="Q26" s="23"/>
      <c r="R26" s="24">
        <v>43647</v>
      </c>
      <c r="S26" s="24">
        <v>43654</v>
      </c>
      <c r="T26" s="24">
        <v>43661</v>
      </c>
      <c r="U26" s="24">
        <v>43668</v>
      </c>
      <c r="V26" s="25">
        <v>43675</v>
      </c>
    </row>
    <row r="27" spans="2:22" ht="18" thickBot="1" x14ac:dyDescent="0.3">
      <c r="I27" s="5"/>
      <c r="J27" s="5"/>
      <c r="K27" s="5"/>
      <c r="L27" s="5"/>
      <c r="M27" s="179"/>
      <c r="N27" s="37" t="s">
        <v>46</v>
      </c>
      <c r="O27" s="38">
        <f>((P27)/10)*50</f>
        <v>-0.67700000000000093</v>
      </c>
      <c r="P27" s="38">
        <f>Q27-$K$9</f>
        <v>-0.13540000000000019</v>
      </c>
      <c r="Q27" s="39">
        <f>AVERAGE(R27:V27)</f>
        <v>3.1255999999999999</v>
      </c>
      <c r="R27" s="40">
        <v>3.1349999999999998</v>
      </c>
      <c r="S27" s="40">
        <v>3.1339999999999999</v>
      </c>
      <c r="T27" s="40">
        <v>3.1309999999999998</v>
      </c>
      <c r="U27" s="40">
        <v>3.1219999999999999</v>
      </c>
      <c r="V27" s="41">
        <v>3.1059999999999999</v>
      </c>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f>((P29)/10)*50</f>
        <v>-0.98125000000000018</v>
      </c>
      <c r="P29" s="53">
        <f>Q29-$K$9</f>
        <v>-0.19625000000000004</v>
      </c>
      <c r="Q29" s="54">
        <f>AVERAGE(R29:V29)</f>
        <v>3.0647500000000001</v>
      </c>
      <c r="R29" s="55">
        <v>3.1070000000000002</v>
      </c>
      <c r="S29" s="55">
        <v>3.073</v>
      </c>
      <c r="T29" s="55">
        <v>3.048</v>
      </c>
      <c r="U29" s="55">
        <v>3.0310000000000001</v>
      </c>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f>((P31)/10)*50</f>
        <v>-1.1170000000000013</v>
      </c>
      <c r="P31" s="38">
        <f>Q31-$K$9</f>
        <v>-0.22340000000000027</v>
      </c>
      <c r="Q31" s="39">
        <f>AVERAGE(R31:V31)</f>
        <v>3.0375999999999999</v>
      </c>
      <c r="R31" s="40">
        <v>3.0270000000000001</v>
      </c>
      <c r="S31" s="40">
        <v>3.0219999999999998</v>
      </c>
      <c r="T31" s="40">
        <v>3.0129999999999999</v>
      </c>
      <c r="U31" s="40">
        <v>3.07</v>
      </c>
      <c r="V31" s="41">
        <v>3.056</v>
      </c>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f>((P33)/10)*50</f>
        <v>-1.1024999999999996</v>
      </c>
      <c r="P33" s="80">
        <f>Q33-$K$9</f>
        <v>-0.22049999999999992</v>
      </c>
      <c r="Q33" s="54">
        <f>AVERAGE(R33:V33)</f>
        <v>3.0405000000000002</v>
      </c>
      <c r="R33" s="55">
        <v>3.0470000000000002</v>
      </c>
      <c r="S33" s="55">
        <v>3.0419999999999998</v>
      </c>
      <c r="T33" s="55">
        <v>3.0449999999999999</v>
      </c>
      <c r="U33" s="55">
        <v>3.028</v>
      </c>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f>((P35)/10)*50</f>
        <v>-1.0699999999999998</v>
      </c>
      <c r="P35" s="38">
        <f>Q35-$K$9</f>
        <v>-0.21399999999999997</v>
      </c>
      <c r="Q35" s="39">
        <f>AVERAGE(R35:V35)</f>
        <v>3.0470000000000002</v>
      </c>
      <c r="R35" s="40">
        <v>3.0339999999999998</v>
      </c>
      <c r="S35" s="40">
        <v>3.0419999999999998</v>
      </c>
      <c r="T35" s="40">
        <v>3.0489999999999999</v>
      </c>
      <c r="U35" s="40">
        <v>3.0630000000000002</v>
      </c>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f>((P37)/10)*50</f>
        <v>-0.84699999999999775</v>
      </c>
      <c r="P37" s="53">
        <f>Q37-$K$9</f>
        <v>-0.16939999999999955</v>
      </c>
      <c r="Q37" s="55">
        <f>AVERAGE(R37:V37)</f>
        <v>3.0916000000000006</v>
      </c>
      <c r="R37" s="55">
        <v>3.0779999999999998</v>
      </c>
      <c r="S37" s="55">
        <v>3.085</v>
      </c>
      <c r="T37" s="55">
        <v>3.0830000000000002</v>
      </c>
      <c r="U37" s="55">
        <v>3.0979999999999999</v>
      </c>
      <c r="V37" s="146">
        <v>3.1139999999999999</v>
      </c>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f>((P39)/10)*50</f>
        <v>-0.6687500000000024</v>
      </c>
      <c r="P39" s="38">
        <f>Q39-$K$9</f>
        <v>-0.13375000000000048</v>
      </c>
      <c r="Q39" s="40">
        <f>AVERAGE(R39:V39)</f>
        <v>3.1272499999999996</v>
      </c>
      <c r="R39" s="40">
        <v>3.1269999999999998</v>
      </c>
      <c r="S39" s="40">
        <v>3.1309999999999998</v>
      </c>
      <c r="T39" s="40">
        <v>3.1320000000000001</v>
      </c>
      <c r="U39" s="40">
        <v>3.1190000000000002</v>
      </c>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f>((P41)/10)*50</f>
        <v>-0.91625000000000079</v>
      </c>
      <c r="P41" s="53">
        <f>Q41-$K$9</f>
        <v>-0.18325000000000014</v>
      </c>
      <c r="Q41" s="55">
        <f>AVERAGE(R41:V41)</f>
        <v>3.07775</v>
      </c>
      <c r="R41" s="55">
        <v>3.105</v>
      </c>
      <c r="S41" s="55">
        <v>3.0750000000000002</v>
      </c>
      <c r="T41" s="55">
        <v>3.07</v>
      </c>
      <c r="U41" s="55">
        <v>3.0609999999999999</v>
      </c>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f>((P43)/10)*50</f>
        <v>-1.7320000000000002</v>
      </c>
      <c r="P43" s="38">
        <f>Q43-$K$9</f>
        <v>-0.34640000000000004</v>
      </c>
      <c r="Q43" s="40">
        <f>AVERAGE(R43:V43)</f>
        <v>2.9146000000000001</v>
      </c>
      <c r="R43" s="40">
        <v>3.0230000000000001</v>
      </c>
      <c r="S43" s="40">
        <v>2.99</v>
      </c>
      <c r="T43" s="40">
        <v>2.9180000000000001</v>
      </c>
      <c r="U43" s="40">
        <v>2.8490000000000002</v>
      </c>
      <c r="V43" s="41">
        <v>2.7930000000000001</v>
      </c>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f>((P45)/10)*50</f>
        <v>-2.7475000000000005</v>
      </c>
      <c r="P45" s="53">
        <f>Q45-$K$9</f>
        <v>-0.5495000000000001</v>
      </c>
      <c r="Q45" s="55">
        <f>AVERAGE(R45:V45)</f>
        <v>2.7115</v>
      </c>
      <c r="R45" s="55">
        <v>2.7450000000000001</v>
      </c>
      <c r="S45" s="55">
        <v>2.7149999999999999</v>
      </c>
      <c r="T45" s="55">
        <v>2.7090000000000001</v>
      </c>
      <c r="U45" s="55">
        <v>2.677</v>
      </c>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f>((P47)/10)*50</f>
        <v>-3.1475000000000009</v>
      </c>
      <c r="P47" s="53">
        <f>Q47-$K$9</f>
        <v>-0.62950000000000017</v>
      </c>
      <c r="Q47" s="55">
        <f>AVERAGE(R47:V47)</f>
        <v>2.6315</v>
      </c>
      <c r="R47" s="55">
        <v>2.6520000000000001</v>
      </c>
      <c r="S47" s="55">
        <v>2.63</v>
      </c>
      <c r="T47" s="55">
        <v>2.62</v>
      </c>
      <c r="U47" s="55">
        <v>2.6240000000000001</v>
      </c>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password="B83F" sheet="1" objects="1" scenarios="1"/>
  <mergeCells count="27">
    <mergeCell ref="B1:E1"/>
    <mergeCell ref="C3:E3"/>
    <mergeCell ref="G3:H3"/>
    <mergeCell ref="C4:E4"/>
    <mergeCell ref="G4:H4"/>
    <mergeCell ref="M4:N4"/>
    <mergeCell ref="R4:V4"/>
    <mergeCell ref="B6:E6"/>
    <mergeCell ref="F6:G6"/>
    <mergeCell ref="M6:M11"/>
    <mergeCell ref="B7:H7"/>
    <mergeCell ref="B8:H8"/>
    <mergeCell ref="J8:K8"/>
    <mergeCell ref="B9:H9"/>
    <mergeCell ref="B11:H11"/>
    <mergeCell ref="J4:K4"/>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0F81C7CC-3039-4AC4-9535-81735BB777AA}">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84107435-EDF4-43A0-893D-FA3F58F52CB8}">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1114DF9B-1DF2-4E19-B950-1F926FD69276}">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2D1E89E7-9215-4722-9F37-1DEFAC41213C}">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6354C620-E947-479F-8420-7DE2E15A0D26}">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70B80DA7-86C2-41D0-970D-9457117069CA}">
      <formula1>$N$23:$N$36</formula1>
    </dataValidation>
    <dataValidation type="list" allowBlank="1" showInputMessage="1" showErrorMessage="1" sqref="K5" xr:uid="{0DC6F048-78C0-41DB-A05F-D84FF329F16F}">
      <formula1>"2018, 2019, 2020"</formula1>
    </dataValidation>
  </dataValidations>
  <hyperlinks>
    <hyperlink ref="M4" r:id="rId1" xr:uid="{1C618BE2-A895-4499-BB03-A7A176B075B9}"/>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59ADE-6F98-4912-98BA-39411EC73A1F}">
  <dimension ref="B1:W108"/>
  <sheetViews>
    <sheetView showGridLines="0" showRowColHeaders="0" zoomScale="60" zoomScaleNormal="60" workbookViewId="0">
      <selection activeCell="J1" sqref="J1:W1048576"/>
    </sheetView>
  </sheetViews>
  <sheetFormatPr defaultColWidth="19" defaultRowHeight="12.5" x14ac:dyDescent="0.25"/>
  <cols>
    <col min="1" max="1" width="9.08984375" style="5" customWidth="1"/>
    <col min="2" max="2" width="20" style="5" customWidth="1"/>
    <col min="3" max="3" width="36.54296875" style="5" customWidth="1"/>
    <col min="4" max="4" width="21.90625" style="5" customWidth="1"/>
    <col min="5" max="5" width="10.90625"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2.0898437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3" width="9.08984375" style="5" hidden="1" customWidth="1"/>
    <col min="24"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May</v>
      </c>
      <c r="G1" s="1">
        <f>K5</f>
        <v>2020</v>
      </c>
      <c r="H1" s="2"/>
      <c r="I1" s="3"/>
      <c r="J1" s="147"/>
      <c r="K1" s="147"/>
      <c r="L1" s="147"/>
      <c r="M1" s="148"/>
      <c r="N1" s="148"/>
      <c r="O1" s="149"/>
      <c r="P1" s="149"/>
      <c r="Q1" s="148"/>
      <c r="R1" s="148"/>
      <c r="S1" s="148"/>
      <c r="T1" s="148"/>
      <c r="U1" s="148"/>
      <c r="V1" s="148"/>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2020</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May, 2020</v>
      </c>
      <c r="G6" s="194"/>
      <c r="H6" s="8"/>
      <c r="I6" s="8"/>
      <c r="J6" s="16" t="s">
        <v>24</v>
      </c>
      <c r="K6" s="17" t="s">
        <v>43</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159"/>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159"/>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160"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159"/>
      <c r="C10" s="159"/>
      <c r="D10" s="159"/>
      <c r="E10" s="159"/>
      <c r="F10" s="159"/>
      <c r="G10" s="159"/>
      <c r="H10" s="159"/>
      <c r="I10" s="159"/>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159"/>
      <c r="J11" s="158" t="s">
        <v>32</v>
      </c>
      <c r="K11" s="36">
        <v>-2.7475000000000005</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May 2020 is</v>
      </c>
      <c r="E12" s="43">
        <f>K11</f>
        <v>-2.7475000000000005</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159"/>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159"/>
      <c r="J14" s="158" t="s">
        <v>50</v>
      </c>
      <c r="K14" s="36">
        <v>-0.5495000000000001</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May 2020 is</v>
      </c>
      <c r="E15" s="43">
        <f>K14</f>
        <v>-0.5495000000000001</v>
      </c>
      <c r="F15" s="182" t="s">
        <v>37</v>
      </c>
      <c r="G15" s="182"/>
      <c r="H15" s="182"/>
      <c r="I15" s="44"/>
      <c r="J15" s="29"/>
      <c r="K15" s="29"/>
      <c r="L15" s="5"/>
      <c r="M15" s="179"/>
      <c r="N15" s="37" t="s">
        <v>38</v>
      </c>
      <c r="O15" s="38">
        <f>((P15)/10)*50</f>
        <v>-0.30124999999999957</v>
      </c>
      <c r="P15" s="38">
        <f>Q15-$K$9</f>
        <v>-6.0249999999999915E-2</v>
      </c>
      <c r="Q15" s="40">
        <f>AVERAGE(R15:V15)</f>
        <v>3.2007500000000002</v>
      </c>
      <c r="R15" s="40">
        <v>3.2160000000000002</v>
      </c>
      <c r="S15" s="40">
        <v>3.2080000000000002</v>
      </c>
      <c r="T15" s="40">
        <v>3.1909999999999998</v>
      </c>
      <c r="U15" s="40">
        <v>3.1880000000000002</v>
      </c>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-0.46375000000000277</v>
      </c>
      <c r="P17" s="53">
        <f>Q17-$K$9</f>
        <v>-9.2750000000000554E-2</v>
      </c>
      <c r="Q17" s="55">
        <f>AVERAGE(R17:V17)</f>
        <v>3.1682499999999996</v>
      </c>
      <c r="R17" s="55">
        <v>3.1760000000000002</v>
      </c>
      <c r="S17" s="55">
        <v>3.161</v>
      </c>
      <c r="T17" s="55">
        <v>3.165</v>
      </c>
      <c r="U17" s="55">
        <v>3.1709999999999998</v>
      </c>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161"/>
      <c r="D19" s="85"/>
      <c r="E19" s="161"/>
      <c r="F19" s="161"/>
      <c r="G19" s="161"/>
      <c r="H19" s="68"/>
      <c r="I19" s="67"/>
      <c r="J19" s="29"/>
      <c r="K19" s="29"/>
      <c r="L19" s="5"/>
      <c r="M19" s="179"/>
      <c r="N19" s="37" t="s">
        <v>41</v>
      </c>
      <c r="O19" s="38">
        <f>((P19)/10)*50</f>
        <v>-0.33750000000000169</v>
      </c>
      <c r="P19" s="38">
        <f>Q19-$K$9</f>
        <v>-6.7500000000000338E-2</v>
      </c>
      <c r="Q19" s="39">
        <f>AVERAGE(R19:V19)</f>
        <v>3.1934999999999998</v>
      </c>
      <c r="R19" s="40">
        <v>3.177</v>
      </c>
      <c r="S19" s="40">
        <v>3.1829999999999998</v>
      </c>
      <c r="T19" s="40">
        <v>3.2</v>
      </c>
      <c r="U19" s="40">
        <v>3.214</v>
      </c>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f>((P21)/10)*50</f>
        <v>-0.25800000000000045</v>
      </c>
      <c r="P21" s="53">
        <f>Q21-$K$9</f>
        <v>-5.160000000000009E-2</v>
      </c>
      <c r="Q21" s="54">
        <f>AVERAGE(R21:V21)</f>
        <v>3.2094</v>
      </c>
      <c r="R21" s="55">
        <v>3.1960000000000002</v>
      </c>
      <c r="S21" s="55">
        <v>3.1930000000000001</v>
      </c>
      <c r="T21" s="55">
        <v>3.2050000000000001</v>
      </c>
      <c r="U21" s="55">
        <v>3.2170000000000001</v>
      </c>
      <c r="V21" s="56">
        <v>3.2360000000000002</v>
      </c>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f>((P23)/10)*50</f>
        <v>-0.12250000000000096</v>
      </c>
      <c r="P23" s="38">
        <f>Q23-$K$9</f>
        <v>-2.4500000000000188E-2</v>
      </c>
      <c r="Q23" s="40">
        <f>AVERAGE(R23:V23)</f>
        <v>3.2364999999999999</v>
      </c>
      <c r="R23" s="40">
        <v>3.2450000000000001</v>
      </c>
      <c r="S23" s="40">
        <v>3.238</v>
      </c>
      <c r="T23" s="40">
        <v>3.238</v>
      </c>
      <c r="U23" s="40">
        <v>3.2250000000000001</v>
      </c>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f>((P25)/10)*50</f>
        <v>-0.43874999999999886</v>
      </c>
      <c r="P25" s="53">
        <f>Q25-$K$9</f>
        <v>-8.7749999999999773E-2</v>
      </c>
      <c r="Q25" s="55">
        <f>AVERAGE(R25:V25)</f>
        <v>3.1732500000000003</v>
      </c>
      <c r="R25" s="55">
        <v>3.2189999999999999</v>
      </c>
      <c r="S25" s="55">
        <v>3.1850000000000001</v>
      </c>
      <c r="T25" s="55">
        <v>3.153</v>
      </c>
      <c r="U25" s="55">
        <v>3.1360000000000001</v>
      </c>
      <c r="V25" s="56"/>
    </row>
    <row r="26" spans="2:22" ht="18" x14ac:dyDescent="0.25">
      <c r="I26" s="5"/>
      <c r="J26" s="5"/>
      <c r="K26" s="5"/>
      <c r="L26" s="5"/>
      <c r="M26" s="179"/>
      <c r="N26" s="21"/>
      <c r="O26" s="22"/>
      <c r="P26" s="34"/>
      <c r="Q26" s="23"/>
      <c r="R26" s="24">
        <v>43647</v>
      </c>
      <c r="S26" s="24">
        <v>43654</v>
      </c>
      <c r="T26" s="24">
        <v>43661</v>
      </c>
      <c r="U26" s="24">
        <v>43668</v>
      </c>
      <c r="V26" s="25">
        <v>43675</v>
      </c>
    </row>
    <row r="27" spans="2:22" ht="18" thickBot="1" x14ac:dyDescent="0.3">
      <c r="I27" s="5"/>
      <c r="J27" s="5"/>
      <c r="K27" s="5"/>
      <c r="L27" s="5"/>
      <c r="M27" s="179"/>
      <c r="N27" s="37" t="s">
        <v>46</v>
      </c>
      <c r="O27" s="38">
        <f>((P27)/10)*50</f>
        <v>-0.67700000000000093</v>
      </c>
      <c r="P27" s="38">
        <f>Q27-$K$9</f>
        <v>-0.13540000000000019</v>
      </c>
      <c r="Q27" s="39">
        <f>AVERAGE(R27:V27)</f>
        <v>3.1255999999999999</v>
      </c>
      <c r="R27" s="40">
        <v>3.1349999999999998</v>
      </c>
      <c r="S27" s="40">
        <v>3.1339999999999999</v>
      </c>
      <c r="T27" s="40">
        <v>3.1309999999999998</v>
      </c>
      <c r="U27" s="40">
        <v>3.1219999999999999</v>
      </c>
      <c r="V27" s="41">
        <v>3.1059999999999999</v>
      </c>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f>((P29)/10)*50</f>
        <v>-0.98125000000000018</v>
      </c>
      <c r="P29" s="53">
        <f>Q29-$K$9</f>
        <v>-0.19625000000000004</v>
      </c>
      <c r="Q29" s="54">
        <f>AVERAGE(R29:V29)</f>
        <v>3.0647500000000001</v>
      </c>
      <c r="R29" s="55">
        <v>3.1070000000000002</v>
      </c>
      <c r="S29" s="55">
        <v>3.073</v>
      </c>
      <c r="T29" s="55">
        <v>3.048</v>
      </c>
      <c r="U29" s="55">
        <v>3.0310000000000001</v>
      </c>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f>((P31)/10)*50</f>
        <v>-1.1170000000000013</v>
      </c>
      <c r="P31" s="38">
        <f>Q31-$K$9</f>
        <v>-0.22340000000000027</v>
      </c>
      <c r="Q31" s="39">
        <f>AVERAGE(R31:V31)</f>
        <v>3.0375999999999999</v>
      </c>
      <c r="R31" s="40">
        <v>3.0270000000000001</v>
      </c>
      <c r="S31" s="40">
        <v>3.0219999999999998</v>
      </c>
      <c r="T31" s="40">
        <v>3.0129999999999999</v>
      </c>
      <c r="U31" s="40">
        <v>3.07</v>
      </c>
      <c r="V31" s="41">
        <v>3.056</v>
      </c>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f>((P33)/10)*50</f>
        <v>-1.1024999999999996</v>
      </c>
      <c r="P33" s="80">
        <f>Q33-$K$9</f>
        <v>-0.22049999999999992</v>
      </c>
      <c r="Q33" s="54">
        <f>AVERAGE(R33:V33)</f>
        <v>3.0405000000000002</v>
      </c>
      <c r="R33" s="55">
        <v>3.0470000000000002</v>
      </c>
      <c r="S33" s="55">
        <v>3.0419999999999998</v>
      </c>
      <c r="T33" s="55">
        <v>3.0449999999999999</v>
      </c>
      <c r="U33" s="55">
        <v>3.028</v>
      </c>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f>((P35)/10)*50</f>
        <v>-1.0699999999999998</v>
      </c>
      <c r="P35" s="38">
        <f>Q35-$K$9</f>
        <v>-0.21399999999999997</v>
      </c>
      <c r="Q35" s="39">
        <f>AVERAGE(R35:V35)</f>
        <v>3.0470000000000002</v>
      </c>
      <c r="R35" s="40">
        <v>3.0339999999999998</v>
      </c>
      <c r="S35" s="40">
        <v>3.0419999999999998</v>
      </c>
      <c r="T35" s="40">
        <v>3.0489999999999999</v>
      </c>
      <c r="U35" s="40">
        <v>3.0630000000000002</v>
      </c>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f>((P37)/10)*50</f>
        <v>-0.84699999999999775</v>
      </c>
      <c r="P37" s="53">
        <f>Q37-$K$9</f>
        <v>-0.16939999999999955</v>
      </c>
      <c r="Q37" s="55">
        <f>AVERAGE(R37:V37)</f>
        <v>3.0916000000000006</v>
      </c>
      <c r="R37" s="55">
        <v>3.0779999999999998</v>
      </c>
      <c r="S37" s="55">
        <v>3.085</v>
      </c>
      <c r="T37" s="55">
        <v>3.0830000000000002</v>
      </c>
      <c r="U37" s="55">
        <v>3.0979999999999999</v>
      </c>
      <c r="V37" s="146">
        <v>3.1139999999999999</v>
      </c>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f>((P39)/10)*50</f>
        <v>-0.6687500000000024</v>
      </c>
      <c r="P39" s="38">
        <f>Q39-$K$9</f>
        <v>-0.13375000000000048</v>
      </c>
      <c r="Q39" s="40">
        <f>AVERAGE(R39:V39)</f>
        <v>3.1272499999999996</v>
      </c>
      <c r="R39" s="40">
        <v>3.1269999999999998</v>
      </c>
      <c r="S39" s="40">
        <v>3.1309999999999998</v>
      </c>
      <c r="T39" s="40">
        <v>3.1320000000000001</v>
      </c>
      <c r="U39" s="40">
        <v>3.1190000000000002</v>
      </c>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f>((P41)/10)*50</f>
        <v>-0.91625000000000079</v>
      </c>
      <c r="P41" s="53">
        <f>Q41-$K$9</f>
        <v>-0.18325000000000014</v>
      </c>
      <c r="Q41" s="55">
        <f>AVERAGE(R41:V41)</f>
        <v>3.07775</v>
      </c>
      <c r="R41" s="55">
        <v>3.105</v>
      </c>
      <c r="S41" s="55">
        <v>3.0750000000000002</v>
      </c>
      <c r="T41" s="55">
        <v>3.07</v>
      </c>
      <c r="U41" s="55">
        <v>3.0609999999999999</v>
      </c>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f>((P43)/10)*50</f>
        <v>-1.7320000000000002</v>
      </c>
      <c r="P43" s="38">
        <f>Q43-$K$9</f>
        <v>-0.34640000000000004</v>
      </c>
      <c r="Q43" s="40">
        <f>AVERAGE(R43:V43)</f>
        <v>2.9146000000000001</v>
      </c>
      <c r="R43" s="40">
        <v>3.0230000000000001</v>
      </c>
      <c r="S43" s="40">
        <v>2.99</v>
      </c>
      <c r="T43" s="40">
        <v>2.9180000000000001</v>
      </c>
      <c r="U43" s="40">
        <v>2.8490000000000002</v>
      </c>
      <c r="V43" s="41">
        <v>2.7930000000000001</v>
      </c>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f>((P45)/10)*50</f>
        <v>-2.7475000000000005</v>
      </c>
      <c r="P45" s="53">
        <f>Q45-$K$9</f>
        <v>-0.5495000000000001</v>
      </c>
      <c r="Q45" s="55">
        <f>AVERAGE(R45:V45)</f>
        <v>2.7115</v>
      </c>
      <c r="R45" s="55">
        <v>2.7450000000000001</v>
      </c>
      <c r="S45" s="55">
        <v>2.7149999999999999</v>
      </c>
      <c r="T45" s="55">
        <v>2.7090000000000001</v>
      </c>
      <c r="U45" s="55">
        <v>2.677</v>
      </c>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t="e">
        <f>((P47)/10)*50</f>
        <v>#DIV/0!</v>
      </c>
      <c r="P47" s="53" t="e">
        <f>Q47-$K$9</f>
        <v>#DIV/0!</v>
      </c>
      <c r="Q47" s="55" t="e">
        <f>AVERAGE(R47:V47)</f>
        <v>#DIV/0!</v>
      </c>
      <c r="R47" s="55"/>
      <c r="S47" s="55"/>
      <c r="T47" s="55"/>
      <c r="U47" s="55"/>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password="B83F" sheet="1" objects="1" scenarios="1"/>
  <mergeCells count="27">
    <mergeCell ref="M36:M53"/>
    <mergeCell ref="B12:C12"/>
    <mergeCell ref="F12:H12"/>
    <mergeCell ref="M12:M35"/>
    <mergeCell ref="B13:H13"/>
    <mergeCell ref="B14:H14"/>
    <mergeCell ref="B15:C15"/>
    <mergeCell ref="F15:H15"/>
    <mergeCell ref="C17:G17"/>
    <mergeCell ref="C18:G18"/>
    <mergeCell ref="B20:H20"/>
    <mergeCell ref="M4:N4"/>
    <mergeCell ref="R4:V4"/>
    <mergeCell ref="B6:E6"/>
    <mergeCell ref="F6:G6"/>
    <mergeCell ref="M6:M11"/>
    <mergeCell ref="B7:H7"/>
    <mergeCell ref="B8:H8"/>
    <mergeCell ref="J8:K8"/>
    <mergeCell ref="B9:H9"/>
    <mergeCell ref="B11:H11"/>
    <mergeCell ref="J4:K4"/>
    <mergeCell ref="B1:E1"/>
    <mergeCell ref="C3:E3"/>
    <mergeCell ref="G3:H3"/>
    <mergeCell ref="C4:E4"/>
    <mergeCell ref="G4:H4"/>
  </mergeCells>
  <dataValidations count="7">
    <dataValidation type="list" allowBlank="1" showInputMessage="1" showErrorMessage="1" sqref="K5" xr:uid="{54830529-02DA-4C59-A766-B346388F2032}">
      <formula1>"2018, 2019, 2020"</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D9A51071-FC2D-47FD-AF7E-E4A85DDEF9B7}">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6087A2C6-1C32-48A8-87B7-A8854D758F64}">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C8312389-3A38-4007-957A-1F6AE734E2C8}">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F4207791-1AD8-43C7-A75C-E129306BD7DB}">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C0AC00EC-DBB6-4F0B-AFDA-3BEDBBDD7AB7}">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E3E72076-F01B-45E0-BBC7-5AF4DF254A28}">
      <formula1>$O$7:$O$53</formula1>
    </dataValidation>
  </dataValidations>
  <hyperlinks>
    <hyperlink ref="M4" r:id="rId1" xr:uid="{4D7B6D01-D18B-46D4-A33A-E4047A30F003}"/>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AF13B-8162-42E3-A830-33806657D10A}">
  <dimension ref="B1:V108"/>
  <sheetViews>
    <sheetView showGridLines="0" showRowColHeaders="0" zoomScale="60" zoomScaleNormal="60" workbookViewId="0">
      <selection activeCell="Z8" sqref="Z8"/>
    </sheetView>
  </sheetViews>
  <sheetFormatPr defaultColWidth="19" defaultRowHeight="12.5" x14ac:dyDescent="0.25"/>
  <cols>
    <col min="1" max="1" width="9.08984375" style="5" customWidth="1"/>
    <col min="2" max="2" width="20" style="5" customWidth="1"/>
    <col min="3" max="3" width="36.54296875" style="5" customWidth="1"/>
    <col min="4" max="4" width="21.90625" style="5" customWidth="1"/>
    <col min="5" max="5" width="10.90625"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2.0898437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April</v>
      </c>
      <c r="G1" s="1">
        <f>K5</f>
        <v>2020</v>
      </c>
      <c r="H1" s="2"/>
      <c r="I1" s="3"/>
      <c r="J1" s="147"/>
      <c r="K1" s="147"/>
      <c r="L1" s="147"/>
      <c r="M1" s="148"/>
      <c r="N1" s="148"/>
      <c r="O1" s="149"/>
      <c r="P1" s="149"/>
      <c r="Q1" s="148"/>
      <c r="R1" s="148"/>
      <c r="S1" s="148"/>
      <c r="T1" s="148"/>
      <c r="U1" s="148"/>
      <c r="V1" s="148"/>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2020</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April, 2020</v>
      </c>
      <c r="G6" s="194"/>
      <c r="H6" s="8"/>
      <c r="I6" s="8"/>
      <c r="J6" s="16" t="s">
        <v>24</v>
      </c>
      <c r="K6" s="17" t="s">
        <v>41</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155"/>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155"/>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156"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155"/>
      <c r="C10" s="155"/>
      <c r="D10" s="155"/>
      <c r="E10" s="155"/>
      <c r="F10" s="155"/>
      <c r="G10" s="155"/>
      <c r="H10" s="155"/>
      <c r="I10" s="155"/>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155"/>
      <c r="J11" s="154" t="s">
        <v>32</v>
      </c>
      <c r="K11" s="36">
        <v>-1.7320000000000002</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April 2020 is</v>
      </c>
      <c r="E12" s="43">
        <f>K11</f>
        <v>-1.7320000000000002</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155"/>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155"/>
      <c r="J14" s="154" t="s">
        <v>50</v>
      </c>
      <c r="K14" s="36">
        <v>-0.34640000000000004</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April 2020 is</v>
      </c>
      <c r="E15" s="43">
        <f>K14</f>
        <v>-0.34640000000000004</v>
      </c>
      <c r="F15" s="182" t="s">
        <v>37</v>
      </c>
      <c r="G15" s="182"/>
      <c r="H15" s="182"/>
      <c r="I15" s="44"/>
      <c r="J15" s="29"/>
      <c r="K15" s="29"/>
      <c r="L15" s="5"/>
      <c r="M15" s="179"/>
      <c r="N15" s="37" t="s">
        <v>38</v>
      </c>
      <c r="O15" s="38">
        <f>((P15)/10)*50</f>
        <v>-0.30124999999999957</v>
      </c>
      <c r="P15" s="38">
        <f>Q15-$K$9</f>
        <v>-6.0249999999999915E-2</v>
      </c>
      <c r="Q15" s="40">
        <f>AVERAGE(R15:V15)</f>
        <v>3.2007500000000002</v>
      </c>
      <c r="R15" s="40">
        <v>3.2160000000000002</v>
      </c>
      <c r="S15" s="40">
        <v>3.2080000000000002</v>
      </c>
      <c r="T15" s="40">
        <v>3.1909999999999998</v>
      </c>
      <c r="U15" s="40">
        <v>3.1880000000000002</v>
      </c>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-0.46375000000000277</v>
      </c>
      <c r="P17" s="53">
        <f>Q17-$K$9</f>
        <v>-9.2750000000000554E-2</v>
      </c>
      <c r="Q17" s="55">
        <f>AVERAGE(R17:V17)</f>
        <v>3.1682499999999996</v>
      </c>
      <c r="R17" s="55">
        <v>3.1760000000000002</v>
      </c>
      <c r="S17" s="55">
        <v>3.161</v>
      </c>
      <c r="T17" s="55">
        <v>3.165</v>
      </c>
      <c r="U17" s="55">
        <v>3.1709999999999998</v>
      </c>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157"/>
      <c r="D19" s="85"/>
      <c r="E19" s="157"/>
      <c r="F19" s="157"/>
      <c r="G19" s="157"/>
      <c r="H19" s="68"/>
      <c r="I19" s="67"/>
      <c r="J19" s="29"/>
      <c r="K19" s="29"/>
      <c r="L19" s="5"/>
      <c r="M19" s="179"/>
      <c r="N19" s="37" t="s">
        <v>41</v>
      </c>
      <c r="O19" s="38">
        <f>((P19)/10)*50</f>
        <v>-0.33750000000000169</v>
      </c>
      <c r="P19" s="38">
        <f>Q19-$K$9</f>
        <v>-6.7500000000000338E-2</v>
      </c>
      <c r="Q19" s="39">
        <f>AVERAGE(R19:V19)</f>
        <v>3.1934999999999998</v>
      </c>
      <c r="R19" s="40">
        <v>3.177</v>
      </c>
      <c r="S19" s="40">
        <v>3.1829999999999998</v>
      </c>
      <c r="T19" s="40">
        <v>3.2</v>
      </c>
      <c r="U19" s="40">
        <v>3.214</v>
      </c>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f>((P21)/10)*50</f>
        <v>-0.25800000000000045</v>
      </c>
      <c r="P21" s="53">
        <f>Q21-$K$9</f>
        <v>-5.160000000000009E-2</v>
      </c>
      <c r="Q21" s="54">
        <f>AVERAGE(R21:V21)</f>
        <v>3.2094</v>
      </c>
      <c r="R21" s="55">
        <v>3.1960000000000002</v>
      </c>
      <c r="S21" s="55">
        <v>3.1930000000000001</v>
      </c>
      <c r="T21" s="55">
        <v>3.2050000000000001</v>
      </c>
      <c r="U21" s="55">
        <v>3.2170000000000001</v>
      </c>
      <c r="V21" s="56">
        <v>3.2360000000000002</v>
      </c>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f>((P23)/10)*50</f>
        <v>-0.12250000000000096</v>
      </c>
      <c r="P23" s="38">
        <f>Q23-$K$9</f>
        <v>-2.4500000000000188E-2</v>
      </c>
      <c r="Q23" s="40">
        <f>AVERAGE(R23:V23)</f>
        <v>3.2364999999999999</v>
      </c>
      <c r="R23" s="40">
        <v>3.2450000000000001</v>
      </c>
      <c r="S23" s="40">
        <v>3.238</v>
      </c>
      <c r="T23" s="40">
        <v>3.238</v>
      </c>
      <c r="U23" s="40">
        <v>3.2250000000000001</v>
      </c>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f>((P25)/10)*50</f>
        <v>-0.43874999999999886</v>
      </c>
      <c r="P25" s="53">
        <f>Q25-$K$9</f>
        <v>-8.7749999999999773E-2</v>
      </c>
      <c r="Q25" s="55">
        <f>AVERAGE(R25:V25)</f>
        <v>3.1732500000000003</v>
      </c>
      <c r="R25" s="55">
        <v>3.2189999999999999</v>
      </c>
      <c r="S25" s="55">
        <v>3.1850000000000001</v>
      </c>
      <c r="T25" s="55">
        <v>3.153</v>
      </c>
      <c r="U25" s="55">
        <v>3.1360000000000001</v>
      </c>
      <c r="V25" s="56"/>
    </row>
    <row r="26" spans="2:22" ht="18" x14ac:dyDescent="0.25">
      <c r="I26" s="5"/>
      <c r="J26" s="5"/>
      <c r="K26" s="5"/>
      <c r="L26" s="5"/>
      <c r="M26" s="179"/>
      <c r="N26" s="21"/>
      <c r="O26" s="22"/>
      <c r="P26" s="34"/>
      <c r="Q26" s="23"/>
      <c r="R26" s="24">
        <v>43647</v>
      </c>
      <c r="S26" s="24">
        <v>43654</v>
      </c>
      <c r="T26" s="24">
        <v>43661</v>
      </c>
      <c r="U26" s="24">
        <v>43668</v>
      </c>
      <c r="V26" s="25">
        <v>43675</v>
      </c>
    </row>
    <row r="27" spans="2:22" ht="18" thickBot="1" x14ac:dyDescent="0.3">
      <c r="I27" s="5"/>
      <c r="J27" s="5"/>
      <c r="K27" s="5"/>
      <c r="L27" s="5"/>
      <c r="M27" s="179"/>
      <c r="N27" s="37" t="s">
        <v>46</v>
      </c>
      <c r="O27" s="38">
        <f>((P27)/10)*50</f>
        <v>-0.67700000000000093</v>
      </c>
      <c r="P27" s="38">
        <f>Q27-$K$9</f>
        <v>-0.13540000000000019</v>
      </c>
      <c r="Q27" s="39">
        <f>AVERAGE(R27:V27)</f>
        <v>3.1255999999999999</v>
      </c>
      <c r="R27" s="40">
        <v>3.1349999999999998</v>
      </c>
      <c r="S27" s="40">
        <v>3.1339999999999999</v>
      </c>
      <c r="T27" s="40">
        <v>3.1309999999999998</v>
      </c>
      <c r="U27" s="40">
        <v>3.1219999999999999</v>
      </c>
      <c r="V27" s="41">
        <v>3.1059999999999999</v>
      </c>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f>((P29)/10)*50</f>
        <v>-0.98125000000000018</v>
      </c>
      <c r="P29" s="53">
        <f>Q29-$K$9</f>
        <v>-0.19625000000000004</v>
      </c>
      <c r="Q29" s="54">
        <f>AVERAGE(R29:V29)</f>
        <v>3.0647500000000001</v>
      </c>
      <c r="R29" s="55">
        <v>3.1070000000000002</v>
      </c>
      <c r="S29" s="55">
        <v>3.073</v>
      </c>
      <c r="T29" s="55">
        <v>3.048</v>
      </c>
      <c r="U29" s="55">
        <v>3.0310000000000001</v>
      </c>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f>((P31)/10)*50</f>
        <v>-1.1170000000000013</v>
      </c>
      <c r="P31" s="38">
        <f>Q31-$K$9</f>
        <v>-0.22340000000000027</v>
      </c>
      <c r="Q31" s="39">
        <f>AVERAGE(R31:V31)</f>
        <v>3.0375999999999999</v>
      </c>
      <c r="R31" s="40">
        <v>3.0270000000000001</v>
      </c>
      <c r="S31" s="40">
        <v>3.0219999999999998</v>
      </c>
      <c r="T31" s="40">
        <v>3.0129999999999999</v>
      </c>
      <c r="U31" s="40">
        <v>3.07</v>
      </c>
      <c r="V31" s="41">
        <v>3.056</v>
      </c>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f>((P33)/10)*50</f>
        <v>-1.1024999999999996</v>
      </c>
      <c r="P33" s="80">
        <f>Q33-$K$9</f>
        <v>-0.22049999999999992</v>
      </c>
      <c r="Q33" s="54">
        <f>AVERAGE(R33:V33)</f>
        <v>3.0405000000000002</v>
      </c>
      <c r="R33" s="55">
        <v>3.0470000000000002</v>
      </c>
      <c r="S33" s="55">
        <v>3.0419999999999998</v>
      </c>
      <c r="T33" s="55">
        <v>3.0449999999999999</v>
      </c>
      <c r="U33" s="55">
        <v>3.028</v>
      </c>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f>((P35)/10)*50</f>
        <v>-1.0699999999999998</v>
      </c>
      <c r="P35" s="38">
        <f>Q35-$K$9</f>
        <v>-0.21399999999999997</v>
      </c>
      <c r="Q35" s="39">
        <f>AVERAGE(R35:V35)</f>
        <v>3.0470000000000002</v>
      </c>
      <c r="R35" s="40">
        <v>3.0339999999999998</v>
      </c>
      <c r="S35" s="40">
        <v>3.0419999999999998</v>
      </c>
      <c r="T35" s="40">
        <v>3.0489999999999999</v>
      </c>
      <c r="U35" s="40">
        <v>3.0630000000000002</v>
      </c>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f>((P37)/10)*50</f>
        <v>-0.84699999999999775</v>
      </c>
      <c r="P37" s="53">
        <f>Q37-$K$9</f>
        <v>-0.16939999999999955</v>
      </c>
      <c r="Q37" s="55">
        <f>AVERAGE(R37:V37)</f>
        <v>3.0916000000000006</v>
      </c>
      <c r="R37" s="55">
        <v>3.0779999999999998</v>
      </c>
      <c r="S37" s="55">
        <v>3.085</v>
      </c>
      <c r="T37" s="55">
        <v>3.0830000000000002</v>
      </c>
      <c r="U37" s="55">
        <v>3.0979999999999999</v>
      </c>
      <c r="V37" s="146">
        <v>3.1139999999999999</v>
      </c>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f>((P39)/10)*50</f>
        <v>-0.6687500000000024</v>
      </c>
      <c r="P39" s="38">
        <f>Q39-$K$9</f>
        <v>-0.13375000000000048</v>
      </c>
      <c r="Q39" s="40">
        <f>AVERAGE(R39:V39)</f>
        <v>3.1272499999999996</v>
      </c>
      <c r="R39" s="40">
        <v>3.1269999999999998</v>
      </c>
      <c r="S39" s="40">
        <v>3.1309999999999998</v>
      </c>
      <c r="T39" s="40">
        <v>3.1320000000000001</v>
      </c>
      <c r="U39" s="40">
        <v>3.1190000000000002</v>
      </c>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f>((P41)/10)*50</f>
        <v>-0.91625000000000079</v>
      </c>
      <c r="P41" s="53">
        <f>Q41-$K$9</f>
        <v>-0.18325000000000014</v>
      </c>
      <c r="Q41" s="55">
        <f>AVERAGE(R41:V41)</f>
        <v>3.07775</v>
      </c>
      <c r="R41" s="55">
        <v>3.105</v>
      </c>
      <c r="S41" s="55">
        <v>3.0750000000000002</v>
      </c>
      <c r="T41" s="55">
        <v>3.07</v>
      </c>
      <c r="U41" s="55">
        <v>3.0609999999999999</v>
      </c>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f>((P43)/10)*50</f>
        <v>-1.7320000000000002</v>
      </c>
      <c r="P43" s="38">
        <f>Q43-$K$9</f>
        <v>-0.34640000000000004</v>
      </c>
      <c r="Q43" s="40">
        <f>AVERAGE(R43:V43)</f>
        <v>2.9146000000000001</v>
      </c>
      <c r="R43" s="40">
        <v>3.0230000000000001</v>
      </c>
      <c r="S43" s="40">
        <v>2.99</v>
      </c>
      <c r="T43" s="40">
        <v>2.9180000000000001</v>
      </c>
      <c r="U43" s="40">
        <v>2.8490000000000002</v>
      </c>
      <c r="V43" s="41">
        <v>2.7930000000000001</v>
      </c>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t="e">
        <f>((P45)/10)*50</f>
        <v>#DIV/0!</v>
      </c>
      <c r="P45" s="53" t="e">
        <f>Q45-$K$9</f>
        <v>#DIV/0!</v>
      </c>
      <c r="Q45" s="55" t="e">
        <f>AVERAGE(R45:V45)</f>
        <v>#DIV/0!</v>
      </c>
      <c r="R45" s="55"/>
      <c r="S45" s="55"/>
      <c r="T45" s="55"/>
      <c r="U45" s="55"/>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t="e">
        <f>((P47)/10)*50</f>
        <v>#DIV/0!</v>
      </c>
      <c r="P47" s="53" t="e">
        <f>Q47-$K$9</f>
        <v>#DIV/0!</v>
      </c>
      <c r="Q47" s="55" t="e">
        <f>AVERAGE(R47:V47)</f>
        <v>#DIV/0!</v>
      </c>
      <c r="R47" s="55"/>
      <c r="S47" s="55"/>
      <c r="T47" s="55"/>
      <c r="U47" s="55"/>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password="B83F" sheet="1" objects="1" scenarios="1"/>
  <mergeCells count="27">
    <mergeCell ref="B1:E1"/>
    <mergeCell ref="C3:E3"/>
    <mergeCell ref="G3:H3"/>
    <mergeCell ref="C4:E4"/>
    <mergeCell ref="G4:H4"/>
    <mergeCell ref="M4:N4"/>
    <mergeCell ref="R4:V4"/>
    <mergeCell ref="B6:E6"/>
    <mergeCell ref="F6:G6"/>
    <mergeCell ref="M6:M11"/>
    <mergeCell ref="B7:H7"/>
    <mergeCell ref="B8:H8"/>
    <mergeCell ref="J8:K8"/>
    <mergeCell ref="B9:H9"/>
    <mergeCell ref="B11:H11"/>
    <mergeCell ref="J4:K4"/>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D81387D7-5016-452C-9189-A6340DF7D78A}">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D74D7C17-C840-4FE5-BA31-439FEE0B2E84}">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C8E21EDE-61EB-4A1B-B952-9FD48A13231B}">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481520AF-3E91-4814-A3CF-C766ECE83EE6}">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BE54C28C-36FB-4DED-B808-35DD216A48F1}">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66B945CA-58C9-40B8-A6FA-6B9C60D01572}">
      <formula1>$N$23:$N$36</formula1>
    </dataValidation>
    <dataValidation type="list" allowBlank="1" showInputMessage="1" showErrorMessage="1" sqref="K5" xr:uid="{85207643-D1D1-4653-85C7-D153D0AB03E3}">
      <formula1>"2018, 2019, 2020"</formula1>
    </dataValidation>
  </dataValidations>
  <hyperlinks>
    <hyperlink ref="M4" r:id="rId1" xr:uid="{BE93BB19-CE5D-4194-9855-4644324780B2}"/>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E1952-A7D1-4F5D-9BEB-1E2030434241}">
  <dimension ref="B1:W108"/>
  <sheetViews>
    <sheetView showGridLines="0" showRowColHeaders="0" zoomScale="80" zoomScaleNormal="80" workbookViewId="0">
      <selection activeCell="J1" sqref="J1:W1048576"/>
    </sheetView>
  </sheetViews>
  <sheetFormatPr defaultColWidth="19" defaultRowHeight="12.5" x14ac:dyDescent="0.25"/>
  <cols>
    <col min="1" max="1" width="9.08984375" style="5" customWidth="1"/>
    <col min="2" max="2" width="20" style="5" customWidth="1"/>
    <col min="3" max="3" width="36.54296875" style="5" customWidth="1"/>
    <col min="4" max="4" width="21.90625" style="5" customWidth="1"/>
    <col min="5" max="5" width="10.90625"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2.0898437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3" width="9.08984375" style="5" hidden="1" customWidth="1"/>
    <col min="24"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March</v>
      </c>
      <c r="G1" s="1">
        <f>K5</f>
        <v>2020</v>
      </c>
      <c r="H1" s="2"/>
      <c r="I1" s="3"/>
      <c r="J1" s="147"/>
      <c r="K1" s="147"/>
      <c r="L1" s="147"/>
      <c r="M1" s="148"/>
      <c r="N1" s="148"/>
      <c r="O1" s="149"/>
      <c r="P1" s="149"/>
      <c r="Q1" s="148"/>
      <c r="R1" s="148"/>
      <c r="S1" s="148"/>
      <c r="T1" s="148"/>
      <c r="U1" s="148"/>
      <c r="V1" s="148"/>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2020</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March, 2020</v>
      </c>
      <c r="G6" s="194"/>
      <c r="H6" s="8"/>
      <c r="I6" s="8"/>
      <c r="J6" s="16" t="s">
        <v>24</v>
      </c>
      <c r="K6" s="17" t="s">
        <v>39</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151"/>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151"/>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152"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151"/>
      <c r="C10" s="151"/>
      <c r="D10" s="151"/>
      <c r="E10" s="151"/>
      <c r="F10" s="151"/>
      <c r="G10" s="151"/>
      <c r="H10" s="151"/>
      <c r="I10" s="151"/>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151"/>
      <c r="J11" s="150" t="s">
        <v>32</v>
      </c>
      <c r="K11" s="36">
        <v>-0.91625000000000079</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March 2020 is</v>
      </c>
      <c r="E12" s="43">
        <f>K11</f>
        <v>-0.91625000000000079</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151"/>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151"/>
      <c r="J14" s="150" t="s">
        <v>50</v>
      </c>
      <c r="K14" s="36">
        <v>-0.18325000000000014</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March 2020 is</v>
      </c>
      <c r="E15" s="43">
        <f>K14</f>
        <v>-0.18325000000000014</v>
      </c>
      <c r="F15" s="182" t="s">
        <v>37</v>
      </c>
      <c r="G15" s="182"/>
      <c r="H15" s="182"/>
      <c r="I15" s="44"/>
      <c r="J15" s="29"/>
      <c r="K15" s="29"/>
      <c r="L15" s="5"/>
      <c r="M15" s="179"/>
      <c r="N15" s="37" t="s">
        <v>38</v>
      </c>
      <c r="O15" s="38">
        <f>((P15)/10)*50</f>
        <v>-0.30124999999999957</v>
      </c>
      <c r="P15" s="38">
        <f>Q15-$K$9</f>
        <v>-6.0249999999999915E-2</v>
      </c>
      <c r="Q15" s="40">
        <f>AVERAGE(R15:V15)</f>
        <v>3.2007500000000002</v>
      </c>
      <c r="R15" s="40">
        <v>3.2160000000000002</v>
      </c>
      <c r="S15" s="40">
        <v>3.2080000000000002</v>
      </c>
      <c r="T15" s="40">
        <v>3.1909999999999998</v>
      </c>
      <c r="U15" s="40">
        <v>3.1880000000000002</v>
      </c>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-0.46375000000000277</v>
      </c>
      <c r="P17" s="53">
        <f>Q17-$K$9</f>
        <v>-9.2750000000000554E-2</v>
      </c>
      <c r="Q17" s="55">
        <f>AVERAGE(R17:V17)</f>
        <v>3.1682499999999996</v>
      </c>
      <c r="R17" s="55">
        <v>3.1760000000000002</v>
      </c>
      <c r="S17" s="55">
        <v>3.161</v>
      </c>
      <c r="T17" s="55">
        <v>3.165</v>
      </c>
      <c r="U17" s="55">
        <v>3.1709999999999998</v>
      </c>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153"/>
      <c r="D19" s="85"/>
      <c r="E19" s="153"/>
      <c r="F19" s="153"/>
      <c r="G19" s="153"/>
      <c r="H19" s="68"/>
      <c r="I19" s="67"/>
      <c r="J19" s="29"/>
      <c r="K19" s="29"/>
      <c r="L19" s="5"/>
      <c r="M19" s="179"/>
      <c r="N19" s="37" t="s">
        <v>41</v>
      </c>
      <c r="O19" s="38">
        <f>((P19)/10)*50</f>
        <v>-0.33750000000000169</v>
      </c>
      <c r="P19" s="38">
        <f>Q19-$K$9</f>
        <v>-6.7500000000000338E-2</v>
      </c>
      <c r="Q19" s="39">
        <f>AVERAGE(R19:V19)</f>
        <v>3.1934999999999998</v>
      </c>
      <c r="R19" s="40">
        <v>3.177</v>
      </c>
      <c r="S19" s="40">
        <v>3.1829999999999998</v>
      </c>
      <c r="T19" s="40">
        <v>3.2</v>
      </c>
      <c r="U19" s="40">
        <v>3.214</v>
      </c>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f>((P21)/10)*50</f>
        <v>-0.25800000000000045</v>
      </c>
      <c r="P21" s="53">
        <f>Q21-$K$9</f>
        <v>-5.160000000000009E-2</v>
      </c>
      <c r="Q21" s="54">
        <f>AVERAGE(R21:V21)</f>
        <v>3.2094</v>
      </c>
      <c r="R21" s="55">
        <v>3.1960000000000002</v>
      </c>
      <c r="S21" s="55">
        <v>3.1930000000000001</v>
      </c>
      <c r="T21" s="55">
        <v>3.2050000000000001</v>
      </c>
      <c r="U21" s="55">
        <v>3.2170000000000001</v>
      </c>
      <c r="V21" s="56">
        <v>3.2360000000000002</v>
      </c>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f>((P23)/10)*50</f>
        <v>-0.12250000000000096</v>
      </c>
      <c r="P23" s="38">
        <f>Q23-$K$9</f>
        <v>-2.4500000000000188E-2</v>
      </c>
      <c r="Q23" s="40">
        <f>AVERAGE(R23:V23)</f>
        <v>3.2364999999999999</v>
      </c>
      <c r="R23" s="40">
        <v>3.2450000000000001</v>
      </c>
      <c r="S23" s="40">
        <v>3.238</v>
      </c>
      <c r="T23" s="40">
        <v>3.238</v>
      </c>
      <c r="U23" s="40">
        <v>3.2250000000000001</v>
      </c>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f>((P25)/10)*50</f>
        <v>-0.43874999999999886</v>
      </c>
      <c r="P25" s="53">
        <f>Q25-$K$9</f>
        <v>-8.7749999999999773E-2</v>
      </c>
      <c r="Q25" s="55">
        <f>AVERAGE(R25:V25)</f>
        <v>3.1732500000000003</v>
      </c>
      <c r="R25" s="55">
        <v>3.2189999999999999</v>
      </c>
      <c r="S25" s="55">
        <v>3.1850000000000001</v>
      </c>
      <c r="T25" s="55">
        <v>3.153</v>
      </c>
      <c r="U25" s="55">
        <v>3.1360000000000001</v>
      </c>
      <c r="V25" s="56"/>
    </row>
    <row r="26" spans="2:22" ht="18" x14ac:dyDescent="0.25">
      <c r="I26" s="5"/>
      <c r="J26" s="5"/>
      <c r="K26" s="5"/>
      <c r="L26" s="5"/>
      <c r="M26" s="179"/>
      <c r="N26" s="21"/>
      <c r="O26" s="22"/>
      <c r="P26" s="34"/>
      <c r="Q26" s="23"/>
      <c r="R26" s="24">
        <v>43647</v>
      </c>
      <c r="S26" s="24">
        <v>43654</v>
      </c>
      <c r="T26" s="24">
        <v>43661</v>
      </c>
      <c r="U26" s="24">
        <v>43668</v>
      </c>
      <c r="V26" s="25">
        <v>43675</v>
      </c>
    </row>
    <row r="27" spans="2:22" ht="18" thickBot="1" x14ac:dyDescent="0.3">
      <c r="I27" s="5"/>
      <c r="J27" s="5"/>
      <c r="K27" s="5"/>
      <c r="L27" s="5"/>
      <c r="M27" s="179"/>
      <c r="N27" s="37" t="s">
        <v>46</v>
      </c>
      <c r="O27" s="38">
        <f>((P27)/10)*50</f>
        <v>-0.67700000000000093</v>
      </c>
      <c r="P27" s="38">
        <f>Q27-$K$9</f>
        <v>-0.13540000000000019</v>
      </c>
      <c r="Q27" s="39">
        <f>AVERAGE(R27:V27)</f>
        <v>3.1255999999999999</v>
      </c>
      <c r="R27" s="40">
        <v>3.1349999999999998</v>
      </c>
      <c r="S27" s="40">
        <v>3.1339999999999999</v>
      </c>
      <c r="T27" s="40">
        <v>3.1309999999999998</v>
      </c>
      <c r="U27" s="40">
        <v>3.1219999999999999</v>
      </c>
      <c r="V27" s="41">
        <v>3.1059999999999999</v>
      </c>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f>((P29)/10)*50</f>
        <v>-0.98125000000000018</v>
      </c>
      <c r="P29" s="53">
        <f>Q29-$K$9</f>
        <v>-0.19625000000000004</v>
      </c>
      <c r="Q29" s="54">
        <f>AVERAGE(R29:V29)</f>
        <v>3.0647500000000001</v>
      </c>
      <c r="R29" s="55">
        <v>3.1070000000000002</v>
      </c>
      <c r="S29" s="55">
        <v>3.073</v>
      </c>
      <c r="T29" s="55">
        <v>3.048</v>
      </c>
      <c r="U29" s="55">
        <v>3.0310000000000001</v>
      </c>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f>((P31)/10)*50</f>
        <v>-1.1170000000000013</v>
      </c>
      <c r="P31" s="38">
        <f>Q31-$K$9</f>
        <v>-0.22340000000000027</v>
      </c>
      <c r="Q31" s="39">
        <f>AVERAGE(R31:V31)</f>
        <v>3.0375999999999999</v>
      </c>
      <c r="R31" s="40">
        <v>3.0270000000000001</v>
      </c>
      <c r="S31" s="40">
        <v>3.0219999999999998</v>
      </c>
      <c r="T31" s="40">
        <v>3.0129999999999999</v>
      </c>
      <c r="U31" s="40">
        <v>3.07</v>
      </c>
      <c r="V31" s="41">
        <v>3.056</v>
      </c>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f>((P33)/10)*50</f>
        <v>-1.1024999999999996</v>
      </c>
      <c r="P33" s="80">
        <f>Q33-$K$9</f>
        <v>-0.22049999999999992</v>
      </c>
      <c r="Q33" s="54">
        <f>AVERAGE(R33:V33)</f>
        <v>3.0405000000000002</v>
      </c>
      <c r="R33" s="55">
        <v>3.0470000000000002</v>
      </c>
      <c r="S33" s="55">
        <v>3.0419999999999998</v>
      </c>
      <c r="T33" s="55">
        <v>3.0449999999999999</v>
      </c>
      <c r="U33" s="55">
        <v>3.028</v>
      </c>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f>((P35)/10)*50</f>
        <v>-1.0699999999999998</v>
      </c>
      <c r="P35" s="38">
        <f>Q35-$K$9</f>
        <v>-0.21399999999999997</v>
      </c>
      <c r="Q35" s="39">
        <f>AVERAGE(R35:V35)</f>
        <v>3.0470000000000002</v>
      </c>
      <c r="R35" s="40">
        <v>3.0339999999999998</v>
      </c>
      <c r="S35" s="40">
        <v>3.0419999999999998</v>
      </c>
      <c r="T35" s="40">
        <v>3.0489999999999999</v>
      </c>
      <c r="U35" s="40">
        <v>3.0630000000000002</v>
      </c>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f>((P37)/10)*50</f>
        <v>-0.84699999999999775</v>
      </c>
      <c r="P37" s="53">
        <f>Q37-$K$9</f>
        <v>-0.16939999999999955</v>
      </c>
      <c r="Q37" s="55">
        <f>AVERAGE(R37:V37)</f>
        <v>3.0916000000000006</v>
      </c>
      <c r="R37" s="55">
        <v>3.0779999999999998</v>
      </c>
      <c r="S37" s="55">
        <v>3.085</v>
      </c>
      <c r="T37" s="55">
        <v>3.0830000000000002</v>
      </c>
      <c r="U37" s="55">
        <v>3.0979999999999999</v>
      </c>
      <c r="V37" s="146">
        <v>3.1139999999999999</v>
      </c>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f>((P39)/10)*50</f>
        <v>-0.6687500000000024</v>
      </c>
      <c r="P39" s="38">
        <f>Q39-$K$9</f>
        <v>-0.13375000000000048</v>
      </c>
      <c r="Q39" s="40">
        <f>AVERAGE(R39:V39)</f>
        <v>3.1272499999999996</v>
      </c>
      <c r="R39" s="40">
        <v>3.1269999999999998</v>
      </c>
      <c r="S39" s="40">
        <v>3.1309999999999998</v>
      </c>
      <c r="T39" s="40">
        <v>3.1320000000000001</v>
      </c>
      <c r="U39" s="40">
        <v>3.1190000000000002</v>
      </c>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f>((P41)/10)*50</f>
        <v>-0.91625000000000079</v>
      </c>
      <c r="P41" s="53">
        <f>Q41-$K$9</f>
        <v>-0.18325000000000014</v>
      </c>
      <c r="Q41" s="55">
        <f>AVERAGE(R41:V41)</f>
        <v>3.07775</v>
      </c>
      <c r="R41" s="55">
        <v>3.105</v>
      </c>
      <c r="S41" s="55">
        <v>3.0750000000000002</v>
      </c>
      <c r="T41" s="55">
        <v>3.07</v>
      </c>
      <c r="U41" s="55">
        <v>3.0609999999999999</v>
      </c>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t="e">
        <f>((P43)/10)*50</f>
        <v>#DIV/0!</v>
      </c>
      <c r="P43" s="38" t="e">
        <f>Q43-$K$9</f>
        <v>#DIV/0!</v>
      </c>
      <c r="Q43" s="40" t="e">
        <f>AVERAGE(R43:V43)</f>
        <v>#DIV/0!</v>
      </c>
      <c r="R43" s="40"/>
      <c r="S43" s="40"/>
      <c r="T43" s="40"/>
      <c r="U43" s="40"/>
      <c r="V43" s="41"/>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t="e">
        <f>((P45)/10)*50</f>
        <v>#DIV/0!</v>
      </c>
      <c r="P45" s="53" t="e">
        <f>Q45-$K$9</f>
        <v>#DIV/0!</v>
      </c>
      <c r="Q45" s="55" t="e">
        <f>AVERAGE(R45:V45)</f>
        <v>#DIV/0!</v>
      </c>
      <c r="R45" s="55"/>
      <c r="S45" s="55"/>
      <c r="T45" s="55"/>
      <c r="U45" s="55"/>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t="e">
        <f>((P47)/10)*50</f>
        <v>#DIV/0!</v>
      </c>
      <c r="P47" s="53" t="e">
        <f>Q47-$K$9</f>
        <v>#DIV/0!</v>
      </c>
      <c r="Q47" s="55" t="e">
        <f>AVERAGE(R47:V47)</f>
        <v>#DIV/0!</v>
      </c>
      <c r="R47" s="55"/>
      <c r="S47" s="55"/>
      <c r="T47" s="55"/>
      <c r="U47" s="55"/>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password="B83F" sheet="1" objects="1" scenarios="1"/>
  <mergeCells count="27">
    <mergeCell ref="M36:M53"/>
    <mergeCell ref="B12:C12"/>
    <mergeCell ref="F12:H12"/>
    <mergeCell ref="M12:M35"/>
    <mergeCell ref="B13:H13"/>
    <mergeCell ref="B14:H14"/>
    <mergeCell ref="B15:C15"/>
    <mergeCell ref="F15:H15"/>
    <mergeCell ref="C17:G17"/>
    <mergeCell ref="C18:G18"/>
    <mergeCell ref="B20:H20"/>
    <mergeCell ref="M4:N4"/>
    <mergeCell ref="R4:V4"/>
    <mergeCell ref="B6:E6"/>
    <mergeCell ref="F6:G6"/>
    <mergeCell ref="M6:M11"/>
    <mergeCell ref="B7:H7"/>
    <mergeCell ref="B8:H8"/>
    <mergeCell ref="J8:K8"/>
    <mergeCell ref="B9:H9"/>
    <mergeCell ref="B11:H11"/>
    <mergeCell ref="J4:K4"/>
    <mergeCell ref="B1:E1"/>
    <mergeCell ref="C3:E3"/>
    <mergeCell ref="G3:H3"/>
    <mergeCell ref="C4:E4"/>
    <mergeCell ref="G4:H4"/>
  </mergeCells>
  <dataValidations count="7">
    <dataValidation type="list" allowBlank="1" showInputMessage="1" showErrorMessage="1" sqref="K5" xr:uid="{407653EA-0557-4104-AAC8-56D1AE38A851}">
      <formula1>"2018, 2019, 2020"</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E7345EAD-643C-4E01-A9E9-0678FF1DFFEB}">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BE275498-4E7B-448A-BA1F-32CDCA966901}">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BA20AE99-1AAF-46D0-9449-28667967AF6E}">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771CB209-487A-4E37-8678-A116BF334113}">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527BB87A-D0AD-45E3-8277-9FBFFE71FF7E}">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F2718241-FE26-4655-A593-C654B68BBE80}">
      <formula1>$O$7:$O$53</formula1>
    </dataValidation>
  </dataValidations>
  <hyperlinks>
    <hyperlink ref="M4" r:id="rId1" xr:uid="{CAA75600-3C61-4087-9210-A3C3A5AF20AD}"/>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E1A8C-3548-402B-A491-DB55A526B92C}">
  <dimension ref="B1:W108"/>
  <sheetViews>
    <sheetView showGridLines="0" showRowColHeaders="0" zoomScale="80" zoomScaleNormal="80" workbookViewId="0">
      <selection activeCell="B12" sqref="B12:C12"/>
    </sheetView>
  </sheetViews>
  <sheetFormatPr defaultColWidth="19" defaultRowHeight="12.5" x14ac:dyDescent="0.25"/>
  <cols>
    <col min="1" max="1" width="9.08984375" style="5" customWidth="1"/>
    <col min="2" max="2" width="20" style="5" customWidth="1"/>
    <col min="3" max="3" width="36.54296875" style="5" customWidth="1"/>
    <col min="4" max="4" width="21.90625" style="5" customWidth="1"/>
    <col min="5" max="5" width="10.90625" style="5" bestFit="1" customWidth="1"/>
    <col min="6" max="6" width="26.453125" style="5" bestFit="1" customWidth="1"/>
    <col min="7" max="7" width="25.6328125" style="5" customWidth="1"/>
    <col min="8" max="8" width="23.90625" style="5" customWidth="1"/>
    <col min="9" max="9" width="6.54296875" style="72" hidden="1" customWidth="1"/>
    <col min="10" max="10" width="48.36328125" style="4" hidden="1" customWidth="1"/>
    <col min="11" max="11" width="12.0898437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3" width="9.08984375" style="5" hidden="1" customWidth="1"/>
    <col min="24"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February</v>
      </c>
      <c r="G1" s="1">
        <f>K5</f>
        <v>2020</v>
      </c>
      <c r="H1" s="2"/>
      <c r="I1" s="3"/>
      <c r="J1" s="147"/>
      <c r="K1" s="147"/>
      <c r="L1" s="147"/>
      <c r="M1" s="148"/>
      <c r="N1" s="148"/>
      <c r="O1" s="149"/>
      <c r="P1" s="149"/>
      <c r="Q1" s="148"/>
      <c r="R1" s="148"/>
      <c r="S1" s="148"/>
      <c r="T1" s="148"/>
      <c r="U1" s="148"/>
      <c r="V1" s="148"/>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2020</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February, 2020</v>
      </c>
      <c r="G6" s="194"/>
      <c r="H6" s="8"/>
      <c r="I6" s="8"/>
      <c r="J6" s="16" t="s">
        <v>24</v>
      </c>
      <c r="K6" s="17" t="s">
        <v>38</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143"/>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143"/>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145"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143"/>
      <c r="C10" s="143"/>
      <c r="D10" s="143"/>
      <c r="E10" s="143"/>
      <c r="F10" s="143"/>
      <c r="G10" s="143"/>
      <c r="H10" s="143"/>
      <c r="I10" s="143"/>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143"/>
      <c r="J11" s="144" t="s">
        <v>32</v>
      </c>
      <c r="K11" s="36">
        <v>-0.6687500000000024</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February 2020 is</v>
      </c>
      <c r="E12" s="43">
        <f>K11</f>
        <v>-0.6687500000000024</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143"/>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143"/>
      <c r="J14" s="144" t="s">
        <v>50</v>
      </c>
      <c r="K14" s="36">
        <v>-0.13375000000000048</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February 2020 is</v>
      </c>
      <c r="E15" s="43">
        <f>K14</f>
        <v>-0.13375000000000048</v>
      </c>
      <c r="F15" s="182" t="s">
        <v>37</v>
      </c>
      <c r="G15" s="182"/>
      <c r="H15" s="182"/>
      <c r="I15" s="44"/>
      <c r="J15" s="29"/>
      <c r="K15" s="29"/>
      <c r="L15" s="5"/>
      <c r="M15" s="179"/>
      <c r="N15" s="37" t="s">
        <v>38</v>
      </c>
      <c r="O15" s="38">
        <f>((P15)/10)*50</f>
        <v>-0.30124999999999957</v>
      </c>
      <c r="P15" s="38">
        <f>Q15-$K$9</f>
        <v>-6.0249999999999915E-2</v>
      </c>
      <c r="Q15" s="40">
        <f>AVERAGE(R15:V15)</f>
        <v>3.2007500000000002</v>
      </c>
      <c r="R15" s="40">
        <v>3.2160000000000002</v>
      </c>
      <c r="S15" s="40">
        <v>3.2080000000000002</v>
      </c>
      <c r="T15" s="40">
        <v>3.1909999999999998</v>
      </c>
      <c r="U15" s="40">
        <v>3.1880000000000002</v>
      </c>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-0.46375000000000277</v>
      </c>
      <c r="P17" s="53">
        <f>Q17-$K$9</f>
        <v>-9.2750000000000554E-2</v>
      </c>
      <c r="Q17" s="55">
        <f>AVERAGE(R17:V17)</f>
        <v>3.1682499999999996</v>
      </c>
      <c r="R17" s="55">
        <v>3.1760000000000002</v>
      </c>
      <c r="S17" s="55">
        <v>3.161</v>
      </c>
      <c r="T17" s="55">
        <v>3.165</v>
      </c>
      <c r="U17" s="55">
        <v>3.1709999999999998</v>
      </c>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142"/>
      <c r="D19" s="85"/>
      <c r="E19" s="142"/>
      <c r="F19" s="142"/>
      <c r="G19" s="142"/>
      <c r="H19" s="68"/>
      <c r="I19" s="67"/>
      <c r="J19" s="29"/>
      <c r="K19" s="29"/>
      <c r="L19" s="5"/>
      <c r="M19" s="179"/>
      <c r="N19" s="37" t="s">
        <v>41</v>
      </c>
      <c r="O19" s="38">
        <f>((P19)/10)*50</f>
        <v>-0.33750000000000169</v>
      </c>
      <c r="P19" s="38">
        <f>Q19-$K$9</f>
        <v>-6.7500000000000338E-2</v>
      </c>
      <c r="Q19" s="39">
        <f>AVERAGE(R19:V19)</f>
        <v>3.1934999999999998</v>
      </c>
      <c r="R19" s="40">
        <v>3.177</v>
      </c>
      <c r="S19" s="40">
        <v>3.1829999999999998</v>
      </c>
      <c r="T19" s="40">
        <v>3.2</v>
      </c>
      <c r="U19" s="40">
        <v>3.214</v>
      </c>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f>((P21)/10)*50</f>
        <v>-0.25800000000000045</v>
      </c>
      <c r="P21" s="53">
        <f>Q21-$K$9</f>
        <v>-5.160000000000009E-2</v>
      </c>
      <c r="Q21" s="54">
        <f>AVERAGE(R21:V21)</f>
        <v>3.2094</v>
      </c>
      <c r="R21" s="55">
        <v>3.1960000000000002</v>
      </c>
      <c r="S21" s="55">
        <v>3.1930000000000001</v>
      </c>
      <c r="T21" s="55">
        <v>3.2050000000000001</v>
      </c>
      <c r="U21" s="55">
        <v>3.2170000000000001</v>
      </c>
      <c r="V21" s="56">
        <v>3.2360000000000002</v>
      </c>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f>((P23)/10)*50</f>
        <v>-0.12250000000000096</v>
      </c>
      <c r="P23" s="38">
        <f>Q23-$K$9</f>
        <v>-2.4500000000000188E-2</v>
      </c>
      <c r="Q23" s="40">
        <f>AVERAGE(R23:V23)</f>
        <v>3.2364999999999999</v>
      </c>
      <c r="R23" s="40">
        <v>3.2450000000000001</v>
      </c>
      <c r="S23" s="40">
        <v>3.238</v>
      </c>
      <c r="T23" s="40">
        <v>3.238</v>
      </c>
      <c r="U23" s="40">
        <v>3.2250000000000001</v>
      </c>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f>((P25)/10)*50</f>
        <v>-0.43874999999999886</v>
      </c>
      <c r="P25" s="53">
        <f>Q25-$K$9</f>
        <v>-8.7749999999999773E-2</v>
      </c>
      <c r="Q25" s="55">
        <f>AVERAGE(R25:V25)</f>
        <v>3.1732500000000003</v>
      </c>
      <c r="R25" s="55">
        <v>3.2189999999999999</v>
      </c>
      <c r="S25" s="55">
        <v>3.1850000000000001</v>
      </c>
      <c r="T25" s="55">
        <v>3.153</v>
      </c>
      <c r="U25" s="55">
        <v>3.1360000000000001</v>
      </c>
      <c r="V25" s="56"/>
    </row>
    <row r="26" spans="2:22" ht="18" x14ac:dyDescent="0.25">
      <c r="I26" s="5"/>
      <c r="J26" s="5"/>
      <c r="K26" s="5"/>
      <c r="L26" s="5"/>
      <c r="M26" s="179"/>
      <c r="N26" s="21"/>
      <c r="O26" s="22"/>
      <c r="P26" s="34"/>
      <c r="Q26" s="23"/>
      <c r="R26" s="24">
        <v>43647</v>
      </c>
      <c r="S26" s="24">
        <v>43654</v>
      </c>
      <c r="T26" s="24">
        <v>43661</v>
      </c>
      <c r="U26" s="24">
        <v>43668</v>
      </c>
      <c r="V26" s="25">
        <v>43675</v>
      </c>
    </row>
    <row r="27" spans="2:22" ht="18" thickBot="1" x14ac:dyDescent="0.3">
      <c r="I27" s="5"/>
      <c r="J27" s="5"/>
      <c r="K27" s="5"/>
      <c r="L27" s="5"/>
      <c r="M27" s="179"/>
      <c r="N27" s="37" t="s">
        <v>46</v>
      </c>
      <c r="O27" s="38">
        <f>((P27)/10)*50</f>
        <v>-0.67700000000000093</v>
      </c>
      <c r="P27" s="38">
        <f>Q27-$K$9</f>
        <v>-0.13540000000000019</v>
      </c>
      <c r="Q27" s="39">
        <f>AVERAGE(R27:V27)</f>
        <v>3.1255999999999999</v>
      </c>
      <c r="R27" s="40">
        <v>3.1349999999999998</v>
      </c>
      <c r="S27" s="40">
        <v>3.1339999999999999</v>
      </c>
      <c r="T27" s="40">
        <v>3.1309999999999998</v>
      </c>
      <c r="U27" s="40">
        <v>3.1219999999999999</v>
      </c>
      <c r="V27" s="41">
        <v>3.1059999999999999</v>
      </c>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f>((P29)/10)*50</f>
        <v>-0.98125000000000018</v>
      </c>
      <c r="P29" s="53">
        <f>Q29-$K$9</f>
        <v>-0.19625000000000004</v>
      </c>
      <c r="Q29" s="54">
        <f>AVERAGE(R29:V29)</f>
        <v>3.0647500000000001</v>
      </c>
      <c r="R29" s="55">
        <v>3.1070000000000002</v>
      </c>
      <c r="S29" s="55">
        <v>3.073</v>
      </c>
      <c r="T29" s="55">
        <v>3.048</v>
      </c>
      <c r="U29" s="55">
        <v>3.0310000000000001</v>
      </c>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f>((P31)/10)*50</f>
        <v>-1.1170000000000013</v>
      </c>
      <c r="P31" s="38">
        <f>Q31-$K$9</f>
        <v>-0.22340000000000027</v>
      </c>
      <c r="Q31" s="39">
        <f>AVERAGE(R31:V31)</f>
        <v>3.0375999999999999</v>
      </c>
      <c r="R31" s="40">
        <v>3.0270000000000001</v>
      </c>
      <c r="S31" s="40">
        <v>3.0219999999999998</v>
      </c>
      <c r="T31" s="40">
        <v>3.0129999999999999</v>
      </c>
      <c r="U31" s="40">
        <v>3.07</v>
      </c>
      <c r="V31" s="41">
        <v>3.056</v>
      </c>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f>((P33)/10)*50</f>
        <v>-1.1024999999999996</v>
      </c>
      <c r="P33" s="80">
        <f>Q33-$K$9</f>
        <v>-0.22049999999999992</v>
      </c>
      <c r="Q33" s="54">
        <f>AVERAGE(R33:V33)</f>
        <v>3.0405000000000002</v>
      </c>
      <c r="R33" s="55">
        <v>3.0470000000000002</v>
      </c>
      <c r="S33" s="55">
        <v>3.0419999999999998</v>
      </c>
      <c r="T33" s="55">
        <v>3.0449999999999999</v>
      </c>
      <c r="U33" s="55">
        <v>3.028</v>
      </c>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f>((P35)/10)*50</f>
        <v>-1.0699999999999998</v>
      </c>
      <c r="P35" s="38">
        <f>Q35-$K$9</f>
        <v>-0.21399999999999997</v>
      </c>
      <c r="Q35" s="39">
        <f>AVERAGE(R35:V35)</f>
        <v>3.0470000000000002</v>
      </c>
      <c r="R35" s="40">
        <v>3.0339999999999998</v>
      </c>
      <c r="S35" s="40">
        <v>3.0419999999999998</v>
      </c>
      <c r="T35" s="40">
        <v>3.0489999999999999</v>
      </c>
      <c r="U35" s="40">
        <v>3.0630000000000002</v>
      </c>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f>((P37)/10)*50</f>
        <v>-0.84699999999999775</v>
      </c>
      <c r="P37" s="53">
        <f>Q37-$K$9</f>
        <v>-0.16939999999999955</v>
      </c>
      <c r="Q37" s="55">
        <f>AVERAGE(R37:V37)</f>
        <v>3.0916000000000006</v>
      </c>
      <c r="R37" s="55">
        <v>3.0779999999999998</v>
      </c>
      <c r="S37" s="55">
        <v>3.085</v>
      </c>
      <c r="T37" s="55">
        <v>3.0830000000000002</v>
      </c>
      <c r="U37" s="55">
        <v>3.0979999999999999</v>
      </c>
      <c r="V37" s="146">
        <v>3.1139999999999999</v>
      </c>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f>((P39)/10)*50</f>
        <v>-0.6687500000000024</v>
      </c>
      <c r="P39" s="38">
        <f>Q39-$K$9</f>
        <v>-0.13375000000000048</v>
      </c>
      <c r="Q39" s="40">
        <f>AVERAGE(R39:V39)</f>
        <v>3.1272499999999996</v>
      </c>
      <c r="R39" s="40">
        <v>3.1269999999999998</v>
      </c>
      <c r="S39" s="40">
        <v>3.1309999999999998</v>
      </c>
      <c r="T39" s="40">
        <v>3.1320000000000001</v>
      </c>
      <c r="U39" s="40">
        <v>3.1190000000000002</v>
      </c>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t="e">
        <f>((P41)/10)*50</f>
        <v>#DIV/0!</v>
      </c>
      <c r="P41" s="53" t="e">
        <f>Q41-$K$9</f>
        <v>#DIV/0!</v>
      </c>
      <c r="Q41" s="55" t="e">
        <f>AVERAGE(R41:V41)</f>
        <v>#DIV/0!</v>
      </c>
      <c r="R41" s="55"/>
      <c r="S41" s="55"/>
      <c r="T41" s="55"/>
      <c r="U41" s="55"/>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t="e">
        <f>((P43)/10)*50</f>
        <v>#DIV/0!</v>
      </c>
      <c r="P43" s="38" t="e">
        <f>Q43-$K$9</f>
        <v>#DIV/0!</v>
      </c>
      <c r="Q43" s="40" t="e">
        <f>AVERAGE(R43:V43)</f>
        <v>#DIV/0!</v>
      </c>
      <c r="R43" s="40"/>
      <c r="S43" s="40"/>
      <c r="T43" s="40"/>
      <c r="U43" s="40"/>
      <c r="V43" s="41"/>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t="e">
        <f>((P45)/10)*50</f>
        <v>#DIV/0!</v>
      </c>
      <c r="P45" s="53" t="e">
        <f>Q45-$K$9</f>
        <v>#DIV/0!</v>
      </c>
      <c r="Q45" s="55" t="e">
        <f>AVERAGE(R45:V45)</f>
        <v>#DIV/0!</v>
      </c>
      <c r="R45" s="55"/>
      <c r="S45" s="55"/>
      <c r="T45" s="55"/>
      <c r="U45" s="55"/>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t="e">
        <f>((P47)/10)*50</f>
        <v>#DIV/0!</v>
      </c>
      <c r="P47" s="53" t="e">
        <f>Q47-$K$9</f>
        <v>#DIV/0!</v>
      </c>
      <c r="Q47" s="55" t="e">
        <f>AVERAGE(R47:V47)</f>
        <v>#DIV/0!</v>
      </c>
      <c r="R47" s="55"/>
      <c r="S47" s="55"/>
      <c r="T47" s="55"/>
      <c r="U47" s="55"/>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password="B83F" sheet="1" objects="1" scenarios="1"/>
  <mergeCells count="27">
    <mergeCell ref="B1:E1"/>
    <mergeCell ref="C3:E3"/>
    <mergeCell ref="G3:H3"/>
    <mergeCell ref="C4:E4"/>
    <mergeCell ref="G4:H4"/>
    <mergeCell ref="M4:N4"/>
    <mergeCell ref="R4:V4"/>
    <mergeCell ref="B6:E6"/>
    <mergeCell ref="F6:G6"/>
    <mergeCell ref="M6:M11"/>
    <mergeCell ref="B7:H7"/>
    <mergeCell ref="B8:H8"/>
    <mergeCell ref="J8:K8"/>
    <mergeCell ref="B9:H9"/>
    <mergeCell ref="B11:H11"/>
    <mergeCell ref="J4:K4"/>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444BB7BE-2E85-4EC8-8373-1A4C540FE2C5}">
      <formula1>$O$7:$O$53</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B8F66787-ABF0-4250-9BC8-C900E70FF42E}">
      <formula1>$P$7:$P$53</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D1DEC3A3-B933-4091-B3AA-9F378614B1F0}">
      <formula1>"2016, 2017, 2018"</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18D78277-9102-41A6-8D77-D5A89918E090}">
      <formula1>$N$23:$N$45</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7DB39F60-93F3-404C-BC8B-5962A8B0A5ED}">
      <formula1>$P$22:$P$35</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7B50935C-F627-48DF-8792-E94F18BE58DC}">
      <formula1>$N$23:$N$36</formula1>
    </dataValidation>
    <dataValidation type="list" allowBlank="1" showInputMessage="1" showErrorMessage="1" sqref="K5" xr:uid="{CBFB0345-8FE8-4FA6-9396-40BEC7BC304A}">
      <formula1>"2018, 2019, 2020"</formula1>
    </dataValidation>
  </dataValidations>
  <hyperlinks>
    <hyperlink ref="M4" r:id="rId1" xr:uid="{3A8928D1-3A51-4B2E-BA3C-5C18B47F9A62}"/>
  </hyperlinks>
  <printOptions horizontalCentered="1"/>
  <pageMargins left="0.25" right="0.25" top="0.75" bottom="0.75" header="0.3" footer="0.3"/>
  <pageSetup scale="60" orientation="portrait" r:id="rId2"/>
  <rowBreaks count="2" manualBreakCount="2">
    <brk id="20" min="1" max="7" man="1"/>
    <brk id="56" min="1" max="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9DAEB-BF61-4B75-9979-EB2724E1DDD3}">
  <dimension ref="B1:V108"/>
  <sheetViews>
    <sheetView showGridLines="0" showRowColHeaders="0" zoomScale="80" zoomScaleNormal="80" workbookViewId="0">
      <selection activeCell="B4" sqref="B4"/>
    </sheetView>
  </sheetViews>
  <sheetFormatPr defaultColWidth="19" defaultRowHeight="12.5" x14ac:dyDescent="0.25"/>
  <cols>
    <col min="1" max="1" width="9.08984375" style="5" customWidth="1"/>
    <col min="2" max="2" width="20" style="5" customWidth="1"/>
    <col min="3" max="3" width="36.54296875" style="5" customWidth="1"/>
    <col min="4" max="4" width="21.90625" style="5" customWidth="1"/>
    <col min="5" max="5" width="10.90625" style="5" bestFit="1" customWidth="1"/>
    <col min="6" max="6" width="26.453125" style="5" bestFit="1" customWidth="1"/>
    <col min="7" max="7" width="25.6328125" style="5" customWidth="1"/>
    <col min="8" max="8" width="23.90625" style="5" customWidth="1"/>
    <col min="9" max="9" width="6.54296875" style="72" customWidth="1"/>
    <col min="10" max="10" width="48.36328125" style="4" hidden="1" customWidth="1"/>
    <col min="11" max="11" width="12.08984375" style="4" hidden="1" customWidth="1"/>
    <col min="12" max="12" width="6.453125" style="4" hidden="1" customWidth="1"/>
    <col min="13" max="13" width="6.453125" style="5" hidden="1" customWidth="1"/>
    <col min="14" max="14" width="13.6328125" style="5" hidden="1" customWidth="1"/>
    <col min="15" max="16" width="31" style="6" hidden="1" customWidth="1"/>
    <col min="17" max="17" width="38.453125" style="5" hidden="1" customWidth="1"/>
    <col min="18" max="21" width="12.08984375" style="5" hidden="1" customWidth="1"/>
    <col min="22" max="22" width="30" style="5" hidden="1" customWidth="1"/>
    <col min="23" max="249" width="9.08984375" style="5" customWidth="1"/>
    <col min="250" max="250" width="20" style="5" customWidth="1"/>
    <col min="251" max="251" width="32.90625" style="5" customWidth="1"/>
    <col min="252" max="252" width="17.36328125" style="5" customWidth="1"/>
    <col min="253" max="253" width="17.08984375" style="5" customWidth="1"/>
    <col min="254" max="254" width="23.90625" style="5" customWidth="1"/>
    <col min="255" max="255" width="25.36328125" style="5" customWidth="1"/>
    <col min="256" max="256" width="19" style="5"/>
    <col min="257" max="257" width="9.08984375" style="5" customWidth="1"/>
    <col min="258" max="258" width="20" style="5" customWidth="1"/>
    <col min="259" max="259" width="36.54296875" style="5" customWidth="1"/>
    <col min="260" max="260" width="17.36328125" style="5" customWidth="1"/>
    <col min="261" max="261" width="21.453125" style="5" customWidth="1"/>
    <col min="262" max="262" width="25.36328125" style="5" bestFit="1" customWidth="1"/>
    <col min="263" max="263" width="27.08984375" style="5" customWidth="1"/>
    <col min="264" max="264" width="10.54296875" style="5" customWidth="1"/>
    <col min="265" max="265" width="6.54296875" style="5" customWidth="1"/>
    <col min="266" max="268" width="0" style="5" hidden="1" customWidth="1"/>
    <col min="269" max="269" width="6.453125" style="5" bestFit="1" customWidth="1"/>
    <col min="270" max="270" width="13.6328125" style="5" bestFit="1" customWidth="1"/>
    <col min="271" max="272" width="31" style="5" bestFit="1" customWidth="1"/>
    <col min="273" max="273" width="38.453125" style="5" bestFit="1" customWidth="1"/>
    <col min="274" max="277" width="12.08984375" style="5" bestFit="1" customWidth="1"/>
    <col min="278" max="278" width="30" style="5" bestFit="1" customWidth="1"/>
    <col min="279" max="505" width="9.08984375" style="5" customWidth="1"/>
    <col min="506" max="506" width="20" style="5" customWidth="1"/>
    <col min="507" max="507" width="32.90625" style="5" customWidth="1"/>
    <col min="508" max="508" width="17.36328125" style="5" customWidth="1"/>
    <col min="509" max="509" width="17.08984375" style="5" customWidth="1"/>
    <col min="510" max="510" width="23.90625" style="5" customWidth="1"/>
    <col min="511" max="511" width="25.36328125" style="5" customWidth="1"/>
    <col min="512" max="512" width="19" style="5"/>
    <col min="513" max="513" width="9.08984375" style="5" customWidth="1"/>
    <col min="514" max="514" width="20" style="5" customWidth="1"/>
    <col min="515" max="515" width="36.54296875" style="5" customWidth="1"/>
    <col min="516" max="516" width="17.36328125" style="5" customWidth="1"/>
    <col min="517" max="517" width="21.453125" style="5" customWidth="1"/>
    <col min="518" max="518" width="25.36328125" style="5" bestFit="1" customWidth="1"/>
    <col min="519" max="519" width="27.08984375" style="5" customWidth="1"/>
    <col min="520" max="520" width="10.54296875" style="5" customWidth="1"/>
    <col min="521" max="521" width="6.54296875" style="5" customWidth="1"/>
    <col min="522" max="524" width="0" style="5" hidden="1" customWidth="1"/>
    <col min="525" max="525" width="6.453125" style="5" bestFit="1" customWidth="1"/>
    <col min="526" max="526" width="13.6328125" style="5" bestFit="1" customWidth="1"/>
    <col min="527" max="528" width="31" style="5" bestFit="1" customWidth="1"/>
    <col min="529" max="529" width="38.453125" style="5" bestFit="1" customWidth="1"/>
    <col min="530" max="533" width="12.08984375" style="5" bestFit="1" customWidth="1"/>
    <col min="534" max="534" width="30" style="5" bestFit="1" customWidth="1"/>
    <col min="535" max="761" width="9.08984375" style="5" customWidth="1"/>
    <col min="762" max="762" width="20" style="5" customWidth="1"/>
    <col min="763" max="763" width="32.90625" style="5" customWidth="1"/>
    <col min="764" max="764" width="17.36328125" style="5" customWidth="1"/>
    <col min="765" max="765" width="17.08984375" style="5" customWidth="1"/>
    <col min="766" max="766" width="23.90625" style="5" customWidth="1"/>
    <col min="767" max="767" width="25.36328125" style="5" customWidth="1"/>
    <col min="768" max="768" width="19" style="5"/>
    <col min="769" max="769" width="9.08984375" style="5" customWidth="1"/>
    <col min="770" max="770" width="20" style="5" customWidth="1"/>
    <col min="771" max="771" width="36.54296875" style="5" customWidth="1"/>
    <col min="772" max="772" width="17.36328125" style="5" customWidth="1"/>
    <col min="773" max="773" width="21.453125" style="5" customWidth="1"/>
    <col min="774" max="774" width="25.36328125" style="5" bestFit="1" customWidth="1"/>
    <col min="775" max="775" width="27.08984375" style="5" customWidth="1"/>
    <col min="776" max="776" width="10.54296875" style="5" customWidth="1"/>
    <col min="777" max="777" width="6.54296875" style="5" customWidth="1"/>
    <col min="778" max="780" width="0" style="5" hidden="1" customWidth="1"/>
    <col min="781" max="781" width="6.453125" style="5" bestFit="1" customWidth="1"/>
    <col min="782" max="782" width="13.6328125" style="5" bestFit="1" customWidth="1"/>
    <col min="783" max="784" width="31" style="5" bestFit="1" customWidth="1"/>
    <col min="785" max="785" width="38.453125" style="5" bestFit="1" customWidth="1"/>
    <col min="786" max="789" width="12.08984375" style="5" bestFit="1" customWidth="1"/>
    <col min="790" max="790" width="30" style="5" bestFit="1" customWidth="1"/>
    <col min="791" max="1017" width="9.08984375" style="5" customWidth="1"/>
    <col min="1018" max="1018" width="20" style="5" customWidth="1"/>
    <col min="1019" max="1019" width="32.90625" style="5" customWidth="1"/>
    <col min="1020" max="1020" width="17.36328125" style="5" customWidth="1"/>
    <col min="1021" max="1021" width="17.08984375" style="5" customWidth="1"/>
    <col min="1022" max="1022" width="23.90625" style="5" customWidth="1"/>
    <col min="1023" max="1023" width="25.36328125" style="5" customWidth="1"/>
    <col min="1024" max="1024" width="19" style="5"/>
    <col min="1025" max="1025" width="9.08984375" style="5" customWidth="1"/>
    <col min="1026" max="1026" width="20" style="5" customWidth="1"/>
    <col min="1027" max="1027" width="36.54296875" style="5" customWidth="1"/>
    <col min="1028" max="1028" width="17.36328125" style="5" customWidth="1"/>
    <col min="1029" max="1029" width="21.453125" style="5" customWidth="1"/>
    <col min="1030" max="1030" width="25.36328125" style="5" bestFit="1" customWidth="1"/>
    <col min="1031" max="1031" width="27.08984375" style="5" customWidth="1"/>
    <col min="1032" max="1032" width="10.54296875" style="5" customWidth="1"/>
    <col min="1033" max="1033" width="6.54296875" style="5" customWidth="1"/>
    <col min="1034" max="1036" width="0" style="5" hidden="1" customWidth="1"/>
    <col min="1037" max="1037" width="6.453125" style="5" bestFit="1" customWidth="1"/>
    <col min="1038" max="1038" width="13.6328125" style="5" bestFit="1" customWidth="1"/>
    <col min="1039" max="1040" width="31" style="5" bestFit="1" customWidth="1"/>
    <col min="1041" max="1041" width="38.453125" style="5" bestFit="1" customWidth="1"/>
    <col min="1042" max="1045" width="12.08984375" style="5" bestFit="1" customWidth="1"/>
    <col min="1046" max="1046" width="30" style="5" bestFit="1" customWidth="1"/>
    <col min="1047" max="1273" width="9.08984375" style="5" customWidth="1"/>
    <col min="1274" max="1274" width="20" style="5" customWidth="1"/>
    <col min="1275" max="1275" width="32.90625" style="5" customWidth="1"/>
    <col min="1276" max="1276" width="17.36328125" style="5" customWidth="1"/>
    <col min="1277" max="1277" width="17.08984375" style="5" customWidth="1"/>
    <col min="1278" max="1278" width="23.90625" style="5" customWidth="1"/>
    <col min="1279" max="1279" width="25.36328125" style="5" customWidth="1"/>
    <col min="1280" max="1280" width="19" style="5"/>
    <col min="1281" max="1281" width="9.08984375" style="5" customWidth="1"/>
    <col min="1282" max="1282" width="20" style="5" customWidth="1"/>
    <col min="1283" max="1283" width="36.54296875" style="5" customWidth="1"/>
    <col min="1284" max="1284" width="17.36328125" style="5" customWidth="1"/>
    <col min="1285" max="1285" width="21.453125" style="5" customWidth="1"/>
    <col min="1286" max="1286" width="25.36328125" style="5" bestFit="1" customWidth="1"/>
    <col min="1287" max="1287" width="27.08984375" style="5" customWidth="1"/>
    <col min="1288" max="1288" width="10.54296875" style="5" customWidth="1"/>
    <col min="1289" max="1289" width="6.54296875" style="5" customWidth="1"/>
    <col min="1290" max="1292" width="0" style="5" hidden="1" customWidth="1"/>
    <col min="1293" max="1293" width="6.453125" style="5" bestFit="1" customWidth="1"/>
    <col min="1294" max="1294" width="13.6328125" style="5" bestFit="1" customWidth="1"/>
    <col min="1295" max="1296" width="31" style="5" bestFit="1" customWidth="1"/>
    <col min="1297" max="1297" width="38.453125" style="5" bestFit="1" customWidth="1"/>
    <col min="1298" max="1301" width="12.08984375" style="5" bestFit="1" customWidth="1"/>
    <col min="1302" max="1302" width="30" style="5" bestFit="1" customWidth="1"/>
    <col min="1303" max="1529" width="9.08984375" style="5" customWidth="1"/>
    <col min="1530" max="1530" width="20" style="5" customWidth="1"/>
    <col min="1531" max="1531" width="32.90625" style="5" customWidth="1"/>
    <col min="1532" max="1532" width="17.36328125" style="5" customWidth="1"/>
    <col min="1533" max="1533" width="17.08984375" style="5" customWidth="1"/>
    <col min="1534" max="1534" width="23.90625" style="5" customWidth="1"/>
    <col min="1535" max="1535" width="25.36328125" style="5" customWidth="1"/>
    <col min="1536" max="1536" width="19" style="5"/>
    <col min="1537" max="1537" width="9.08984375" style="5" customWidth="1"/>
    <col min="1538" max="1538" width="20" style="5" customWidth="1"/>
    <col min="1539" max="1539" width="36.54296875" style="5" customWidth="1"/>
    <col min="1540" max="1540" width="17.36328125" style="5" customWidth="1"/>
    <col min="1541" max="1541" width="21.453125" style="5" customWidth="1"/>
    <col min="1542" max="1542" width="25.36328125" style="5" bestFit="1" customWidth="1"/>
    <col min="1543" max="1543" width="27.08984375" style="5" customWidth="1"/>
    <col min="1544" max="1544" width="10.54296875" style="5" customWidth="1"/>
    <col min="1545" max="1545" width="6.54296875" style="5" customWidth="1"/>
    <col min="1546" max="1548" width="0" style="5" hidden="1" customWidth="1"/>
    <col min="1549" max="1549" width="6.453125" style="5" bestFit="1" customWidth="1"/>
    <col min="1550" max="1550" width="13.6328125" style="5" bestFit="1" customWidth="1"/>
    <col min="1551" max="1552" width="31" style="5" bestFit="1" customWidth="1"/>
    <col min="1553" max="1553" width="38.453125" style="5" bestFit="1" customWidth="1"/>
    <col min="1554" max="1557" width="12.08984375" style="5" bestFit="1" customWidth="1"/>
    <col min="1558" max="1558" width="30" style="5" bestFit="1" customWidth="1"/>
    <col min="1559" max="1785" width="9.08984375" style="5" customWidth="1"/>
    <col min="1786" max="1786" width="20" style="5" customWidth="1"/>
    <col min="1787" max="1787" width="32.90625" style="5" customWidth="1"/>
    <col min="1788" max="1788" width="17.36328125" style="5" customWidth="1"/>
    <col min="1789" max="1789" width="17.08984375" style="5" customWidth="1"/>
    <col min="1790" max="1790" width="23.90625" style="5" customWidth="1"/>
    <col min="1791" max="1791" width="25.36328125" style="5" customWidth="1"/>
    <col min="1792" max="1792" width="19" style="5"/>
    <col min="1793" max="1793" width="9.08984375" style="5" customWidth="1"/>
    <col min="1794" max="1794" width="20" style="5" customWidth="1"/>
    <col min="1795" max="1795" width="36.54296875" style="5" customWidth="1"/>
    <col min="1796" max="1796" width="17.36328125" style="5" customWidth="1"/>
    <col min="1797" max="1797" width="21.453125" style="5" customWidth="1"/>
    <col min="1798" max="1798" width="25.36328125" style="5" bestFit="1" customWidth="1"/>
    <col min="1799" max="1799" width="27.08984375" style="5" customWidth="1"/>
    <col min="1800" max="1800" width="10.54296875" style="5" customWidth="1"/>
    <col min="1801" max="1801" width="6.54296875" style="5" customWidth="1"/>
    <col min="1802" max="1804" width="0" style="5" hidden="1" customWidth="1"/>
    <col min="1805" max="1805" width="6.453125" style="5" bestFit="1" customWidth="1"/>
    <col min="1806" max="1806" width="13.6328125" style="5" bestFit="1" customWidth="1"/>
    <col min="1807" max="1808" width="31" style="5" bestFit="1" customWidth="1"/>
    <col min="1809" max="1809" width="38.453125" style="5" bestFit="1" customWidth="1"/>
    <col min="1810" max="1813" width="12.08984375" style="5" bestFit="1" customWidth="1"/>
    <col min="1814" max="1814" width="30" style="5" bestFit="1" customWidth="1"/>
    <col min="1815" max="2041" width="9.08984375" style="5" customWidth="1"/>
    <col min="2042" max="2042" width="20" style="5" customWidth="1"/>
    <col min="2043" max="2043" width="32.90625" style="5" customWidth="1"/>
    <col min="2044" max="2044" width="17.36328125" style="5" customWidth="1"/>
    <col min="2045" max="2045" width="17.08984375" style="5" customWidth="1"/>
    <col min="2046" max="2046" width="23.90625" style="5" customWidth="1"/>
    <col min="2047" max="2047" width="25.36328125" style="5" customWidth="1"/>
    <col min="2048" max="2048" width="19" style="5"/>
    <col min="2049" max="2049" width="9.08984375" style="5" customWidth="1"/>
    <col min="2050" max="2050" width="20" style="5" customWidth="1"/>
    <col min="2051" max="2051" width="36.54296875" style="5" customWidth="1"/>
    <col min="2052" max="2052" width="17.36328125" style="5" customWidth="1"/>
    <col min="2053" max="2053" width="21.453125" style="5" customWidth="1"/>
    <col min="2054" max="2054" width="25.36328125" style="5" bestFit="1" customWidth="1"/>
    <col min="2055" max="2055" width="27.08984375" style="5" customWidth="1"/>
    <col min="2056" max="2056" width="10.54296875" style="5" customWidth="1"/>
    <col min="2057" max="2057" width="6.54296875" style="5" customWidth="1"/>
    <col min="2058" max="2060" width="0" style="5" hidden="1" customWidth="1"/>
    <col min="2061" max="2061" width="6.453125" style="5" bestFit="1" customWidth="1"/>
    <col min="2062" max="2062" width="13.6328125" style="5" bestFit="1" customWidth="1"/>
    <col min="2063" max="2064" width="31" style="5" bestFit="1" customWidth="1"/>
    <col min="2065" max="2065" width="38.453125" style="5" bestFit="1" customWidth="1"/>
    <col min="2066" max="2069" width="12.08984375" style="5" bestFit="1" customWidth="1"/>
    <col min="2070" max="2070" width="30" style="5" bestFit="1" customWidth="1"/>
    <col min="2071" max="2297" width="9.08984375" style="5" customWidth="1"/>
    <col min="2298" max="2298" width="20" style="5" customWidth="1"/>
    <col min="2299" max="2299" width="32.90625" style="5" customWidth="1"/>
    <col min="2300" max="2300" width="17.36328125" style="5" customWidth="1"/>
    <col min="2301" max="2301" width="17.08984375" style="5" customWidth="1"/>
    <col min="2302" max="2302" width="23.90625" style="5" customWidth="1"/>
    <col min="2303" max="2303" width="25.36328125" style="5" customWidth="1"/>
    <col min="2304" max="2304" width="19" style="5"/>
    <col min="2305" max="2305" width="9.08984375" style="5" customWidth="1"/>
    <col min="2306" max="2306" width="20" style="5" customWidth="1"/>
    <col min="2307" max="2307" width="36.54296875" style="5" customWidth="1"/>
    <col min="2308" max="2308" width="17.36328125" style="5" customWidth="1"/>
    <col min="2309" max="2309" width="21.453125" style="5" customWidth="1"/>
    <col min="2310" max="2310" width="25.36328125" style="5" bestFit="1" customWidth="1"/>
    <col min="2311" max="2311" width="27.08984375" style="5" customWidth="1"/>
    <col min="2312" max="2312" width="10.54296875" style="5" customWidth="1"/>
    <col min="2313" max="2313" width="6.54296875" style="5" customWidth="1"/>
    <col min="2314" max="2316" width="0" style="5" hidden="1" customWidth="1"/>
    <col min="2317" max="2317" width="6.453125" style="5" bestFit="1" customWidth="1"/>
    <col min="2318" max="2318" width="13.6328125" style="5" bestFit="1" customWidth="1"/>
    <col min="2319" max="2320" width="31" style="5" bestFit="1" customWidth="1"/>
    <col min="2321" max="2321" width="38.453125" style="5" bestFit="1" customWidth="1"/>
    <col min="2322" max="2325" width="12.08984375" style="5" bestFit="1" customWidth="1"/>
    <col min="2326" max="2326" width="30" style="5" bestFit="1" customWidth="1"/>
    <col min="2327" max="2553" width="9.08984375" style="5" customWidth="1"/>
    <col min="2554" max="2554" width="20" style="5" customWidth="1"/>
    <col min="2555" max="2555" width="32.90625" style="5" customWidth="1"/>
    <col min="2556" max="2556" width="17.36328125" style="5" customWidth="1"/>
    <col min="2557" max="2557" width="17.08984375" style="5" customWidth="1"/>
    <col min="2558" max="2558" width="23.90625" style="5" customWidth="1"/>
    <col min="2559" max="2559" width="25.36328125" style="5" customWidth="1"/>
    <col min="2560" max="2560" width="19" style="5"/>
    <col min="2561" max="2561" width="9.08984375" style="5" customWidth="1"/>
    <col min="2562" max="2562" width="20" style="5" customWidth="1"/>
    <col min="2563" max="2563" width="36.54296875" style="5" customWidth="1"/>
    <col min="2564" max="2564" width="17.36328125" style="5" customWidth="1"/>
    <col min="2565" max="2565" width="21.453125" style="5" customWidth="1"/>
    <col min="2566" max="2566" width="25.36328125" style="5" bestFit="1" customWidth="1"/>
    <col min="2567" max="2567" width="27.08984375" style="5" customWidth="1"/>
    <col min="2568" max="2568" width="10.54296875" style="5" customWidth="1"/>
    <col min="2569" max="2569" width="6.54296875" style="5" customWidth="1"/>
    <col min="2570" max="2572" width="0" style="5" hidden="1" customWidth="1"/>
    <col min="2573" max="2573" width="6.453125" style="5" bestFit="1" customWidth="1"/>
    <col min="2574" max="2574" width="13.6328125" style="5" bestFit="1" customWidth="1"/>
    <col min="2575" max="2576" width="31" style="5" bestFit="1" customWidth="1"/>
    <col min="2577" max="2577" width="38.453125" style="5" bestFit="1" customWidth="1"/>
    <col min="2578" max="2581" width="12.08984375" style="5" bestFit="1" customWidth="1"/>
    <col min="2582" max="2582" width="30" style="5" bestFit="1" customWidth="1"/>
    <col min="2583" max="2809" width="9.08984375" style="5" customWidth="1"/>
    <col min="2810" max="2810" width="20" style="5" customWidth="1"/>
    <col min="2811" max="2811" width="32.90625" style="5" customWidth="1"/>
    <col min="2812" max="2812" width="17.36328125" style="5" customWidth="1"/>
    <col min="2813" max="2813" width="17.08984375" style="5" customWidth="1"/>
    <col min="2814" max="2814" width="23.90625" style="5" customWidth="1"/>
    <col min="2815" max="2815" width="25.36328125" style="5" customWidth="1"/>
    <col min="2816" max="2816" width="19" style="5"/>
    <col min="2817" max="2817" width="9.08984375" style="5" customWidth="1"/>
    <col min="2818" max="2818" width="20" style="5" customWidth="1"/>
    <col min="2819" max="2819" width="36.54296875" style="5" customWidth="1"/>
    <col min="2820" max="2820" width="17.36328125" style="5" customWidth="1"/>
    <col min="2821" max="2821" width="21.453125" style="5" customWidth="1"/>
    <col min="2822" max="2822" width="25.36328125" style="5" bestFit="1" customWidth="1"/>
    <col min="2823" max="2823" width="27.08984375" style="5" customWidth="1"/>
    <col min="2824" max="2824" width="10.54296875" style="5" customWidth="1"/>
    <col min="2825" max="2825" width="6.54296875" style="5" customWidth="1"/>
    <col min="2826" max="2828" width="0" style="5" hidden="1" customWidth="1"/>
    <col min="2829" max="2829" width="6.453125" style="5" bestFit="1" customWidth="1"/>
    <col min="2830" max="2830" width="13.6328125" style="5" bestFit="1" customWidth="1"/>
    <col min="2831" max="2832" width="31" style="5" bestFit="1" customWidth="1"/>
    <col min="2833" max="2833" width="38.453125" style="5" bestFit="1" customWidth="1"/>
    <col min="2834" max="2837" width="12.08984375" style="5" bestFit="1" customWidth="1"/>
    <col min="2838" max="2838" width="30" style="5" bestFit="1" customWidth="1"/>
    <col min="2839" max="3065" width="9.08984375" style="5" customWidth="1"/>
    <col min="3066" max="3066" width="20" style="5" customWidth="1"/>
    <col min="3067" max="3067" width="32.90625" style="5" customWidth="1"/>
    <col min="3068" max="3068" width="17.36328125" style="5" customWidth="1"/>
    <col min="3069" max="3069" width="17.08984375" style="5" customWidth="1"/>
    <col min="3070" max="3070" width="23.90625" style="5" customWidth="1"/>
    <col min="3071" max="3071" width="25.36328125" style="5" customWidth="1"/>
    <col min="3072" max="3072" width="19" style="5"/>
    <col min="3073" max="3073" width="9.08984375" style="5" customWidth="1"/>
    <col min="3074" max="3074" width="20" style="5" customWidth="1"/>
    <col min="3075" max="3075" width="36.54296875" style="5" customWidth="1"/>
    <col min="3076" max="3076" width="17.36328125" style="5" customWidth="1"/>
    <col min="3077" max="3077" width="21.453125" style="5" customWidth="1"/>
    <col min="3078" max="3078" width="25.36328125" style="5" bestFit="1" customWidth="1"/>
    <col min="3079" max="3079" width="27.08984375" style="5" customWidth="1"/>
    <col min="3080" max="3080" width="10.54296875" style="5" customWidth="1"/>
    <col min="3081" max="3081" width="6.54296875" style="5" customWidth="1"/>
    <col min="3082" max="3084" width="0" style="5" hidden="1" customWidth="1"/>
    <col min="3085" max="3085" width="6.453125" style="5" bestFit="1" customWidth="1"/>
    <col min="3086" max="3086" width="13.6328125" style="5" bestFit="1" customWidth="1"/>
    <col min="3087" max="3088" width="31" style="5" bestFit="1" customWidth="1"/>
    <col min="3089" max="3089" width="38.453125" style="5" bestFit="1" customWidth="1"/>
    <col min="3090" max="3093" width="12.08984375" style="5" bestFit="1" customWidth="1"/>
    <col min="3094" max="3094" width="30" style="5" bestFit="1" customWidth="1"/>
    <col min="3095" max="3321" width="9.08984375" style="5" customWidth="1"/>
    <col min="3322" max="3322" width="20" style="5" customWidth="1"/>
    <col min="3323" max="3323" width="32.90625" style="5" customWidth="1"/>
    <col min="3324" max="3324" width="17.36328125" style="5" customWidth="1"/>
    <col min="3325" max="3325" width="17.08984375" style="5" customWidth="1"/>
    <col min="3326" max="3326" width="23.90625" style="5" customWidth="1"/>
    <col min="3327" max="3327" width="25.36328125" style="5" customWidth="1"/>
    <col min="3328" max="3328" width="19" style="5"/>
    <col min="3329" max="3329" width="9.08984375" style="5" customWidth="1"/>
    <col min="3330" max="3330" width="20" style="5" customWidth="1"/>
    <col min="3331" max="3331" width="36.54296875" style="5" customWidth="1"/>
    <col min="3332" max="3332" width="17.36328125" style="5" customWidth="1"/>
    <col min="3333" max="3333" width="21.453125" style="5" customWidth="1"/>
    <col min="3334" max="3334" width="25.36328125" style="5" bestFit="1" customWidth="1"/>
    <col min="3335" max="3335" width="27.08984375" style="5" customWidth="1"/>
    <col min="3336" max="3336" width="10.54296875" style="5" customWidth="1"/>
    <col min="3337" max="3337" width="6.54296875" style="5" customWidth="1"/>
    <col min="3338" max="3340" width="0" style="5" hidden="1" customWidth="1"/>
    <col min="3341" max="3341" width="6.453125" style="5" bestFit="1" customWidth="1"/>
    <col min="3342" max="3342" width="13.6328125" style="5" bestFit="1" customWidth="1"/>
    <col min="3343" max="3344" width="31" style="5" bestFit="1" customWidth="1"/>
    <col min="3345" max="3345" width="38.453125" style="5" bestFit="1" customWidth="1"/>
    <col min="3346" max="3349" width="12.08984375" style="5" bestFit="1" customWidth="1"/>
    <col min="3350" max="3350" width="30" style="5" bestFit="1" customWidth="1"/>
    <col min="3351" max="3577" width="9.08984375" style="5" customWidth="1"/>
    <col min="3578" max="3578" width="20" style="5" customWidth="1"/>
    <col min="3579" max="3579" width="32.90625" style="5" customWidth="1"/>
    <col min="3580" max="3580" width="17.36328125" style="5" customWidth="1"/>
    <col min="3581" max="3581" width="17.08984375" style="5" customWidth="1"/>
    <col min="3582" max="3582" width="23.90625" style="5" customWidth="1"/>
    <col min="3583" max="3583" width="25.36328125" style="5" customWidth="1"/>
    <col min="3584" max="3584" width="19" style="5"/>
    <col min="3585" max="3585" width="9.08984375" style="5" customWidth="1"/>
    <col min="3586" max="3586" width="20" style="5" customWidth="1"/>
    <col min="3587" max="3587" width="36.54296875" style="5" customWidth="1"/>
    <col min="3588" max="3588" width="17.36328125" style="5" customWidth="1"/>
    <col min="3589" max="3589" width="21.453125" style="5" customWidth="1"/>
    <col min="3590" max="3590" width="25.36328125" style="5" bestFit="1" customWidth="1"/>
    <col min="3591" max="3591" width="27.08984375" style="5" customWidth="1"/>
    <col min="3592" max="3592" width="10.54296875" style="5" customWidth="1"/>
    <col min="3593" max="3593" width="6.54296875" style="5" customWidth="1"/>
    <col min="3594" max="3596" width="0" style="5" hidden="1" customWidth="1"/>
    <col min="3597" max="3597" width="6.453125" style="5" bestFit="1" customWidth="1"/>
    <col min="3598" max="3598" width="13.6328125" style="5" bestFit="1" customWidth="1"/>
    <col min="3599" max="3600" width="31" style="5" bestFit="1" customWidth="1"/>
    <col min="3601" max="3601" width="38.453125" style="5" bestFit="1" customWidth="1"/>
    <col min="3602" max="3605" width="12.08984375" style="5" bestFit="1" customWidth="1"/>
    <col min="3606" max="3606" width="30" style="5" bestFit="1" customWidth="1"/>
    <col min="3607" max="3833" width="9.08984375" style="5" customWidth="1"/>
    <col min="3834" max="3834" width="20" style="5" customWidth="1"/>
    <col min="3835" max="3835" width="32.90625" style="5" customWidth="1"/>
    <col min="3836" max="3836" width="17.36328125" style="5" customWidth="1"/>
    <col min="3837" max="3837" width="17.08984375" style="5" customWidth="1"/>
    <col min="3838" max="3838" width="23.90625" style="5" customWidth="1"/>
    <col min="3839" max="3839" width="25.36328125" style="5" customWidth="1"/>
    <col min="3840" max="3840" width="19" style="5"/>
    <col min="3841" max="3841" width="9.08984375" style="5" customWidth="1"/>
    <col min="3842" max="3842" width="20" style="5" customWidth="1"/>
    <col min="3843" max="3843" width="36.54296875" style="5" customWidth="1"/>
    <col min="3844" max="3844" width="17.36328125" style="5" customWidth="1"/>
    <col min="3845" max="3845" width="21.453125" style="5" customWidth="1"/>
    <col min="3846" max="3846" width="25.36328125" style="5" bestFit="1" customWidth="1"/>
    <col min="3847" max="3847" width="27.08984375" style="5" customWidth="1"/>
    <col min="3848" max="3848" width="10.54296875" style="5" customWidth="1"/>
    <col min="3849" max="3849" width="6.54296875" style="5" customWidth="1"/>
    <col min="3850" max="3852" width="0" style="5" hidden="1" customWidth="1"/>
    <col min="3853" max="3853" width="6.453125" style="5" bestFit="1" customWidth="1"/>
    <col min="3854" max="3854" width="13.6328125" style="5" bestFit="1" customWidth="1"/>
    <col min="3855" max="3856" width="31" style="5" bestFit="1" customWidth="1"/>
    <col min="3857" max="3857" width="38.453125" style="5" bestFit="1" customWidth="1"/>
    <col min="3858" max="3861" width="12.08984375" style="5" bestFit="1" customWidth="1"/>
    <col min="3862" max="3862" width="30" style="5" bestFit="1" customWidth="1"/>
    <col min="3863" max="4089" width="9.08984375" style="5" customWidth="1"/>
    <col min="4090" max="4090" width="20" style="5" customWidth="1"/>
    <col min="4091" max="4091" width="32.90625" style="5" customWidth="1"/>
    <col min="4092" max="4092" width="17.36328125" style="5" customWidth="1"/>
    <col min="4093" max="4093" width="17.08984375" style="5" customWidth="1"/>
    <col min="4094" max="4094" width="23.90625" style="5" customWidth="1"/>
    <col min="4095" max="4095" width="25.36328125" style="5" customWidth="1"/>
    <col min="4096" max="4096" width="19" style="5"/>
    <col min="4097" max="4097" width="9.08984375" style="5" customWidth="1"/>
    <col min="4098" max="4098" width="20" style="5" customWidth="1"/>
    <col min="4099" max="4099" width="36.54296875" style="5" customWidth="1"/>
    <col min="4100" max="4100" width="17.36328125" style="5" customWidth="1"/>
    <col min="4101" max="4101" width="21.453125" style="5" customWidth="1"/>
    <col min="4102" max="4102" width="25.36328125" style="5" bestFit="1" customWidth="1"/>
    <col min="4103" max="4103" width="27.08984375" style="5" customWidth="1"/>
    <col min="4104" max="4104" width="10.54296875" style="5" customWidth="1"/>
    <col min="4105" max="4105" width="6.54296875" style="5" customWidth="1"/>
    <col min="4106" max="4108" width="0" style="5" hidden="1" customWidth="1"/>
    <col min="4109" max="4109" width="6.453125" style="5" bestFit="1" customWidth="1"/>
    <col min="4110" max="4110" width="13.6328125" style="5" bestFit="1" customWidth="1"/>
    <col min="4111" max="4112" width="31" style="5" bestFit="1" customWidth="1"/>
    <col min="4113" max="4113" width="38.453125" style="5" bestFit="1" customWidth="1"/>
    <col min="4114" max="4117" width="12.08984375" style="5" bestFit="1" customWidth="1"/>
    <col min="4118" max="4118" width="30" style="5" bestFit="1" customWidth="1"/>
    <col min="4119" max="4345" width="9.08984375" style="5" customWidth="1"/>
    <col min="4346" max="4346" width="20" style="5" customWidth="1"/>
    <col min="4347" max="4347" width="32.90625" style="5" customWidth="1"/>
    <col min="4348" max="4348" width="17.36328125" style="5" customWidth="1"/>
    <col min="4349" max="4349" width="17.08984375" style="5" customWidth="1"/>
    <col min="4350" max="4350" width="23.90625" style="5" customWidth="1"/>
    <col min="4351" max="4351" width="25.36328125" style="5" customWidth="1"/>
    <col min="4352" max="4352" width="19" style="5"/>
    <col min="4353" max="4353" width="9.08984375" style="5" customWidth="1"/>
    <col min="4354" max="4354" width="20" style="5" customWidth="1"/>
    <col min="4355" max="4355" width="36.54296875" style="5" customWidth="1"/>
    <col min="4356" max="4356" width="17.36328125" style="5" customWidth="1"/>
    <col min="4357" max="4357" width="21.453125" style="5" customWidth="1"/>
    <col min="4358" max="4358" width="25.36328125" style="5" bestFit="1" customWidth="1"/>
    <col min="4359" max="4359" width="27.08984375" style="5" customWidth="1"/>
    <col min="4360" max="4360" width="10.54296875" style="5" customWidth="1"/>
    <col min="4361" max="4361" width="6.54296875" style="5" customWidth="1"/>
    <col min="4362" max="4364" width="0" style="5" hidden="1" customWidth="1"/>
    <col min="4365" max="4365" width="6.453125" style="5" bestFit="1" customWidth="1"/>
    <col min="4366" max="4366" width="13.6328125" style="5" bestFit="1" customWidth="1"/>
    <col min="4367" max="4368" width="31" style="5" bestFit="1" customWidth="1"/>
    <col min="4369" max="4369" width="38.453125" style="5" bestFit="1" customWidth="1"/>
    <col min="4370" max="4373" width="12.08984375" style="5" bestFit="1" customWidth="1"/>
    <col min="4374" max="4374" width="30" style="5" bestFit="1" customWidth="1"/>
    <col min="4375" max="4601" width="9.08984375" style="5" customWidth="1"/>
    <col min="4602" max="4602" width="20" style="5" customWidth="1"/>
    <col min="4603" max="4603" width="32.90625" style="5" customWidth="1"/>
    <col min="4604" max="4604" width="17.36328125" style="5" customWidth="1"/>
    <col min="4605" max="4605" width="17.08984375" style="5" customWidth="1"/>
    <col min="4606" max="4606" width="23.90625" style="5" customWidth="1"/>
    <col min="4607" max="4607" width="25.36328125" style="5" customWidth="1"/>
    <col min="4608" max="4608" width="19" style="5"/>
    <col min="4609" max="4609" width="9.08984375" style="5" customWidth="1"/>
    <col min="4610" max="4610" width="20" style="5" customWidth="1"/>
    <col min="4611" max="4611" width="36.54296875" style="5" customWidth="1"/>
    <col min="4612" max="4612" width="17.36328125" style="5" customWidth="1"/>
    <col min="4613" max="4613" width="21.453125" style="5" customWidth="1"/>
    <col min="4614" max="4614" width="25.36328125" style="5" bestFit="1" customWidth="1"/>
    <col min="4615" max="4615" width="27.08984375" style="5" customWidth="1"/>
    <col min="4616" max="4616" width="10.54296875" style="5" customWidth="1"/>
    <col min="4617" max="4617" width="6.54296875" style="5" customWidth="1"/>
    <col min="4618" max="4620" width="0" style="5" hidden="1" customWidth="1"/>
    <col min="4621" max="4621" width="6.453125" style="5" bestFit="1" customWidth="1"/>
    <col min="4622" max="4622" width="13.6328125" style="5" bestFit="1" customWidth="1"/>
    <col min="4623" max="4624" width="31" style="5" bestFit="1" customWidth="1"/>
    <col min="4625" max="4625" width="38.453125" style="5" bestFit="1" customWidth="1"/>
    <col min="4626" max="4629" width="12.08984375" style="5" bestFit="1" customWidth="1"/>
    <col min="4630" max="4630" width="30" style="5" bestFit="1" customWidth="1"/>
    <col min="4631" max="4857" width="9.08984375" style="5" customWidth="1"/>
    <col min="4858" max="4858" width="20" style="5" customWidth="1"/>
    <col min="4859" max="4859" width="32.90625" style="5" customWidth="1"/>
    <col min="4860" max="4860" width="17.36328125" style="5" customWidth="1"/>
    <col min="4861" max="4861" width="17.08984375" style="5" customWidth="1"/>
    <col min="4862" max="4862" width="23.90625" style="5" customWidth="1"/>
    <col min="4863" max="4863" width="25.36328125" style="5" customWidth="1"/>
    <col min="4864" max="4864" width="19" style="5"/>
    <col min="4865" max="4865" width="9.08984375" style="5" customWidth="1"/>
    <col min="4866" max="4866" width="20" style="5" customWidth="1"/>
    <col min="4867" max="4867" width="36.54296875" style="5" customWidth="1"/>
    <col min="4868" max="4868" width="17.36328125" style="5" customWidth="1"/>
    <col min="4869" max="4869" width="21.453125" style="5" customWidth="1"/>
    <col min="4870" max="4870" width="25.36328125" style="5" bestFit="1" customWidth="1"/>
    <col min="4871" max="4871" width="27.08984375" style="5" customWidth="1"/>
    <col min="4872" max="4872" width="10.54296875" style="5" customWidth="1"/>
    <col min="4873" max="4873" width="6.54296875" style="5" customWidth="1"/>
    <col min="4874" max="4876" width="0" style="5" hidden="1" customWidth="1"/>
    <col min="4877" max="4877" width="6.453125" style="5" bestFit="1" customWidth="1"/>
    <col min="4878" max="4878" width="13.6328125" style="5" bestFit="1" customWidth="1"/>
    <col min="4879" max="4880" width="31" style="5" bestFit="1" customWidth="1"/>
    <col min="4881" max="4881" width="38.453125" style="5" bestFit="1" customWidth="1"/>
    <col min="4882" max="4885" width="12.08984375" style="5" bestFit="1" customWidth="1"/>
    <col min="4886" max="4886" width="30" style="5" bestFit="1" customWidth="1"/>
    <col min="4887" max="5113" width="9.08984375" style="5" customWidth="1"/>
    <col min="5114" max="5114" width="20" style="5" customWidth="1"/>
    <col min="5115" max="5115" width="32.90625" style="5" customWidth="1"/>
    <col min="5116" max="5116" width="17.36328125" style="5" customWidth="1"/>
    <col min="5117" max="5117" width="17.08984375" style="5" customWidth="1"/>
    <col min="5118" max="5118" width="23.90625" style="5" customWidth="1"/>
    <col min="5119" max="5119" width="25.36328125" style="5" customWidth="1"/>
    <col min="5120" max="5120" width="19" style="5"/>
    <col min="5121" max="5121" width="9.08984375" style="5" customWidth="1"/>
    <col min="5122" max="5122" width="20" style="5" customWidth="1"/>
    <col min="5123" max="5123" width="36.54296875" style="5" customWidth="1"/>
    <col min="5124" max="5124" width="17.36328125" style="5" customWidth="1"/>
    <col min="5125" max="5125" width="21.453125" style="5" customWidth="1"/>
    <col min="5126" max="5126" width="25.36328125" style="5" bestFit="1" customWidth="1"/>
    <col min="5127" max="5127" width="27.08984375" style="5" customWidth="1"/>
    <col min="5128" max="5128" width="10.54296875" style="5" customWidth="1"/>
    <col min="5129" max="5129" width="6.54296875" style="5" customWidth="1"/>
    <col min="5130" max="5132" width="0" style="5" hidden="1" customWidth="1"/>
    <col min="5133" max="5133" width="6.453125" style="5" bestFit="1" customWidth="1"/>
    <col min="5134" max="5134" width="13.6328125" style="5" bestFit="1" customWidth="1"/>
    <col min="5135" max="5136" width="31" style="5" bestFit="1" customWidth="1"/>
    <col min="5137" max="5137" width="38.453125" style="5" bestFit="1" customWidth="1"/>
    <col min="5138" max="5141" width="12.08984375" style="5" bestFit="1" customWidth="1"/>
    <col min="5142" max="5142" width="30" style="5" bestFit="1" customWidth="1"/>
    <col min="5143" max="5369" width="9.08984375" style="5" customWidth="1"/>
    <col min="5370" max="5370" width="20" style="5" customWidth="1"/>
    <col min="5371" max="5371" width="32.90625" style="5" customWidth="1"/>
    <col min="5372" max="5372" width="17.36328125" style="5" customWidth="1"/>
    <col min="5373" max="5373" width="17.08984375" style="5" customWidth="1"/>
    <col min="5374" max="5374" width="23.90625" style="5" customWidth="1"/>
    <col min="5375" max="5375" width="25.36328125" style="5" customWidth="1"/>
    <col min="5376" max="5376" width="19" style="5"/>
    <col min="5377" max="5377" width="9.08984375" style="5" customWidth="1"/>
    <col min="5378" max="5378" width="20" style="5" customWidth="1"/>
    <col min="5379" max="5379" width="36.54296875" style="5" customWidth="1"/>
    <col min="5380" max="5380" width="17.36328125" style="5" customWidth="1"/>
    <col min="5381" max="5381" width="21.453125" style="5" customWidth="1"/>
    <col min="5382" max="5382" width="25.36328125" style="5" bestFit="1" customWidth="1"/>
    <col min="5383" max="5383" width="27.08984375" style="5" customWidth="1"/>
    <col min="5384" max="5384" width="10.54296875" style="5" customWidth="1"/>
    <col min="5385" max="5385" width="6.54296875" style="5" customWidth="1"/>
    <col min="5386" max="5388" width="0" style="5" hidden="1" customWidth="1"/>
    <col min="5389" max="5389" width="6.453125" style="5" bestFit="1" customWidth="1"/>
    <col min="5390" max="5390" width="13.6328125" style="5" bestFit="1" customWidth="1"/>
    <col min="5391" max="5392" width="31" style="5" bestFit="1" customWidth="1"/>
    <col min="5393" max="5393" width="38.453125" style="5" bestFit="1" customWidth="1"/>
    <col min="5394" max="5397" width="12.08984375" style="5" bestFit="1" customWidth="1"/>
    <col min="5398" max="5398" width="30" style="5" bestFit="1" customWidth="1"/>
    <col min="5399" max="5625" width="9.08984375" style="5" customWidth="1"/>
    <col min="5626" max="5626" width="20" style="5" customWidth="1"/>
    <col min="5627" max="5627" width="32.90625" style="5" customWidth="1"/>
    <col min="5628" max="5628" width="17.36328125" style="5" customWidth="1"/>
    <col min="5629" max="5629" width="17.08984375" style="5" customWidth="1"/>
    <col min="5630" max="5630" width="23.90625" style="5" customWidth="1"/>
    <col min="5631" max="5631" width="25.36328125" style="5" customWidth="1"/>
    <col min="5632" max="5632" width="19" style="5"/>
    <col min="5633" max="5633" width="9.08984375" style="5" customWidth="1"/>
    <col min="5634" max="5634" width="20" style="5" customWidth="1"/>
    <col min="5635" max="5635" width="36.54296875" style="5" customWidth="1"/>
    <col min="5636" max="5636" width="17.36328125" style="5" customWidth="1"/>
    <col min="5637" max="5637" width="21.453125" style="5" customWidth="1"/>
    <col min="5638" max="5638" width="25.36328125" style="5" bestFit="1" customWidth="1"/>
    <col min="5639" max="5639" width="27.08984375" style="5" customWidth="1"/>
    <col min="5640" max="5640" width="10.54296875" style="5" customWidth="1"/>
    <col min="5641" max="5641" width="6.54296875" style="5" customWidth="1"/>
    <col min="5642" max="5644" width="0" style="5" hidden="1" customWidth="1"/>
    <col min="5645" max="5645" width="6.453125" style="5" bestFit="1" customWidth="1"/>
    <col min="5646" max="5646" width="13.6328125" style="5" bestFit="1" customWidth="1"/>
    <col min="5647" max="5648" width="31" style="5" bestFit="1" customWidth="1"/>
    <col min="5649" max="5649" width="38.453125" style="5" bestFit="1" customWidth="1"/>
    <col min="5650" max="5653" width="12.08984375" style="5" bestFit="1" customWidth="1"/>
    <col min="5654" max="5654" width="30" style="5" bestFit="1" customWidth="1"/>
    <col min="5655" max="5881" width="9.08984375" style="5" customWidth="1"/>
    <col min="5882" max="5882" width="20" style="5" customWidth="1"/>
    <col min="5883" max="5883" width="32.90625" style="5" customWidth="1"/>
    <col min="5884" max="5884" width="17.36328125" style="5" customWidth="1"/>
    <col min="5885" max="5885" width="17.08984375" style="5" customWidth="1"/>
    <col min="5886" max="5886" width="23.90625" style="5" customWidth="1"/>
    <col min="5887" max="5887" width="25.36328125" style="5" customWidth="1"/>
    <col min="5888" max="5888" width="19" style="5"/>
    <col min="5889" max="5889" width="9.08984375" style="5" customWidth="1"/>
    <col min="5890" max="5890" width="20" style="5" customWidth="1"/>
    <col min="5891" max="5891" width="36.54296875" style="5" customWidth="1"/>
    <col min="5892" max="5892" width="17.36328125" style="5" customWidth="1"/>
    <col min="5893" max="5893" width="21.453125" style="5" customWidth="1"/>
    <col min="5894" max="5894" width="25.36328125" style="5" bestFit="1" customWidth="1"/>
    <col min="5895" max="5895" width="27.08984375" style="5" customWidth="1"/>
    <col min="5896" max="5896" width="10.54296875" style="5" customWidth="1"/>
    <col min="5897" max="5897" width="6.54296875" style="5" customWidth="1"/>
    <col min="5898" max="5900" width="0" style="5" hidden="1" customWidth="1"/>
    <col min="5901" max="5901" width="6.453125" style="5" bestFit="1" customWidth="1"/>
    <col min="5902" max="5902" width="13.6328125" style="5" bestFit="1" customWidth="1"/>
    <col min="5903" max="5904" width="31" style="5" bestFit="1" customWidth="1"/>
    <col min="5905" max="5905" width="38.453125" style="5" bestFit="1" customWidth="1"/>
    <col min="5906" max="5909" width="12.08984375" style="5" bestFit="1" customWidth="1"/>
    <col min="5910" max="5910" width="30" style="5" bestFit="1" customWidth="1"/>
    <col min="5911" max="6137" width="9.08984375" style="5" customWidth="1"/>
    <col min="6138" max="6138" width="20" style="5" customWidth="1"/>
    <col min="6139" max="6139" width="32.90625" style="5" customWidth="1"/>
    <col min="6140" max="6140" width="17.36328125" style="5" customWidth="1"/>
    <col min="6141" max="6141" width="17.08984375" style="5" customWidth="1"/>
    <col min="6142" max="6142" width="23.90625" style="5" customWidth="1"/>
    <col min="6143" max="6143" width="25.36328125" style="5" customWidth="1"/>
    <col min="6144" max="6144" width="19" style="5"/>
    <col min="6145" max="6145" width="9.08984375" style="5" customWidth="1"/>
    <col min="6146" max="6146" width="20" style="5" customWidth="1"/>
    <col min="6147" max="6147" width="36.54296875" style="5" customWidth="1"/>
    <col min="6148" max="6148" width="17.36328125" style="5" customWidth="1"/>
    <col min="6149" max="6149" width="21.453125" style="5" customWidth="1"/>
    <col min="6150" max="6150" width="25.36328125" style="5" bestFit="1" customWidth="1"/>
    <col min="6151" max="6151" width="27.08984375" style="5" customWidth="1"/>
    <col min="6152" max="6152" width="10.54296875" style="5" customWidth="1"/>
    <col min="6153" max="6153" width="6.54296875" style="5" customWidth="1"/>
    <col min="6154" max="6156" width="0" style="5" hidden="1" customWidth="1"/>
    <col min="6157" max="6157" width="6.453125" style="5" bestFit="1" customWidth="1"/>
    <col min="6158" max="6158" width="13.6328125" style="5" bestFit="1" customWidth="1"/>
    <col min="6159" max="6160" width="31" style="5" bestFit="1" customWidth="1"/>
    <col min="6161" max="6161" width="38.453125" style="5" bestFit="1" customWidth="1"/>
    <col min="6162" max="6165" width="12.08984375" style="5" bestFit="1" customWidth="1"/>
    <col min="6166" max="6166" width="30" style="5" bestFit="1" customWidth="1"/>
    <col min="6167" max="6393" width="9.08984375" style="5" customWidth="1"/>
    <col min="6394" max="6394" width="20" style="5" customWidth="1"/>
    <col min="6395" max="6395" width="32.90625" style="5" customWidth="1"/>
    <col min="6396" max="6396" width="17.36328125" style="5" customWidth="1"/>
    <col min="6397" max="6397" width="17.08984375" style="5" customWidth="1"/>
    <col min="6398" max="6398" width="23.90625" style="5" customWidth="1"/>
    <col min="6399" max="6399" width="25.36328125" style="5" customWidth="1"/>
    <col min="6400" max="6400" width="19" style="5"/>
    <col min="6401" max="6401" width="9.08984375" style="5" customWidth="1"/>
    <col min="6402" max="6402" width="20" style="5" customWidth="1"/>
    <col min="6403" max="6403" width="36.54296875" style="5" customWidth="1"/>
    <col min="6404" max="6404" width="17.36328125" style="5" customWidth="1"/>
    <col min="6405" max="6405" width="21.453125" style="5" customWidth="1"/>
    <col min="6406" max="6406" width="25.36328125" style="5" bestFit="1" customWidth="1"/>
    <col min="6407" max="6407" width="27.08984375" style="5" customWidth="1"/>
    <col min="6408" max="6408" width="10.54296875" style="5" customWidth="1"/>
    <col min="6409" max="6409" width="6.54296875" style="5" customWidth="1"/>
    <col min="6410" max="6412" width="0" style="5" hidden="1" customWidth="1"/>
    <col min="6413" max="6413" width="6.453125" style="5" bestFit="1" customWidth="1"/>
    <col min="6414" max="6414" width="13.6328125" style="5" bestFit="1" customWidth="1"/>
    <col min="6415" max="6416" width="31" style="5" bestFit="1" customWidth="1"/>
    <col min="6417" max="6417" width="38.453125" style="5" bestFit="1" customWidth="1"/>
    <col min="6418" max="6421" width="12.08984375" style="5" bestFit="1" customWidth="1"/>
    <col min="6422" max="6422" width="30" style="5" bestFit="1" customWidth="1"/>
    <col min="6423" max="6649" width="9.08984375" style="5" customWidth="1"/>
    <col min="6650" max="6650" width="20" style="5" customWidth="1"/>
    <col min="6651" max="6651" width="32.90625" style="5" customWidth="1"/>
    <col min="6652" max="6652" width="17.36328125" style="5" customWidth="1"/>
    <col min="6653" max="6653" width="17.08984375" style="5" customWidth="1"/>
    <col min="6654" max="6654" width="23.90625" style="5" customWidth="1"/>
    <col min="6655" max="6655" width="25.36328125" style="5" customWidth="1"/>
    <col min="6656" max="6656" width="19" style="5"/>
    <col min="6657" max="6657" width="9.08984375" style="5" customWidth="1"/>
    <col min="6658" max="6658" width="20" style="5" customWidth="1"/>
    <col min="6659" max="6659" width="36.54296875" style="5" customWidth="1"/>
    <col min="6660" max="6660" width="17.36328125" style="5" customWidth="1"/>
    <col min="6661" max="6661" width="21.453125" style="5" customWidth="1"/>
    <col min="6662" max="6662" width="25.36328125" style="5" bestFit="1" customWidth="1"/>
    <col min="6663" max="6663" width="27.08984375" style="5" customWidth="1"/>
    <col min="6664" max="6664" width="10.54296875" style="5" customWidth="1"/>
    <col min="6665" max="6665" width="6.54296875" style="5" customWidth="1"/>
    <col min="6666" max="6668" width="0" style="5" hidden="1" customWidth="1"/>
    <col min="6669" max="6669" width="6.453125" style="5" bestFit="1" customWidth="1"/>
    <col min="6670" max="6670" width="13.6328125" style="5" bestFit="1" customWidth="1"/>
    <col min="6671" max="6672" width="31" style="5" bestFit="1" customWidth="1"/>
    <col min="6673" max="6673" width="38.453125" style="5" bestFit="1" customWidth="1"/>
    <col min="6674" max="6677" width="12.08984375" style="5" bestFit="1" customWidth="1"/>
    <col min="6678" max="6678" width="30" style="5" bestFit="1" customWidth="1"/>
    <col min="6679" max="6905" width="9.08984375" style="5" customWidth="1"/>
    <col min="6906" max="6906" width="20" style="5" customWidth="1"/>
    <col min="6907" max="6907" width="32.90625" style="5" customWidth="1"/>
    <col min="6908" max="6908" width="17.36328125" style="5" customWidth="1"/>
    <col min="6909" max="6909" width="17.08984375" style="5" customWidth="1"/>
    <col min="6910" max="6910" width="23.90625" style="5" customWidth="1"/>
    <col min="6911" max="6911" width="25.36328125" style="5" customWidth="1"/>
    <col min="6912" max="6912" width="19" style="5"/>
    <col min="6913" max="6913" width="9.08984375" style="5" customWidth="1"/>
    <col min="6914" max="6914" width="20" style="5" customWidth="1"/>
    <col min="6915" max="6915" width="36.54296875" style="5" customWidth="1"/>
    <col min="6916" max="6916" width="17.36328125" style="5" customWidth="1"/>
    <col min="6917" max="6917" width="21.453125" style="5" customWidth="1"/>
    <col min="6918" max="6918" width="25.36328125" style="5" bestFit="1" customWidth="1"/>
    <col min="6919" max="6919" width="27.08984375" style="5" customWidth="1"/>
    <col min="6920" max="6920" width="10.54296875" style="5" customWidth="1"/>
    <col min="6921" max="6921" width="6.54296875" style="5" customWidth="1"/>
    <col min="6922" max="6924" width="0" style="5" hidden="1" customWidth="1"/>
    <col min="6925" max="6925" width="6.453125" style="5" bestFit="1" customWidth="1"/>
    <col min="6926" max="6926" width="13.6328125" style="5" bestFit="1" customWidth="1"/>
    <col min="6927" max="6928" width="31" style="5" bestFit="1" customWidth="1"/>
    <col min="6929" max="6929" width="38.453125" style="5" bestFit="1" customWidth="1"/>
    <col min="6930" max="6933" width="12.08984375" style="5" bestFit="1" customWidth="1"/>
    <col min="6934" max="6934" width="30" style="5" bestFit="1" customWidth="1"/>
    <col min="6935" max="7161" width="9.08984375" style="5" customWidth="1"/>
    <col min="7162" max="7162" width="20" style="5" customWidth="1"/>
    <col min="7163" max="7163" width="32.90625" style="5" customWidth="1"/>
    <col min="7164" max="7164" width="17.36328125" style="5" customWidth="1"/>
    <col min="7165" max="7165" width="17.08984375" style="5" customWidth="1"/>
    <col min="7166" max="7166" width="23.90625" style="5" customWidth="1"/>
    <col min="7167" max="7167" width="25.36328125" style="5" customWidth="1"/>
    <col min="7168" max="7168" width="19" style="5"/>
    <col min="7169" max="7169" width="9.08984375" style="5" customWidth="1"/>
    <col min="7170" max="7170" width="20" style="5" customWidth="1"/>
    <col min="7171" max="7171" width="36.54296875" style="5" customWidth="1"/>
    <col min="7172" max="7172" width="17.36328125" style="5" customWidth="1"/>
    <col min="7173" max="7173" width="21.453125" style="5" customWidth="1"/>
    <col min="7174" max="7174" width="25.36328125" style="5" bestFit="1" customWidth="1"/>
    <col min="7175" max="7175" width="27.08984375" style="5" customWidth="1"/>
    <col min="7176" max="7176" width="10.54296875" style="5" customWidth="1"/>
    <col min="7177" max="7177" width="6.54296875" style="5" customWidth="1"/>
    <col min="7178" max="7180" width="0" style="5" hidden="1" customWidth="1"/>
    <col min="7181" max="7181" width="6.453125" style="5" bestFit="1" customWidth="1"/>
    <col min="7182" max="7182" width="13.6328125" style="5" bestFit="1" customWidth="1"/>
    <col min="7183" max="7184" width="31" style="5" bestFit="1" customWidth="1"/>
    <col min="7185" max="7185" width="38.453125" style="5" bestFit="1" customWidth="1"/>
    <col min="7186" max="7189" width="12.08984375" style="5" bestFit="1" customWidth="1"/>
    <col min="7190" max="7190" width="30" style="5" bestFit="1" customWidth="1"/>
    <col min="7191" max="7417" width="9.08984375" style="5" customWidth="1"/>
    <col min="7418" max="7418" width="20" style="5" customWidth="1"/>
    <col min="7419" max="7419" width="32.90625" style="5" customWidth="1"/>
    <col min="7420" max="7420" width="17.36328125" style="5" customWidth="1"/>
    <col min="7421" max="7421" width="17.08984375" style="5" customWidth="1"/>
    <col min="7422" max="7422" width="23.90625" style="5" customWidth="1"/>
    <col min="7423" max="7423" width="25.36328125" style="5" customWidth="1"/>
    <col min="7424" max="7424" width="19" style="5"/>
    <col min="7425" max="7425" width="9.08984375" style="5" customWidth="1"/>
    <col min="7426" max="7426" width="20" style="5" customWidth="1"/>
    <col min="7427" max="7427" width="36.54296875" style="5" customWidth="1"/>
    <col min="7428" max="7428" width="17.36328125" style="5" customWidth="1"/>
    <col min="7429" max="7429" width="21.453125" style="5" customWidth="1"/>
    <col min="7430" max="7430" width="25.36328125" style="5" bestFit="1" customWidth="1"/>
    <col min="7431" max="7431" width="27.08984375" style="5" customWidth="1"/>
    <col min="7432" max="7432" width="10.54296875" style="5" customWidth="1"/>
    <col min="7433" max="7433" width="6.54296875" style="5" customWidth="1"/>
    <col min="7434" max="7436" width="0" style="5" hidden="1" customWidth="1"/>
    <col min="7437" max="7437" width="6.453125" style="5" bestFit="1" customWidth="1"/>
    <col min="7438" max="7438" width="13.6328125" style="5" bestFit="1" customWidth="1"/>
    <col min="7439" max="7440" width="31" style="5" bestFit="1" customWidth="1"/>
    <col min="7441" max="7441" width="38.453125" style="5" bestFit="1" customWidth="1"/>
    <col min="7442" max="7445" width="12.08984375" style="5" bestFit="1" customWidth="1"/>
    <col min="7446" max="7446" width="30" style="5" bestFit="1" customWidth="1"/>
    <col min="7447" max="7673" width="9.08984375" style="5" customWidth="1"/>
    <col min="7674" max="7674" width="20" style="5" customWidth="1"/>
    <col min="7675" max="7675" width="32.90625" style="5" customWidth="1"/>
    <col min="7676" max="7676" width="17.36328125" style="5" customWidth="1"/>
    <col min="7677" max="7677" width="17.08984375" style="5" customWidth="1"/>
    <col min="7678" max="7678" width="23.90625" style="5" customWidth="1"/>
    <col min="7679" max="7679" width="25.36328125" style="5" customWidth="1"/>
    <col min="7680" max="7680" width="19" style="5"/>
    <col min="7681" max="7681" width="9.08984375" style="5" customWidth="1"/>
    <col min="7682" max="7682" width="20" style="5" customWidth="1"/>
    <col min="7683" max="7683" width="36.54296875" style="5" customWidth="1"/>
    <col min="7684" max="7684" width="17.36328125" style="5" customWidth="1"/>
    <col min="7685" max="7685" width="21.453125" style="5" customWidth="1"/>
    <col min="7686" max="7686" width="25.36328125" style="5" bestFit="1" customWidth="1"/>
    <col min="7687" max="7687" width="27.08984375" style="5" customWidth="1"/>
    <col min="7688" max="7688" width="10.54296875" style="5" customWidth="1"/>
    <col min="7689" max="7689" width="6.54296875" style="5" customWidth="1"/>
    <col min="7690" max="7692" width="0" style="5" hidden="1" customWidth="1"/>
    <col min="7693" max="7693" width="6.453125" style="5" bestFit="1" customWidth="1"/>
    <col min="7694" max="7694" width="13.6328125" style="5" bestFit="1" customWidth="1"/>
    <col min="7695" max="7696" width="31" style="5" bestFit="1" customWidth="1"/>
    <col min="7697" max="7697" width="38.453125" style="5" bestFit="1" customWidth="1"/>
    <col min="7698" max="7701" width="12.08984375" style="5" bestFit="1" customWidth="1"/>
    <col min="7702" max="7702" width="30" style="5" bestFit="1" customWidth="1"/>
    <col min="7703" max="7929" width="9.08984375" style="5" customWidth="1"/>
    <col min="7930" max="7930" width="20" style="5" customWidth="1"/>
    <col min="7931" max="7931" width="32.90625" style="5" customWidth="1"/>
    <col min="7932" max="7932" width="17.36328125" style="5" customWidth="1"/>
    <col min="7933" max="7933" width="17.08984375" style="5" customWidth="1"/>
    <col min="7934" max="7934" width="23.90625" style="5" customWidth="1"/>
    <col min="7935" max="7935" width="25.36328125" style="5" customWidth="1"/>
    <col min="7936" max="7936" width="19" style="5"/>
    <col min="7937" max="7937" width="9.08984375" style="5" customWidth="1"/>
    <col min="7938" max="7938" width="20" style="5" customWidth="1"/>
    <col min="7939" max="7939" width="36.54296875" style="5" customWidth="1"/>
    <col min="7940" max="7940" width="17.36328125" style="5" customWidth="1"/>
    <col min="7941" max="7941" width="21.453125" style="5" customWidth="1"/>
    <col min="7942" max="7942" width="25.36328125" style="5" bestFit="1" customWidth="1"/>
    <col min="7943" max="7943" width="27.08984375" style="5" customWidth="1"/>
    <col min="7944" max="7944" width="10.54296875" style="5" customWidth="1"/>
    <col min="7945" max="7945" width="6.54296875" style="5" customWidth="1"/>
    <col min="7946" max="7948" width="0" style="5" hidden="1" customWidth="1"/>
    <col min="7949" max="7949" width="6.453125" style="5" bestFit="1" customWidth="1"/>
    <col min="7950" max="7950" width="13.6328125" style="5" bestFit="1" customWidth="1"/>
    <col min="7951" max="7952" width="31" style="5" bestFit="1" customWidth="1"/>
    <col min="7953" max="7953" width="38.453125" style="5" bestFit="1" customWidth="1"/>
    <col min="7954" max="7957" width="12.08984375" style="5" bestFit="1" customWidth="1"/>
    <col min="7958" max="7958" width="30" style="5" bestFit="1" customWidth="1"/>
    <col min="7959" max="8185" width="9.08984375" style="5" customWidth="1"/>
    <col min="8186" max="8186" width="20" style="5" customWidth="1"/>
    <col min="8187" max="8187" width="32.90625" style="5" customWidth="1"/>
    <col min="8188" max="8188" width="17.36328125" style="5" customWidth="1"/>
    <col min="8189" max="8189" width="17.08984375" style="5" customWidth="1"/>
    <col min="8190" max="8190" width="23.90625" style="5" customWidth="1"/>
    <col min="8191" max="8191" width="25.36328125" style="5" customWidth="1"/>
    <col min="8192" max="8192" width="19" style="5"/>
    <col min="8193" max="8193" width="9.08984375" style="5" customWidth="1"/>
    <col min="8194" max="8194" width="20" style="5" customWidth="1"/>
    <col min="8195" max="8195" width="36.54296875" style="5" customWidth="1"/>
    <col min="8196" max="8196" width="17.36328125" style="5" customWidth="1"/>
    <col min="8197" max="8197" width="21.453125" style="5" customWidth="1"/>
    <col min="8198" max="8198" width="25.36328125" style="5" bestFit="1" customWidth="1"/>
    <col min="8199" max="8199" width="27.08984375" style="5" customWidth="1"/>
    <col min="8200" max="8200" width="10.54296875" style="5" customWidth="1"/>
    <col min="8201" max="8201" width="6.54296875" style="5" customWidth="1"/>
    <col min="8202" max="8204" width="0" style="5" hidden="1" customWidth="1"/>
    <col min="8205" max="8205" width="6.453125" style="5" bestFit="1" customWidth="1"/>
    <col min="8206" max="8206" width="13.6328125" style="5" bestFit="1" customWidth="1"/>
    <col min="8207" max="8208" width="31" style="5" bestFit="1" customWidth="1"/>
    <col min="8209" max="8209" width="38.453125" style="5" bestFit="1" customWidth="1"/>
    <col min="8210" max="8213" width="12.08984375" style="5" bestFit="1" customWidth="1"/>
    <col min="8214" max="8214" width="30" style="5" bestFit="1" customWidth="1"/>
    <col min="8215" max="8441" width="9.08984375" style="5" customWidth="1"/>
    <col min="8442" max="8442" width="20" style="5" customWidth="1"/>
    <col min="8443" max="8443" width="32.90625" style="5" customWidth="1"/>
    <col min="8444" max="8444" width="17.36328125" style="5" customWidth="1"/>
    <col min="8445" max="8445" width="17.08984375" style="5" customWidth="1"/>
    <col min="8446" max="8446" width="23.90625" style="5" customWidth="1"/>
    <col min="8447" max="8447" width="25.36328125" style="5" customWidth="1"/>
    <col min="8448" max="8448" width="19" style="5"/>
    <col min="8449" max="8449" width="9.08984375" style="5" customWidth="1"/>
    <col min="8450" max="8450" width="20" style="5" customWidth="1"/>
    <col min="8451" max="8451" width="36.54296875" style="5" customWidth="1"/>
    <col min="8452" max="8452" width="17.36328125" style="5" customWidth="1"/>
    <col min="8453" max="8453" width="21.453125" style="5" customWidth="1"/>
    <col min="8454" max="8454" width="25.36328125" style="5" bestFit="1" customWidth="1"/>
    <col min="8455" max="8455" width="27.08984375" style="5" customWidth="1"/>
    <col min="8456" max="8456" width="10.54296875" style="5" customWidth="1"/>
    <col min="8457" max="8457" width="6.54296875" style="5" customWidth="1"/>
    <col min="8458" max="8460" width="0" style="5" hidden="1" customWidth="1"/>
    <col min="8461" max="8461" width="6.453125" style="5" bestFit="1" customWidth="1"/>
    <col min="8462" max="8462" width="13.6328125" style="5" bestFit="1" customWidth="1"/>
    <col min="8463" max="8464" width="31" style="5" bestFit="1" customWidth="1"/>
    <col min="8465" max="8465" width="38.453125" style="5" bestFit="1" customWidth="1"/>
    <col min="8466" max="8469" width="12.08984375" style="5" bestFit="1" customWidth="1"/>
    <col min="8470" max="8470" width="30" style="5" bestFit="1" customWidth="1"/>
    <col min="8471" max="8697" width="9.08984375" style="5" customWidth="1"/>
    <col min="8698" max="8698" width="20" style="5" customWidth="1"/>
    <col min="8699" max="8699" width="32.90625" style="5" customWidth="1"/>
    <col min="8700" max="8700" width="17.36328125" style="5" customWidth="1"/>
    <col min="8701" max="8701" width="17.08984375" style="5" customWidth="1"/>
    <col min="8702" max="8702" width="23.90625" style="5" customWidth="1"/>
    <col min="8703" max="8703" width="25.36328125" style="5" customWidth="1"/>
    <col min="8704" max="8704" width="19" style="5"/>
    <col min="8705" max="8705" width="9.08984375" style="5" customWidth="1"/>
    <col min="8706" max="8706" width="20" style="5" customWidth="1"/>
    <col min="8707" max="8707" width="36.54296875" style="5" customWidth="1"/>
    <col min="8708" max="8708" width="17.36328125" style="5" customWidth="1"/>
    <col min="8709" max="8709" width="21.453125" style="5" customWidth="1"/>
    <col min="8710" max="8710" width="25.36328125" style="5" bestFit="1" customWidth="1"/>
    <col min="8711" max="8711" width="27.08984375" style="5" customWidth="1"/>
    <col min="8712" max="8712" width="10.54296875" style="5" customWidth="1"/>
    <col min="8713" max="8713" width="6.54296875" style="5" customWidth="1"/>
    <col min="8714" max="8716" width="0" style="5" hidden="1" customWidth="1"/>
    <col min="8717" max="8717" width="6.453125" style="5" bestFit="1" customWidth="1"/>
    <col min="8718" max="8718" width="13.6328125" style="5" bestFit="1" customWidth="1"/>
    <col min="8719" max="8720" width="31" style="5" bestFit="1" customWidth="1"/>
    <col min="8721" max="8721" width="38.453125" style="5" bestFit="1" customWidth="1"/>
    <col min="8722" max="8725" width="12.08984375" style="5" bestFit="1" customWidth="1"/>
    <col min="8726" max="8726" width="30" style="5" bestFit="1" customWidth="1"/>
    <col min="8727" max="8953" width="9.08984375" style="5" customWidth="1"/>
    <col min="8954" max="8954" width="20" style="5" customWidth="1"/>
    <col min="8955" max="8955" width="32.90625" style="5" customWidth="1"/>
    <col min="8956" max="8956" width="17.36328125" style="5" customWidth="1"/>
    <col min="8957" max="8957" width="17.08984375" style="5" customWidth="1"/>
    <col min="8958" max="8958" width="23.90625" style="5" customWidth="1"/>
    <col min="8959" max="8959" width="25.36328125" style="5" customWidth="1"/>
    <col min="8960" max="8960" width="19" style="5"/>
    <col min="8961" max="8961" width="9.08984375" style="5" customWidth="1"/>
    <col min="8962" max="8962" width="20" style="5" customWidth="1"/>
    <col min="8963" max="8963" width="36.54296875" style="5" customWidth="1"/>
    <col min="8964" max="8964" width="17.36328125" style="5" customWidth="1"/>
    <col min="8965" max="8965" width="21.453125" style="5" customWidth="1"/>
    <col min="8966" max="8966" width="25.36328125" style="5" bestFit="1" customWidth="1"/>
    <col min="8967" max="8967" width="27.08984375" style="5" customWidth="1"/>
    <col min="8968" max="8968" width="10.54296875" style="5" customWidth="1"/>
    <col min="8969" max="8969" width="6.54296875" style="5" customWidth="1"/>
    <col min="8970" max="8972" width="0" style="5" hidden="1" customWidth="1"/>
    <col min="8973" max="8973" width="6.453125" style="5" bestFit="1" customWidth="1"/>
    <col min="8974" max="8974" width="13.6328125" style="5" bestFit="1" customWidth="1"/>
    <col min="8975" max="8976" width="31" style="5" bestFit="1" customWidth="1"/>
    <col min="8977" max="8977" width="38.453125" style="5" bestFit="1" customWidth="1"/>
    <col min="8978" max="8981" width="12.08984375" style="5" bestFit="1" customWidth="1"/>
    <col min="8982" max="8982" width="30" style="5" bestFit="1" customWidth="1"/>
    <col min="8983" max="9209" width="9.08984375" style="5" customWidth="1"/>
    <col min="9210" max="9210" width="20" style="5" customWidth="1"/>
    <col min="9211" max="9211" width="32.90625" style="5" customWidth="1"/>
    <col min="9212" max="9212" width="17.36328125" style="5" customWidth="1"/>
    <col min="9213" max="9213" width="17.08984375" style="5" customWidth="1"/>
    <col min="9214" max="9214" width="23.90625" style="5" customWidth="1"/>
    <col min="9215" max="9215" width="25.36328125" style="5" customWidth="1"/>
    <col min="9216" max="9216" width="19" style="5"/>
    <col min="9217" max="9217" width="9.08984375" style="5" customWidth="1"/>
    <col min="9218" max="9218" width="20" style="5" customWidth="1"/>
    <col min="9219" max="9219" width="36.54296875" style="5" customWidth="1"/>
    <col min="9220" max="9220" width="17.36328125" style="5" customWidth="1"/>
    <col min="9221" max="9221" width="21.453125" style="5" customWidth="1"/>
    <col min="9222" max="9222" width="25.36328125" style="5" bestFit="1" customWidth="1"/>
    <col min="9223" max="9223" width="27.08984375" style="5" customWidth="1"/>
    <col min="9224" max="9224" width="10.54296875" style="5" customWidth="1"/>
    <col min="9225" max="9225" width="6.54296875" style="5" customWidth="1"/>
    <col min="9226" max="9228" width="0" style="5" hidden="1" customWidth="1"/>
    <col min="9229" max="9229" width="6.453125" style="5" bestFit="1" customWidth="1"/>
    <col min="9230" max="9230" width="13.6328125" style="5" bestFit="1" customWidth="1"/>
    <col min="9231" max="9232" width="31" style="5" bestFit="1" customWidth="1"/>
    <col min="9233" max="9233" width="38.453125" style="5" bestFit="1" customWidth="1"/>
    <col min="9234" max="9237" width="12.08984375" style="5" bestFit="1" customWidth="1"/>
    <col min="9238" max="9238" width="30" style="5" bestFit="1" customWidth="1"/>
    <col min="9239" max="9465" width="9.08984375" style="5" customWidth="1"/>
    <col min="9466" max="9466" width="20" style="5" customWidth="1"/>
    <col min="9467" max="9467" width="32.90625" style="5" customWidth="1"/>
    <col min="9468" max="9468" width="17.36328125" style="5" customWidth="1"/>
    <col min="9469" max="9469" width="17.08984375" style="5" customWidth="1"/>
    <col min="9470" max="9470" width="23.90625" style="5" customWidth="1"/>
    <col min="9471" max="9471" width="25.36328125" style="5" customWidth="1"/>
    <col min="9472" max="9472" width="19" style="5"/>
    <col min="9473" max="9473" width="9.08984375" style="5" customWidth="1"/>
    <col min="9474" max="9474" width="20" style="5" customWidth="1"/>
    <col min="9475" max="9475" width="36.54296875" style="5" customWidth="1"/>
    <col min="9476" max="9476" width="17.36328125" style="5" customWidth="1"/>
    <col min="9477" max="9477" width="21.453125" style="5" customWidth="1"/>
    <col min="9478" max="9478" width="25.36328125" style="5" bestFit="1" customWidth="1"/>
    <col min="9479" max="9479" width="27.08984375" style="5" customWidth="1"/>
    <col min="9480" max="9480" width="10.54296875" style="5" customWidth="1"/>
    <col min="9481" max="9481" width="6.54296875" style="5" customWidth="1"/>
    <col min="9482" max="9484" width="0" style="5" hidden="1" customWidth="1"/>
    <col min="9485" max="9485" width="6.453125" style="5" bestFit="1" customWidth="1"/>
    <col min="9486" max="9486" width="13.6328125" style="5" bestFit="1" customWidth="1"/>
    <col min="9487" max="9488" width="31" style="5" bestFit="1" customWidth="1"/>
    <col min="9489" max="9489" width="38.453125" style="5" bestFit="1" customWidth="1"/>
    <col min="9490" max="9493" width="12.08984375" style="5" bestFit="1" customWidth="1"/>
    <col min="9494" max="9494" width="30" style="5" bestFit="1" customWidth="1"/>
    <col min="9495" max="9721" width="9.08984375" style="5" customWidth="1"/>
    <col min="9722" max="9722" width="20" style="5" customWidth="1"/>
    <col min="9723" max="9723" width="32.90625" style="5" customWidth="1"/>
    <col min="9724" max="9724" width="17.36328125" style="5" customWidth="1"/>
    <col min="9725" max="9725" width="17.08984375" style="5" customWidth="1"/>
    <col min="9726" max="9726" width="23.90625" style="5" customWidth="1"/>
    <col min="9727" max="9727" width="25.36328125" style="5" customWidth="1"/>
    <col min="9728" max="9728" width="19" style="5"/>
    <col min="9729" max="9729" width="9.08984375" style="5" customWidth="1"/>
    <col min="9730" max="9730" width="20" style="5" customWidth="1"/>
    <col min="9731" max="9731" width="36.54296875" style="5" customWidth="1"/>
    <col min="9732" max="9732" width="17.36328125" style="5" customWidth="1"/>
    <col min="9733" max="9733" width="21.453125" style="5" customWidth="1"/>
    <col min="9734" max="9734" width="25.36328125" style="5" bestFit="1" customWidth="1"/>
    <col min="9735" max="9735" width="27.08984375" style="5" customWidth="1"/>
    <col min="9736" max="9736" width="10.54296875" style="5" customWidth="1"/>
    <col min="9737" max="9737" width="6.54296875" style="5" customWidth="1"/>
    <col min="9738" max="9740" width="0" style="5" hidden="1" customWidth="1"/>
    <col min="9741" max="9741" width="6.453125" style="5" bestFit="1" customWidth="1"/>
    <col min="9742" max="9742" width="13.6328125" style="5" bestFit="1" customWidth="1"/>
    <col min="9743" max="9744" width="31" style="5" bestFit="1" customWidth="1"/>
    <col min="9745" max="9745" width="38.453125" style="5" bestFit="1" customWidth="1"/>
    <col min="9746" max="9749" width="12.08984375" style="5" bestFit="1" customWidth="1"/>
    <col min="9750" max="9750" width="30" style="5" bestFit="1" customWidth="1"/>
    <col min="9751" max="9977" width="9.08984375" style="5" customWidth="1"/>
    <col min="9978" max="9978" width="20" style="5" customWidth="1"/>
    <col min="9979" max="9979" width="32.90625" style="5" customWidth="1"/>
    <col min="9980" max="9980" width="17.36328125" style="5" customWidth="1"/>
    <col min="9981" max="9981" width="17.08984375" style="5" customWidth="1"/>
    <col min="9982" max="9982" width="23.90625" style="5" customWidth="1"/>
    <col min="9983" max="9983" width="25.36328125" style="5" customWidth="1"/>
    <col min="9984" max="9984" width="19" style="5"/>
    <col min="9985" max="9985" width="9.08984375" style="5" customWidth="1"/>
    <col min="9986" max="9986" width="20" style="5" customWidth="1"/>
    <col min="9987" max="9987" width="36.54296875" style="5" customWidth="1"/>
    <col min="9988" max="9988" width="17.36328125" style="5" customWidth="1"/>
    <col min="9989" max="9989" width="21.453125" style="5" customWidth="1"/>
    <col min="9990" max="9990" width="25.36328125" style="5" bestFit="1" customWidth="1"/>
    <col min="9991" max="9991" width="27.08984375" style="5" customWidth="1"/>
    <col min="9992" max="9992" width="10.54296875" style="5" customWidth="1"/>
    <col min="9993" max="9993" width="6.54296875" style="5" customWidth="1"/>
    <col min="9994" max="9996" width="0" style="5" hidden="1" customWidth="1"/>
    <col min="9997" max="9997" width="6.453125" style="5" bestFit="1" customWidth="1"/>
    <col min="9998" max="9998" width="13.6328125" style="5" bestFit="1" customWidth="1"/>
    <col min="9999" max="10000" width="31" style="5" bestFit="1" customWidth="1"/>
    <col min="10001" max="10001" width="38.453125" style="5" bestFit="1" customWidth="1"/>
    <col min="10002" max="10005" width="12.08984375" style="5" bestFit="1" customWidth="1"/>
    <col min="10006" max="10006" width="30" style="5" bestFit="1" customWidth="1"/>
    <col min="10007" max="10233" width="9.08984375" style="5" customWidth="1"/>
    <col min="10234" max="10234" width="20" style="5" customWidth="1"/>
    <col min="10235" max="10235" width="32.90625" style="5" customWidth="1"/>
    <col min="10236" max="10236" width="17.36328125" style="5" customWidth="1"/>
    <col min="10237" max="10237" width="17.08984375" style="5" customWidth="1"/>
    <col min="10238" max="10238" width="23.90625" style="5" customWidth="1"/>
    <col min="10239" max="10239" width="25.36328125" style="5" customWidth="1"/>
    <col min="10240" max="10240" width="19" style="5"/>
    <col min="10241" max="10241" width="9.08984375" style="5" customWidth="1"/>
    <col min="10242" max="10242" width="20" style="5" customWidth="1"/>
    <col min="10243" max="10243" width="36.54296875" style="5" customWidth="1"/>
    <col min="10244" max="10244" width="17.36328125" style="5" customWidth="1"/>
    <col min="10245" max="10245" width="21.453125" style="5" customWidth="1"/>
    <col min="10246" max="10246" width="25.36328125" style="5" bestFit="1" customWidth="1"/>
    <col min="10247" max="10247" width="27.08984375" style="5" customWidth="1"/>
    <col min="10248" max="10248" width="10.54296875" style="5" customWidth="1"/>
    <col min="10249" max="10249" width="6.54296875" style="5" customWidth="1"/>
    <col min="10250" max="10252" width="0" style="5" hidden="1" customWidth="1"/>
    <col min="10253" max="10253" width="6.453125" style="5" bestFit="1" customWidth="1"/>
    <col min="10254" max="10254" width="13.6328125" style="5" bestFit="1" customWidth="1"/>
    <col min="10255" max="10256" width="31" style="5" bestFit="1" customWidth="1"/>
    <col min="10257" max="10257" width="38.453125" style="5" bestFit="1" customWidth="1"/>
    <col min="10258" max="10261" width="12.08984375" style="5" bestFit="1" customWidth="1"/>
    <col min="10262" max="10262" width="30" style="5" bestFit="1" customWidth="1"/>
    <col min="10263" max="10489" width="9.08984375" style="5" customWidth="1"/>
    <col min="10490" max="10490" width="20" style="5" customWidth="1"/>
    <col min="10491" max="10491" width="32.90625" style="5" customWidth="1"/>
    <col min="10492" max="10492" width="17.36328125" style="5" customWidth="1"/>
    <col min="10493" max="10493" width="17.08984375" style="5" customWidth="1"/>
    <col min="10494" max="10494" width="23.90625" style="5" customWidth="1"/>
    <col min="10495" max="10495" width="25.36328125" style="5" customWidth="1"/>
    <col min="10496" max="10496" width="19" style="5"/>
    <col min="10497" max="10497" width="9.08984375" style="5" customWidth="1"/>
    <col min="10498" max="10498" width="20" style="5" customWidth="1"/>
    <col min="10499" max="10499" width="36.54296875" style="5" customWidth="1"/>
    <col min="10500" max="10500" width="17.36328125" style="5" customWidth="1"/>
    <col min="10501" max="10501" width="21.453125" style="5" customWidth="1"/>
    <col min="10502" max="10502" width="25.36328125" style="5" bestFit="1" customWidth="1"/>
    <col min="10503" max="10503" width="27.08984375" style="5" customWidth="1"/>
    <col min="10504" max="10504" width="10.54296875" style="5" customWidth="1"/>
    <col min="10505" max="10505" width="6.54296875" style="5" customWidth="1"/>
    <col min="10506" max="10508" width="0" style="5" hidden="1" customWidth="1"/>
    <col min="10509" max="10509" width="6.453125" style="5" bestFit="1" customWidth="1"/>
    <col min="10510" max="10510" width="13.6328125" style="5" bestFit="1" customWidth="1"/>
    <col min="10511" max="10512" width="31" style="5" bestFit="1" customWidth="1"/>
    <col min="10513" max="10513" width="38.453125" style="5" bestFit="1" customWidth="1"/>
    <col min="10514" max="10517" width="12.08984375" style="5" bestFit="1" customWidth="1"/>
    <col min="10518" max="10518" width="30" style="5" bestFit="1" customWidth="1"/>
    <col min="10519" max="10745" width="9.08984375" style="5" customWidth="1"/>
    <col min="10746" max="10746" width="20" style="5" customWidth="1"/>
    <col min="10747" max="10747" width="32.90625" style="5" customWidth="1"/>
    <col min="10748" max="10748" width="17.36328125" style="5" customWidth="1"/>
    <col min="10749" max="10749" width="17.08984375" style="5" customWidth="1"/>
    <col min="10750" max="10750" width="23.90625" style="5" customWidth="1"/>
    <col min="10751" max="10751" width="25.36328125" style="5" customWidth="1"/>
    <col min="10752" max="10752" width="19" style="5"/>
    <col min="10753" max="10753" width="9.08984375" style="5" customWidth="1"/>
    <col min="10754" max="10754" width="20" style="5" customWidth="1"/>
    <col min="10755" max="10755" width="36.54296875" style="5" customWidth="1"/>
    <col min="10756" max="10756" width="17.36328125" style="5" customWidth="1"/>
    <col min="10757" max="10757" width="21.453125" style="5" customWidth="1"/>
    <col min="10758" max="10758" width="25.36328125" style="5" bestFit="1" customWidth="1"/>
    <col min="10759" max="10759" width="27.08984375" style="5" customWidth="1"/>
    <col min="10760" max="10760" width="10.54296875" style="5" customWidth="1"/>
    <col min="10761" max="10761" width="6.54296875" style="5" customWidth="1"/>
    <col min="10762" max="10764" width="0" style="5" hidden="1" customWidth="1"/>
    <col min="10765" max="10765" width="6.453125" style="5" bestFit="1" customWidth="1"/>
    <col min="10766" max="10766" width="13.6328125" style="5" bestFit="1" customWidth="1"/>
    <col min="10767" max="10768" width="31" style="5" bestFit="1" customWidth="1"/>
    <col min="10769" max="10769" width="38.453125" style="5" bestFit="1" customWidth="1"/>
    <col min="10770" max="10773" width="12.08984375" style="5" bestFit="1" customWidth="1"/>
    <col min="10774" max="10774" width="30" style="5" bestFit="1" customWidth="1"/>
    <col min="10775" max="11001" width="9.08984375" style="5" customWidth="1"/>
    <col min="11002" max="11002" width="20" style="5" customWidth="1"/>
    <col min="11003" max="11003" width="32.90625" style="5" customWidth="1"/>
    <col min="11004" max="11004" width="17.36328125" style="5" customWidth="1"/>
    <col min="11005" max="11005" width="17.08984375" style="5" customWidth="1"/>
    <col min="11006" max="11006" width="23.90625" style="5" customWidth="1"/>
    <col min="11007" max="11007" width="25.36328125" style="5" customWidth="1"/>
    <col min="11008" max="11008" width="19" style="5"/>
    <col min="11009" max="11009" width="9.08984375" style="5" customWidth="1"/>
    <col min="11010" max="11010" width="20" style="5" customWidth="1"/>
    <col min="11011" max="11011" width="36.54296875" style="5" customWidth="1"/>
    <col min="11012" max="11012" width="17.36328125" style="5" customWidth="1"/>
    <col min="11013" max="11013" width="21.453125" style="5" customWidth="1"/>
    <col min="11014" max="11014" width="25.36328125" style="5" bestFit="1" customWidth="1"/>
    <col min="11015" max="11015" width="27.08984375" style="5" customWidth="1"/>
    <col min="11016" max="11016" width="10.54296875" style="5" customWidth="1"/>
    <col min="11017" max="11017" width="6.54296875" style="5" customWidth="1"/>
    <col min="11018" max="11020" width="0" style="5" hidden="1" customWidth="1"/>
    <col min="11021" max="11021" width="6.453125" style="5" bestFit="1" customWidth="1"/>
    <col min="11022" max="11022" width="13.6328125" style="5" bestFit="1" customWidth="1"/>
    <col min="11023" max="11024" width="31" style="5" bestFit="1" customWidth="1"/>
    <col min="11025" max="11025" width="38.453125" style="5" bestFit="1" customWidth="1"/>
    <col min="11026" max="11029" width="12.08984375" style="5" bestFit="1" customWidth="1"/>
    <col min="11030" max="11030" width="30" style="5" bestFit="1" customWidth="1"/>
    <col min="11031" max="11257" width="9.08984375" style="5" customWidth="1"/>
    <col min="11258" max="11258" width="20" style="5" customWidth="1"/>
    <col min="11259" max="11259" width="32.90625" style="5" customWidth="1"/>
    <col min="11260" max="11260" width="17.36328125" style="5" customWidth="1"/>
    <col min="11261" max="11261" width="17.08984375" style="5" customWidth="1"/>
    <col min="11262" max="11262" width="23.90625" style="5" customWidth="1"/>
    <col min="11263" max="11263" width="25.36328125" style="5" customWidth="1"/>
    <col min="11264" max="11264" width="19" style="5"/>
    <col min="11265" max="11265" width="9.08984375" style="5" customWidth="1"/>
    <col min="11266" max="11266" width="20" style="5" customWidth="1"/>
    <col min="11267" max="11267" width="36.54296875" style="5" customWidth="1"/>
    <col min="11268" max="11268" width="17.36328125" style="5" customWidth="1"/>
    <col min="11269" max="11269" width="21.453125" style="5" customWidth="1"/>
    <col min="11270" max="11270" width="25.36328125" style="5" bestFit="1" customWidth="1"/>
    <col min="11271" max="11271" width="27.08984375" style="5" customWidth="1"/>
    <col min="11272" max="11272" width="10.54296875" style="5" customWidth="1"/>
    <col min="11273" max="11273" width="6.54296875" style="5" customWidth="1"/>
    <col min="11274" max="11276" width="0" style="5" hidden="1" customWidth="1"/>
    <col min="11277" max="11277" width="6.453125" style="5" bestFit="1" customWidth="1"/>
    <col min="11278" max="11278" width="13.6328125" style="5" bestFit="1" customWidth="1"/>
    <col min="11279" max="11280" width="31" style="5" bestFit="1" customWidth="1"/>
    <col min="11281" max="11281" width="38.453125" style="5" bestFit="1" customWidth="1"/>
    <col min="11282" max="11285" width="12.08984375" style="5" bestFit="1" customWidth="1"/>
    <col min="11286" max="11286" width="30" style="5" bestFit="1" customWidth="1"/>
    <col min="11287" max="11513" width="9.08984375" style="5" customWidth="1"/>
    <col min="11514" max="11514" width="20" style="5" customWidth="1"/>
    <col min="11515" max="11515" width="32.90625" style="5" customWidth="1"/>
    <col min="11516" max="11516" width="17.36328125" style="5" customWidth="1"/>
    <col min="11517" max="11517" width="17.08984375" style="5" customWidth="1"/>
    <col min="11518" max="11518" width="23.90625" style="5" customWidth="1"/>
    <col min="11519" max="11519" width="25.36328125" style="5" customWidth="1"/>
    <col min="11520" max="11520" width="19" style="5"/>
    <col min="11521" max="11521" width="9.08984375" style="5" customWidth="1"/>
    <col min="11522" max="11522" width="20" style="5" customWidth="1"/>
    <col min="11523" max="11523" width="36.54296875" style="5" customWidth="1"/>
    <col min="11524" max="11524" width="17.36328125" style="5" customWidth="1"/>
    <col min="11525" max="11525" width="21.453125" style="5" customWidth="1"/>
    <col min="11526" max="11526" width="25.36328125" style="5" bestFit="1" customWidth="1"/>
    <col min="11527" max="11527" width="27.08984375" style="5" customWidth="1"/>
    <col min="11528" max="11528" width="10.54296875" style="5" customWidth="1"/>
    <col min="11529" max="11529" width="6.54296875" style="5" customWidth="1"/>
    <col min="11530" max="11532" width="0" style="5" hidden="1" customWidth="1"/>
    <col min="11533" max="11533" width="6.453125" style="5" bestFit="1" customWidth="1"/>
    <col min="11534" max="11534" width="13.6328125" style="5" bestFit="1" customWidth="1"/>
    <col min="11535" max="11536" width="31" style="5" bestFit="1" customWidth="1"/>
    <col min="11537" max="11537" width="38.453125" style="5" bestFit="1" customWidth="1"/>
    <col min="11538" max="11541" width="12.08984375" style="5" bestFit="1" customWidth="1"/>
    <col min="11542" max="11542" width="30" style="5" bestFit="1" customWidth="1"/>
    <col min="11543" max="11769" width="9.08984375" style="5" customWidth="1"/>
    <col min="11770" max="11770" width="20" style="5" customWidth="1"/>
    <col min="11771" max="11771" width="32.90625" style="5" customWidth="1"/>
    <col min="11772" max="11772" width="17.36328125" style="5" customWidth="1"/>
    <col min="11773" max="11773" width="17.08984375" style="5" customWidth="1"/>
    <col min="11774" max="11774" width="23.90625" style="5" customWidth="1"/>
    <col min="11775" max="11775" width="25.36328125" style="5" customWidth="1"/>
    <col min="11776" max="11776" width="19" style="5"/>
    <col min="11777" max="11777" width="9.08984375" style="5" customWidth="1"/>
    <col min="11778" max="11778" width="20" style="5" customWidth="1"/>
    <col min="11779" max="11779" width="36.54296875" style="5" customWidth="1"/>
    <col min="11780" max="11780" width="17.36328125" style="5" customWidth="1"/>
    <col min="11781" max="11781" width="21.453125" style="5" customWidth="1"/>
    <col min="11782" max="11782" width="25.36328125" style="5" bestFit="1" customWidth="1"/>
    <col min="11783" max="11783" width="27.08984375" style="5" customWidth="1"/>
    <col min="11784" max="11784" width="10.54296875" style="5" customWidth="1"/>
    <col min="11785" max="11785" width="6.54296875" style="5" customWidth="1"/>
    <col min="11786" max="11788" width="0" style="5" hidden="1" customWidth="1"/>
    <col min="11789" max="11789" width="6.453125" style="5" bestFit="1" customWidth="1"/>
    <col min="11790" max="11790" width="13.6328125" style="5" bestFit="1" customWidth="1"/>
    <col min="11791" max="11792" width="31" style="5" bestFit="1" customWidth="1"/>
    <col min="11793" max="11793" width="38.453125" style="5" bestFit="1" customWidth="1"/>
    <col min="11794" max="11797" width="12.08984375" style="5" bestFit="1" customWidth="1"/>
    <col min="11798" max="11798" width="30" style="5" bestFit="1" customWidth="1"/>
    <col min="11799" max="12025" width="9.08984375" style="5" customWidth="1"/>
    <col min="12026" max="12026" width="20" style="5" customWidth="1"/>
    <col min="12027" max="12027" width="32.90625" style="5" customWidth="1"/>
    <col min="12028" max="12028" width="17.36328125" style="5" customWidth="1"/>
    <col min="12029" max="12029" width="17.08984375" style="5" customWidth="1"/>
    <col min="12030" max="12030" width="23.90625" style="5" customWidth="1"/>
    <col min="12031" max="12031" width="25.36328125" style="5" customWidth="1"/>
    <col min="12032" max="12032" width="19" style="5"/>
    <col min="12033" max="12033" width="9.08984375" style="5" customWidth="1"/>
    <col min="12034" max="12034" width="20" style="5" customWidth="1"/>
    <col min="12035" max="12035" width="36.54296875" style="5" customWidth="1"/>
    <col min="12036" max="12036" width="17.36328125" style="5" customWidth="1"/>
    <col min="12037" max="12037" width="21.453125" style="5" customWidth="1"/>
    <col min="12038" max="12038" width="25.36328125" style="5" bestFit="1" customWidth="1"/>
    <col min="12039" max="12039" width="27.08984375" style="5" customWidth="1"/>
    <col min="12040" max="12040" width="10.54296875" style="5" customWidth="1"/>
    <col min="12041" max="12041" width="6.54296875" style="5" customWidth="1"/>
    <col min="12042" max="12044" width="0" style="5" hidden="1" customWidth="1"/>
    <col min="12045" max="12045" width="6.453125" style="5" bestFit="1" customWidth="1"/>
    <col min="12046" max="12046" width="13.6328125" style="5" bestFit="1" customWidth="1"/>
    <col min="12047" max="12048" width="31" style="5" bestFit="1" customWidth="1"/>
    <col min="12049" max="12049" width="38.453125" style="5" bestFit="1" customWidth="1"/>
    <col min="12050" max="12053" width="12.08984375" style="5" bestFit="1" customWidth="1"/>
    <col min="12054" max="12054" width="30" style="5" bestFit="1" customWidth="1"/>
    <col min="12055" max="12281" width="9.08984375" style="5" customWidth="1"/>
    <col min="12282" max="12282" width="20" style="5" customWidth="1"/>
    <col min="12283" max="12283" width="32.90625" style="5" customWidth="1"/>
    <col min="12284" max="12284" width="17.36328125" style="5" customWidth="1"/>
    <col min="12285" max="12285" width="17.08984375" style="5" customWidth="1"/>
    <col min="12286" max="12286" width="23.90625" style="5" customWidth="1"/>
    <col min="12287" max="12287" width="25.36328125" style="5" customWidth="1"/>
    <col min="12288" max="12288" width="19" style="5"/>
    <col min="12289" max="12289" width="9.08984375" style="5" customWidth="1"/>
    <col min="12290" max="12290" width="20" style="5" customWidth="1"/>
    <col min="12291" max="12291" width="36.54296875" style="5" customWidth="1"/>
    <col min="12292" max="12292" width="17.36328125" style="5" customWidth="1"/>
    <col min="12293" max="12293" width="21.453125" style="5" customWidth="1"/>
    <col min="12294" max="12294" width="25.36328125" style="5" bestFit="1" customWidth="1"/>
    <col min="12295" max="12295" width="27.08984375" style="5" customWidth="1"/>
    <col min="12296" max="12296" width="10.54296875" style="5" customWidth="1"/>
    <col min="12297" max="12297" width="6.54296875" style="5" customWidth="1"/>
    <col min="12298" max="12300" width="0" style="5" hidden="1" customWidth="1"/>
    <col min="12301" max="12301" width="6.453125" style="5" bestFit="1" customWidth="1"/>
    <col min="12302" max="12302" width="13.6328125" style="5" bestFit="1" customWidth="1"/>
    <col min="12303" max="12304" width="31" style="5" bestFit="1" customWidth="1"/>
    <col min="12305" max="12305" width="38.453125" style="5" bestFit="1" customWidth="1"/>
    <col min="12306" max="12309" width="12.08984375" style="5" bestFit="1" customWidth="1"/>
    <col min="12310" max="12310" width="30" style="5" bestFit="1" customWidth="1"/>
    <col min="12311" max="12537" width="9.08984375" style="5" customWidth="1"/>
    <col min="12538" max="12538" width="20" style="5" customWidth="1"/>
    <col min="12539" max="12539" width="32.90625" style="5" customWidth="1"/>
    <col min="12540" max="12540" width="17.36328125" style="5" customWidth="1"/>
    <col min="12541" max="12541" width="17.08984375" style="5" customWidth="1"/>
    <col min="12542" max="12542" width="23.90625" style="5" customWidth="1"/>
    <col min="12543" max="12543" width="25.36328125" style="5" customWidth="1"/>
    <col min="12544" max="12544" width="19" style="5"/>
    <col min="12545" max="12545" width="9.08984375" style="5" customWidth="1"/>
    <col min="12546" max="12546" width="20" style="5" customWidth="1"/>
    <col min="12547" max="12547" width="36.54296875" style="5" customWidth="1"/>
    <col min="12548" max="12548" width="17.36328125" style="5" customWidth="1"/>
    <col min="12549" max="12549" width="21.453125" style="5" customWidth="1"/>
    <col min="12550" max="12550" width="25.36328125" style="5" bestFit="1" customWidth="1"/>
    <col min="12551" max="12551" width="27.08984375" style="5" customWidth="1"/>
    <col min="12552" max="12552" width="10.54296875" style="5" customWidth="1"/>
    <col min="12553" max="12553" width="6.54296875" style="5" customWidth="1"/>
    <col min="12554" max="12556" width="0" style="5" hidden="1" customWidth="1"/>
    <col min="12557" max="12557" width="6.453125" style="5" bestFit="1" customWidth="1"/>
    <col min="12558" max="12558" width="13.6328125" style="5" bestFit="1" customWidth="1"/>
    <col min="12559" max="12560" width="31" style="5" bestFit="1" customWidth="1"/>
    <col min="12561" max="12561" width="38.453125" style="5" bestFit="1" customWidth="1"/>
    <col min="12562" max="12565" width="12.08984375" style="5" bestFit="1" customWidth="1"/>
    <col min="12566" max="12566" width="30" style="5" bestFit="1" customWidth="1"/>
    <col min="12567" max="12793" width="9.08984375" style="5" customWidth="1"/>
    <col min="12794" max="12794" width="20" style="5" customWidth="1"/>
    <col min="12795" max="12795" width="32.90625" style="5" customWidth="1"/>
    <col min="12796" max="12796" width="17.36328125" style="5" customWidth="1"/>
    <col min="12797" max="12797" width="17.08984375" style="5" customWidth="1"/>
    <col min="12798" max="12798" width="23.90625" style="5" customWidth="1"/>
    <col min="12799" max="12799" width="25.36328125" style="5" customWidth="1"/>
    <col min="12800" max="12800" width="19" style="5"/>
    <col min="12801" max="12801" width="9.08984375" style="5" customWidth="1"/>
    <col min="12802" max="12802" width="20" style="5" customWidth="1"/>
    <col min="12803" max="12803" width="36.54296875" style="5" customWidth="1"/>
    <col min="12804" max="12804" width="17.36328125" style="5" customWidth="1"/>
    <col min="12805" max="12805" width="21.453125" style="5" customWidth="1"/>
    <col min="12806" max="12806" width="25.36328125" style="5" bestFit="1" customWidth="1"/>
    <col min="12807" max="12807" width="27.08984375" style="5" customWidth="1"/>
    <col min="12808" max="12808" width="10.54296875" style="5" customWidth="1"/>
    <col min="12809" max="12809" width="6.54296875" style="5" customWidth="1"/>
    <col min="12810" max="12812" width="0" style="5" hidden="1" customWidth="1"/>
    <col min="12813" max="12813" width="6.453125" style="5" bestFit="1" customWidth="1"/>
    <col min="12814" max="12814" width="13.6328125" style="5" bestFit="1" customWidth="1"/>
    <col min="12815" max="12816" width="31" style="5" bestFit="1" customWidth="1"/>
    <col min="12817" max="12817" width="38.453125" style="5" bestFit="1" customWidth="1"/>
    <col min="12818" max="12821" width="12.08984375" style="5" bestFit="1" customWidth="1"/>
    <col min="12822" max="12822" width="30" style="5" bestFit="1" customWidth="1"/>
    <col min="12823" max="13049" width="9.08984375" style="5" customWidth="1"/>
    <col min="13050" max="13050" width="20" style="5" customWidth="1"/>
    <col min="13051" max="13051" width="32.90625" style="5" customWidth="1"/>
    <col min="13052" max="13052" width="17.36328125" style="5" customWidth="1"/>
    <col min="13053" max="13053" width="17.08984375" style="5" customWidth="1"/>
    <col min="13054" max="13054" width="23.90625" style="5" customWidth="1"/>
    <col min="13055" max="13055" width="25.36328125" style="5" customWidth="1"/>
    <col min="13056" max="13056" width="19" style="5"/>
    <col min="13057" max="13057" width="9.08984375" style="5" customWidth="1"/>
    <col min="13058" max="13058" width="20" style="5" customWidth="1"/>
    <col min="13059" max="13059" width="36.54296875" style="5" customWidth="1"/>
    <col min="13060" max="13060" width="17.36328125" style="5" customWidth="1"/>
    <col min="13061" max="13061" width="21.453125" style="5" customWidth="1"/>
    <col min="13062" max="13062" width="25.36328125" style="5" bestFit="1" customWidth="1"/>
    <col min="13063" max="13063" width="27.08984375" style="5" customWidth="1"/>
    <col min="13064" max="13064" width="10.54296875" style="5" customWidth="1"/>
    <col min="13065" max="13065" width="6.54296875" style="5" customWidth="1"/>
    <col min="13066" max="13068" width="0" style="5" hidden="1" customWidth="1"/>
    <col min="13069" max="13069" width="6.453125" style="5" bestFit="1" customWidth="1"/>
    <col min="13070" max="13070" width="13.6328125" style="5" bestFit="1" customWidth="1"/>
    <col min="13071" max="13072" width="31" style="5" bestFit="1" customWidth="1"/>
    <col min="13073" max="13073" width="38.453125" style="5" bestFit="1" customWidth="1"/>
    <col min="13074" max="13077" width="12.08984375" style="5" bestFit="1" customWidth="1"/>
    <col min="13078" max="13078" width="30" style="5" bestFit="1" customWidth="1"/>
    <col min="13079" max="13305" width="9.08984375" style="5" customWidth="1"/>
    <col min="13306" max="13306" width="20" style="5" customWidth="1"/>
    <col min="13307" max="13307" width="32.90625" style="5" customWidth="1"/>
    <col min="13308" max="13308" width="17.36328125" style="5" customWidth="1"/>
    <col min="13309" max="13309" width="17.08984375" style="5" customWidth="1"/>
    <col min="13310" max="13310" width="23.90625" style="5" customWidth="1"/>
    <col min="13311" max="13311" width="25.36328125" style="5" customWidth="1"/>
    <col min="13312" max="13312" width="19" style="5"/>
    <col min="13313" max="13313" width="9.08984375" style="5" customWidth="1"/>
    <col min="13314" max="13314" width="20" style="5" customWidth="1"/>
    <col min="13315" max="13315" width="36.54296875" style="5" customWidth="1"/>
    <col min="13316" max="13316" width="17.36328125" style="5" customWidth="1"/>
    <col min="13317" max="13317" width="21.453125" style="5" customWidth="1"/>
    <col min="13318" max="13318" width="25.36328125" style="5" bestFit="1" customWidth="1"/>
    <col min="13319" max="13319" width="27.08984375" style="5" customWidth="1"/>
    <col min="13320" max="13320" width="10.54296875" style="5" customWidth="1"/>
    <col min="13321" max="13321" width="6.54296875" style="5" customWidth="1"/>
    <col min="13322" max="13324" width="0" style="5" hidden="1" customWidth="1"/>
    <col min="13325" max="13325" width="6.453125" style="5" bestFit="1" customWidth="1"/>
    <col min="13326" max="13326" width="13.6328125" style="5" bestFit="1" customWidth="1"/>
    <col min="13327" max="13328" width="31" style="5" bestFit="1" customWidth="1"/>
    <col min="13329" max="13329" width="38.453125" style="5" bestFit="1" customWidth="1"/>
    <col min="13330" max="13333" width="12.08984375" style="5" bestFit="1" customWidth="1"/>
    <col min="13334" max="13334" width="30" style="5" bestFit="1" customWidth="1"/>
    <col min="13335" max="13561" width="9.08984375" style="5" customWidth="1"/>
    <col min="13562" max="13562" width="20" style="5" customWidth="1"/>
    <col min="13563" max="13563" width="32.90625" style="5" customWidth="1"/>
    <col min="13564" max="13564" width="17.36328125" style="5" customWidth="1"/>
    <col min="13565" max="13565" width="17.08984375" style="5" customWidth="1"/>
    <col min="13566" max="13566" width="23.90625" style="5" customWidth="1"/>
    <col min="13567" max="13567" width="25.36328125" style="5" customWidth="1"/>
    <col min="13568" max="13568" width="19" style="5"/>
    <col min="13569" max="13569" width="9.08984375" style="5" customWidth="1"/>
    <col min="13570" max="13570" width="20" style="5" customWidth="1"/>
    <col min="13571" max="13571" width="36.54296875" style="5" customWidth="1"/>
    <col min="13572" max="13572" width="17.36328125" style="5" customWidth="1"/>
    <col min="13573" max="13573" width="21.453125" style="5" customWidth="1"/>
    <col min="13574" max="13574" width="25.36328125" style="5" bestFit="1" customWidth="1"/>
    <col min="13575" max="13575" width="27.08984375" style="5" customWidth="1"/>
    <col min="13576" max="13576" width="10.54296875" style="5" customWidth="1"/>
    <col min="13577" max="13577" width="6.54296875" style="5" customWidth="1"/>
    <col min="13578" max="13580" width="0" style="5" hidden="1" customWidth="1"/>
    <col min="13581" max="13581" width="6.453125" style="5" bestFit="1" customWidth="1"/>
    <col min="13582" max="13582" width="13.6328125" style="5" bestFit="1" customWidth="1"/>
    <col min="13583" max="13584" width="31" style="5" bestFit="1" customWidth="1"/>
    <col min="13585" max="13585" width="38.453125" style="5" bestFit="1" customWidth="1"/>
    <col min="13586" max="13589" width="12.08984375" style="5" bestFit="1" customWidth="1"/>
    <col min="13590" max="13590" width="30" style="5" bestFit="1" customWidth="1"/>
    <col min="13591" max="13817" width="9.08984375" style="5" customWidth="1"/>
    <col min="13818" max="13818" width="20" style="5" customWidth="1"/>
    <col min="13819" max="13819" width="32.90625" style="5" customWidth="1"/>
    <col min="13820" max="13820" width="17.36328125" style="5" customWidth="1"/>
    <col min="13821" max="13821" width="17.08984375" style="5" customWidth="1"/>
    <col min="13822" max="13822" width="23.90625" style="5" customWidth="1"/>
    <col min="13823" max="13823" width="25.36328125" style="5" customWidth="1"/>
    <col min="13824" max="13824" width="19" style="5"/>
    <col min="13825" max="13825" width="9.08984375" style="5" customWidth="1"/>
    <col min="13826" max="13826" width="20" style="5" customWidth="1"/>
    <col min="13827" max="13827" width="36.54296875" style="5" customWidth="1"/>
    <col min="13828" max="13828" width="17.36328125" style="5" customWidth="1"/>
    <col min="13829" max="13829" width="21.453125" style="5" customWidth="1"/>
    <col min="13830" max="13830" width="25.36328125" style="5" bestFit="1" customWidth="1"/>
    <col min="13831" max="13831" width="27.08984375" style="5" customWidth="1"/>
    <col min="13832" max="13832" width="10.54296875" style="5" customWidth="1"/>
    <col min="13833" max="13833" width="6.54296875" style="5" customWidth="1"/>
    <col min="13834" max="13836" width="0" style="5" hidden="1" customWidth="1"/>
    <col min="13837" max="13837" width="6.453125" style="5" bestFit="1" customWidth="1"/>
    <col min="13838" max="13838" width="13.6328125" style="5" bestFit="1" customWidth="1"/>
    <col min="13839" max="13840" width="31" style="5" bestFit="1" customWidth="1"/>
    <col min="13841" max="13841" width="38.453125" style="5" bestFit="1" customWidth="1"/>
    <col min="13842" max="13845" width="12.08984375" style="5" bestFit="1" customWidth="1"/>
    <col min="13846" max="13846" width="30" style="5" bestFit="1" customWidth="1"/>
    <col min="13847" max="14073" width="9.08984375" style="5" customWidth="1"/>
    <col min="14074" max="14074" width="20" style="5" customWidth="1"/>
    <col min="14075" max="14075" width="32.90625" style="5" customWidth="1"/>
    <col min="14076" max="14076" width="17.36328125" style="5" customWidth="1"/>
    <col min="14077" max="14077" width="17.08984375" style="5" customWidth="1"/>
    <col min="14078" max="14078" width="23.90625" style="5" customWidth="1"/>
    <col min="14079" max="14079" width="25.36328125" style="5" customWidth="1"/>
    <col min="14080" max="14080" width="19" style="5"/>
    <col min="14081" max="14081" width="9.08984375" style="5" customWidth="1"/>
    <col min="14082" max="14082" width="20" style="5" customWidth="1"/>
    <col min="14083" max="14083" width="36.54296875" style="5" customWidth="1"/>
    <col min="14084" max="14084" width="17.36328125" style="5" customWidth="1"/>
    <col min="14085" max="14085" width="21.453125" style="5" customWidth="1"/>
    <col min="14086" max="14086" width="25.36328125" style="5" bestFit="1" customWidth="1"/>
    <col min="14087" max="14087" width="27.08984375" style="5" customWidth="1"/>
    <col min="14088" max="14088" width="10.54296875" style="5" customWidth="1"/>
    <col min="14089" max="14089" width="6.54296875" style="5" customWidth="1"/>
    <col min="14090" max="14092" width="0" style="5" hidden="1" customWidth="1"/>
    <col min="14093" max="14093" width="6.453125" style="5" bestFit="1" customWidth="1"/>
    <col min="14094" max="14094" width="13.6328125" style="5" bestFit="1" customWidth="1"/>
    <col min="14095" max="14096" width="31" style="5" bestFit="1" customWidth="1"/>
    <col min="14097" max="14097" width="38.453125" style="5" bestFit="1" customWidth="1"/>
    <col min="14098" max="14101" width="12.08984375" style="5" bestFit="1" customWidth="1"/>
    <col min="14102" max="14102" width="30" style="5" bestFit="1" customWidth="1"/>
    <col min="14103" max="14329" width="9.08984375" style="5" customWidth="1"/>
    <col min="14330" max="14330" width="20" style="5" customWidth="1"/>
    <col min="14331" max="14331" width="32.90625" style="5" customWidth="1"/>
    <col min="14332" max="14332" width="17.36328125" style="5" customWidth="1"/>
    <col min="14333" max="14333" width="17.08984375" style="5" customWidth="1"/>
    <col min="14334" max="14334" width="23.90625" style="5" customWidth="1"/>
    <col min="14335" max="14335" width="25.36328125" style="5" customWidth="1"/>
    <col min="14336" max="14336" width="19" style="5"/>
    <col min="14337" max="14337" width="9.08984375" style="5" customWidth="1"/>
    <col min="14338" max="14338" width="20" style="5" customWidth="1"/>
    <col min="14339" max="14339" width="36.54296875" style="5" customWidth="1"/>
    <col min="14340" max="14340" width="17.36328125" style="5" customWidth="1"/>
    <col min="14341" max="14341" width="21.453125" style="5" customWidth="1"/>
    <col min="14342" max="14342" width="25.36328125" style="5" bestFit="1" customWidth="1"/>
    <col min="14343" max="14343" width="27.08984375" style="5" customWidth="1"/>
    <col min="14344" max="14344" width="10.54296875" style="5" customWidth="1"/>
    <col min="14345" max="14345" width="6.54296875" style="5" customWidth="1"/>
    <col min="14346" max="14348" width="0" style="5" hidden="1" customWidth="1"/>
    <col min="14349" max="14349" width="6.453125" style="5" bestFit="1" customWidth="1"/>
    <col min="14350" max="14350" width="13.6328125" style="5" bestFit="1" customWidth="1"/>
    <col min="14351" max="14352" width="31" style="5" bestFit="1" customWidth="1"/>
    <col min="14353" max="14353" width="38.453125" style="5" bestFit="1" customWidth="1"/>
    <col min="14354" max="14357" width="12.08984375" style="5" bestFit="1" customWidth="1"/>
    <col min="14358" max="14358" width="30" style="5" bestFit="1" customWidth="1"/>
    <col min="14359" max="14585" width="9.08984375" style="5" customWidth="1"/>
    <col min="14586" max="14586" width="20" style="5" customWidth="1"/>
    <col min="14587" max="14587" width="32.90625" style="5" customWidth="1"/>
    <col min="14588" max="14588" width="17.36328125" style="5" customWidth="1"/>
    <col min="14589" max="14589" width="17.08984375" style="5" customWidth="1"/>
    <col min="14590" max="14590" width="23.90625" style="5" customWidth="1"/>
    <col min="14591" max="14591" width="25.36328125" style="5" customWidth="1"/>
    <col min="14592" max="14592" width="19" style="5"/>
    <col min="14593" max="14593" width="9.08984375" style="5" customWidth="1"/>
    <col min="14594" max="14594" width="20" style="5" customWidth="1"/>
    <col min="14595" max="14595" width="36.54296875" style="5" customWidth="1"/>
    <col min="14596" max="14596" width="17.36328125" style="5" customWidth="1"/>
    <col min="14597" max="14597" width="21.453125" style="5" customWidth="1"/>
    <col min="14598" max="14598" width="25.36328125" style="5" bestFit="1" customWidth="1"/>
    <col min="14599" max="14599" width="27.08984375" style="5" customWidth="1"/>
    <col min="14600" max="14600" width="10.54296875" style="5" customWidth="1"/>
    <col min="14601" max="14601" width="6.54296875" style="5" customWidth="1"/>
    <col min="14602" max="14604" width="0" style="5" hidden="1" customWidth="1"/>
    <col min="14605" max="14605" width="6.453125" style="5" bestFit="1" customWidth="1"/>
    <col min="14606" max="14606" width="13.6328125" style="5" bestFit="1" customWidth="1"/>
    <col min="14607" max="14608" width="31" style="5" bestFit="1" customWidth="1"/>
    <col min="14609" max="14609" width="38.453125" style="5" bestFit="1" customWidth="1"/>
    <col min="14610" max="14613" width="12.08984375" style="5" bestFit="1" customWidth="1"/>
    <col min="14614" max="14614" width="30" style="5" bestFit="1" customWidth="1"/>
    <col min="14615" max="14841" width="9.08984375" style="5" customWidth="1"/>
    <col min="14842" max="14842" width="20" style="5" customWidth="1"/>
    <col min="14843" max="14843" width="32.90625" style="5" customWidth="1"/>
    <col min="14844" max="14844" width="17.36328125" style="5" customWidth="1"/>
    <col min="14845" max="14845" width="17.08984375" style="5" customWidth="1"/>
    <col min="14846" max="14846" width="23.90625" style="5" customWidth="1"/>
    <col min="14847" max="14847" width="25.36328125" style="5" customWidth="1"/>
    <col min="14848" max="14848" width="19" style="5"/>
    <col min="14849" max="14849" width="9.08984375" style="5" customWidth="1"/>
    <col min="14850" max="14850" width="20" style="5" customWidth="1"/>
    <col min="14851" max="14851" width="36.54296875" style="5" customWidth="1"/>
    <col min="14852" max="14852" width="17.36328125" style="5" customWidth="1"/>
    <col min="14853" max="14853" width="21.453125" style="5" customWidth="1"/>
    <col min="14854" max="14854" width="25.36328125" style="5" bestFit="1" customWidth="1"/>
    <col min="14855" max="14855" width="27.08984375" style="5" customWidth="1"/>
    <col min="14856" max="14856" width="10.54296875" style="5" customWidth="1"/>
    <col min="14857" max="14857" width="6.54296875" style="5" customWidth="1"/>
    <col min="14858" max="14860" width="0" style="5" hidden="1" customWidth="1"/>
    <col min="14861" max="14861" width="6.453125" style="5" bestFit="1" customWidth="1"/>
    <col min="14862" max="14862" width="13.6328125" style="5" bestFit="1" customWidth="1"/>
    <col min="14863" max="14864" width="31" style="5" bestFit="1" customWidth="1"/>
    <col min="14865" max="14865" width="38.453125" style="5" bestFit="1" customWidth="1"/>
    <col min="14866" max="14869" width="12.08984375" style="5" bestFit="1" customWidth="1"/>
    <col min="14870" max="14870" width="30" style="5" bestFit="1" customWidth="1"/>
    <col min="14871" max="15097" width="9.08984375" style="5" customWidth="1"/>
    <col min="15098" max="15098" width="20" style="5" customWidth="1"/>
    <col min="15099" max="15099" width="32.90625" style="5" customWidth="1"/>
    <col min="15100" max="15100" width="17.36328125" style="5" customWidth="1"/>
    <col min="15101" max="15101" width="17.08984375" style="5" customWidth="1"/>
    <col min="15102" max="15102" width="23.90625" style="5" customWidth="1"/>
    <col min="15103" max="15103" width="25.36328125" style="5" customWidth="1"/>
    <col min="15104" max="15104" width="19" style="5"/>
    <col min="15105" max="15105" width="9.08984375" style="5" customWidth="1"/>
    <col min="15106" max="15106" width="20" style="5" customWidth="1"/>
    <col min="15107" max="15107" width="36.54296875" style="5" customWidth="1"/>
    <col min="15108" max="15108" width="17.36328125" style="5" customWidth="1"/>
    <col min="15109" max="15109" width="21.453125" style="5" customWidth="1"/>
    <col min="15110" max="15110" width="25.36328125" style="5" bestFit="1" customWidth="1"/>
    <col min="15111" max="15111" width="27.08984375" style="5" customWidth="1"/>
    <col min="15112" max="15112" width="10.54296875" style="5" customWidth="1"/>
    <col min="15113" max="15113" width="6.54296875" style="5" customWidth="1"/>
    <col min="15114" max="15116" width="0" style="5" hidden="1" customWidth="1"/>
    <col min="15117" max="15117" width="6.453125" style="5" bestFit="1" customWidth="1"/>
    <col min="15118" max="15118" width="13.6328125" style="5" bestFit="1" customWidth="1"/>
    <col min="15119" max="15120" width="31" style="5" bestFit="1" customWidth="1"/>
    <col min="15121" max="15121" width="38.453125" style="5" bestFit="1" customWidth="1"/>
    <col min="15122" max="15125" width="12.08984375" style="5" bestFit="1" customWidth="1"/>
    <col min="15126" max="15126" width="30" style="5" bestFit="1" customWidth="1"/>
    <col min="15127" max="15353" width="9.08984375" style="5" customWidth="1"/>
    <col min="15354" max="15354" width="20" style="5" customWidth="1"/>
    <col min="15355" max="15355" width="32.90625" style="5" customWidth="1"/>
    <col min="15356" max="15356" width="17.36328125" style="5" customWidth="1"/>
    <col min="15357" max="15357" width="17.08984375" style="5" customWidth="1"/>
    <col min="15358" max="15358" width="23.90625" style="5" customWidth="1"/>
    <col min="15359" max="15359" width="25.36328125" style="5" customWidth="1"/>
    <col min="15360" max="15360" width="19" style="5"/>
    <col min="15361" max="15361" width="9.08984375" style="5" customWidth="1"/>
    <col min="15362" max="15362" width="20" style="5" customWidth="1"/>
    <col min="15363" max="15363" width="36.54296875" style="5" customWidth="1"/>
    <col min="15364" max="15364" width="17.36328125" style="5" customWidth="1"/>
    <col min="15365" max="15365" width="21.453125" style="5" customWidth="1"/>
    <col min="15366" max="15366" width="25.36328125" style="5" bestFit="1" customWidth="1"/>
    <col min="15367" max="15367" width="27.08984375" style="5" customWidth="1"/>
    <col min="15368" max="15368" width="10.54296875" style="5" customWidth="1"/>
    <col min="15369" max="15369" width="6.54296875" style="5" customWidth="1"/>
    <col min="15370" max="15372" width="0" style="5" hidden="1" customWidth="1"/>
    <col min="15373" max="15373" width="6.453125" style="5" bestFit="1" customWidth="1"/>
    <col min="15374" max="15374" width="13.6328125" style="5" bestFit="1" customWidth="1"/>
    <col min="15375" max="15376" width="31" style="5" bestFit="1" customWidth="1"/>
    <col min="15377" max="15377" width="38.453125" style="5" bestFit="1" customWidth="1"/>
    <col min="15378" max="15381" width="12.08984375" style="5" bestFit="1" customWidth="1"/>
    <col min="15382" max="15382" width="30" style="5" bestFit="1" customWidth="1"/>
    <col min="15383" max="15609" width="9.08984375" style="5" customWidth="1"/>
    <col min="15610" max="15610" width="20" style="5" customWidth="1"/>
    <col min="15611" max="15611" width="32.90625" style="5" customWidth="1"/>
    <col min="15612" max="15612" width="17.36328125" style="5" customWidth="1"/>
    <col min="15613" max="15613" width="17.08984375" style="5" customWidth="1"/>
    <col min="15614" max="15614" width="23.90625" style="5" customWidth="1"/>
    <col min="15615" max="15615" width="25.36328125" style="5" customWidth="1"/>
    <col min="15616" max="15616" width="19" style="5"/>
    <col min="15617" max="15617" width="9.08984375" style="5" customWidth="1"/>
    <col min="15618" max="15618" width="20" style="5" customWidth="1"/>
    <col min="15619" max="15619" width="36.54296875" style="5" customWidth="1"/>
    <col min="15620" max="15620" width="17.36328125" style="5" customWidth="1"/>
    <col min="15621" max="15621" width="21.453125" style="5" customWidth="1"/>
    <col min="15622" max="15622" width="25.36328125" style="5" bestFit="1" customWidth="1"/>
    <col min="15623" max="15623" width="27.08984375" style="5" customWidth="1"/>
    <col min="15624" max="15624" width="10.54296875" style="5" customWidth="1"/>
    <col min="15625" max="15625" width="6.54296875" style="5" customWidth="1"/>
    <col min="15626" max="15628" width="0" style="5" hidden="1" customWidth="1"/>
    <col min="15629" max="15629" width="6.453125" style="5" bestFit="1" customWidth="1"/>
    <col min="15630" max="15630" width="13.6328125" style="5" bestFit="1" customWidth="1"/>
    <col min="15631" max="15632" width="31" style="5" bestFit="1" customWidth="1"/>
    <col min="15633" max="15633" width="38.453125" style="5" bestFit="1" customWidth="1"/>
    <col min="15634" max="15637" width="12.08984375" style="5" bestFit="1" customWidth="1"/>
    <col min="15638" max="15638" width="30" style="5" bestFit="1" customWidth="1"/>
    <col min="15639" max="15865" width="9.08984375" style="5" customWidth="1"/>
    <col min="15866" max="15866" width="20" style="5" customWidth="1"/>
    <col min="15867" max="15867" width="32.90625" style="5" customWidth="1"/>
    <col min="15868" max="15868" width="17.36328125" style="5" customWidth="1"/>
    <col min="15869" max="15869" width="17.08984375" style="5" customWidth="1"/>
    <col min="15870" max="15870" width="23.90625" style="5" customWidth="1"/>
    <col min="15871" max="15871" width="25.36328125" style="5" customWidth="1"/>
    <col min="15872" max="15872" width="19" style="5"/>
    <col min="15873" max="15873" width="9.08984375" style="5" customWidth="1"/>
    <col min="15874" max="15874" width="20" style="5" customWidth="1"/>
    <col min="15875" max="15875" width="36.54296875" style="5" customWidth="1"/>
    <col min="15876" max="15876" width="17.36328125" style="5" customWidth="1"/>
    <col min="15877" max="15877" width="21.453125" style="5" customWidth="1"/>
    <col min="15878" max="15878" width="25.36328125" style="5" bestFit="1" customWidth="1"/>
    <col min="15879" max="15879" width="27.08984375" style="5" customWidth="1"/>
    <col min="15880" max="15880" width="10.54296875" style="5" customWidth="1"/>
    <col min="15881" max="15881" width="6.54296875" style="5" customWidth="1"/>
    <col min="15882" max="15884" width="0" style="5" hidden="1" customWidth="1"/>
    <col min="15885" max="15885" width="6.453125" style="5" bestFit="1" customWidth="1"/>
    <col min="15886" max="15886" width="13.6328125" style="5" bestFit="1" customWidth="1"/>
    <col min="15887" max="15888" width="31" style="5" bestFit="1" customWidth="1"/>
    <col min="15889" max="15889" width="38.453125" style="5" bestFit="1" customWidth="1"/>
    <col min="15890" max="15893" width="12.08984375" style="5" bestFit="1" customWidth="1"/>
    <col min="15894" max="15894" width="30" style="5" bestFit="1" customWidth="1"/>
    <col min="15895" max="16121" width="9.08984375" style="5" customWidth="1"/>
    <col min="16122" max="16122" width="20" style="5" customWidth="1"/>
    <col min="16123" max="16123" width="32.90625" style="5" customWidth="1"/>
    <col min="16124" max="16124" width="17.36328125" style="5" customWidth="1"/>
    <col min="16125" max="16125" width="17.08984375" style="5" customWidth="1"/>
    <col min="16126" max="16126" width="23.90625" style="5" customWidth="1"/>
    <col min="16127" max="16127" width="25.36328125" style="5" customWidth="1"/>
    <col min="16128" max="16128" width="19" style="5"/>
    <col min="16129" max="16129" width="9.08984375" style="5" customWidth="1"/>
    <col min="16130" max="16130" width="20" style="5" customWidth="1"/>
    <col min="16131" max="16131" width="36.54296875" style="5" customWidth="1"/>
    <col min="16132" max="16132" width="17.36328125" style="5" customWidth="1"/>
    <col min="16133" max="16133" width="21.453125" style="5" customWidth="1"/>
    <col min="16134" max="16134" width="25.36328125" style="5" bestFit="1" customWidth="1"/>
    <col min="16135" max="16135" width="27.08984375" style="5" customWidth="1"/>
    <col min="16136" max="16136" width="10.54296875" style="5" customWidth="1"/>
    <col min="16137" max="16137" width="6.54296875" style="5" customWidth="1"/>
    <col min="16138" max="16140" width="0" style="5" hidden="1" customWidth="1"/>
    <col min="16141" max="16141" width="6.453125" style="5" bestFit="1" customWidth="1"/>
    <col min="16142" max="16142" width="13.6328125" style="5" bestFit="1" customWidth="1"/>
    <col min="16143" max="16144" width="31" style="5" bestFit="1" customWidth="1"/>
    <col min="16145" max="16145" width="38.453125" style="5" bestFit="1" customWidth="1"/>
    <col min="16146" max="16149" width="12.08984375" style="5" bestFit="1" customWidth="1"/>
    <col min="16150" max="16150" width="30" style="5" bestFit="1" customWidth="1"/>
    <col min="16151" max="16377" width="9.08984375" style="5" customWidth="1"/>
    <col min="16378" max="16378" width="20" style="5" customWidth="1"/>
    <col min="16379" max="16379" width="32.90625" style="5" customWidth="1"/>
    <col min="16380" max="16380" width="17.36328125" style="5" customWidth="1"/>
    <col min="16381" max="16381" width="17.08984375" style="5" customWidth="1"/>
    <col min="16382" max="16382" width="23.90625" style="5" customWidth="1"/>
    <col min="16383" max="16383" width="25.36328125" style="5" customWidth="1"/>
    <col min="16384" max="16384" width="19" style="5"/>
  </cols>
  <sheetData>
    <row r="1" spans="2:22" ht="42.75" customHeight="1" thickBot="1" x14ac:dyDescent="0.3">
      <c r="B1" s="198" t="s">
        <v>0</v>
      </c>
      <c r="C1" s="199"/>
      <c r="D1" s="199"/>
      <c r="E1" s="199"/>
      <c r="F1" s="1" t="str">
        <f>K6</f>
        <v>January</v>
      </c>
      <c r="G1" s="1">
        <f>K5</f>
        <v>2020</v>
      </c>
      <c r="H1" s="2"/>
      <c r="I1" s="3"/>
      <c r="J1" s="147"/>
      <c r="K1" s="147"/>
      <c r="L1" s="147"/>
      <c r="M1" s="148"/>
      <c r="N1" s="148"/>
      <c r="O1" s="149"/>
      <c r="P1" s="149"/>
      <c r="Q1" s="148"/>
      <c r="R1" s="148"/>
      <c r="S1" s="148"/>
      <c r="T1" s="148"/>
      <c r="U1" s="148"/>
      <c r="V1" s="148"/>
    </row>
    <row r="2" spans="2:22" ht="8.25" customHeight="1" thickBot="1" x14ac:dyDescent="0.3">
      <c r="B2" s="7"/>
      <c r="C2" s="8"/>
      <c r="D2" s="8"/>
      <c r="E2" s="8"/>
      <c r="F2" s="8"/>
      <c r="G2" s="8"/>
      <c r="H2" s="8"/>
      <c r="I2" s="8"/>
    </row>
    <row r="3" spans="2:22" ht="20.25" customHeight="1" thickBot="1" x14ac:dyDescent="0.3">
      <c r="B3" s="9" t="s">
        <v>1</v>
      </c>
      <c r="C3" s="200" t="s">
        <v>2</v>
      </c>
      <c r="D3" s="200"/>
      <c r="E3" s="200"/>
      <c r="F3" s="10" t="s">
        <v>3</v>
      </c>
      <c r="G3" s="200" t="s">
        <v>4</v>
      </c>
      <c r="H3" s="201"/>
      <c r="I3" s="8"/>
    </row>
    <row r="4" spans="2:22" ht="168" customHeight="1" thickBot="1" x14ac:dyDescent="0.3">
      <c r="B4" s="11" t="s">
        <v>5</v>
      </c>
      <c r="C4" s="202" t="s">
        <v>6</v>
      </c>
      <c r="D4" s="203"/>
      <c r="E4" s="204"/>
      <c r="F4" s="12" t="s">
        <v>7</v>
      </c>
      <c r="G4" s="205" t="s">
        <v>53</v>
      </c>
      <c r="H4" s="206"/>
      <c r="I4" s="13"/>
      <c r="J4" s="207" t="s">
        <v>8</v>
      </c>
      <c r="K4" s="208"/>
      <c r="L4" s="5"/>
      <c r="M4" s="188" t="s">
        <v>9</v>
      </c>
      <c r="N4" s="189"/>
      <c r="O4" s="14" t="s">
        <v>10</v>
      </c>
      <c r="P4" s="14" t="s">
        <v>47</v>
      </c>
      <c r="Q4" s="15" t="s">
        <v>11</v>
      </c>
      <c r="R4" s="190" t="s">
        <v>12</v>
      </c>
      <c r="S4" s="191"/>
      <c r="T4" s="191"/>
      <c r="U4" s="191"/>
      <c r="V4" s="192"/>
    </row>
    <row r="5" spans="2:22" ht="20.5" thickBot="1" x14ac:dyDescent="0.3">
      <c r="B5" s="8"/>
      <c r="C5" s="8"/>
      <c r="D5" s="8"/>
      <c r="E5" s="8"/>
      <c r="F5" s="8"/>
      <c r="G5" s="8"/>
      <c r="H5" s="8"/>
      <c r="I5" s="8"/>
      <c r="J5" s="16" t="s">
        <v>13</v>
      </c>
      <c r="K5" s="17">
        <v>2020</v>
      </c>
      <c r="L5" s="5"/>
      <c r="M5" s="18" t="s">
        <v>14</v>
      </c>
      <c r="N5" s="18" t="s">
        <v>15</v>
      </c>
      <c r="O5" s="18" t="s">
        <v>16</v>
      </c>
      <c r="P5" s="18" t="s">
        <v>17</v>
      </c>
      <c r="Q5" s="19"/>
      <c r="R5" s="20" t="s">
        <v>18</v>
      </c>
      <c r="S5" s="20" t="s">
        <v>19</v>
      </c>
      <c r="T5" s="20" t="s">
        <v>20</v>
      </c>
      <c r="U5" s="20" t="s">
        <v>21</v>
      </c>
      <c r="V5" s="20" t="s">
        <v>22</v>
      </c>
    </row>
    <row r="6" spans="2:22" ht="20" x14ac:dyDescent="0.25">
      <c r="B6" s="193" t="s">
        <v>23</v>
      </c>
      <c r="C6" s="193"/>
      <c r="D6" s="193"/>
      <c r="E6" s="193"/>
      <c r="F6" s="194" t="str">
        <f>CONCATENATE(F1,", ",G1)</f>
        <v>January, 2020</v>
      </c>
      <c r="G6" s="194"/>
      <c r="H6" s="8"/>
      <c r="I6" s="8"/>
      <c r="J6" s="16" t="s">
        <v>24</v>
      </c>
      <c r="K6" s="17" t="s">
        <v>36</v>
      </c>
      <c r="L6" s="5"/>
      <c r="M6" s="178">
        <v>2018</v>
      </c>
      <c r="N6" s="21"/>
      <c r="O6" s="22"/>
      <c r="P6" s="22"/>
      <c r="Q6" s="23"/>
      <c r="R6" s="24">
        <v>43346</v>
      </c>
      <c r="S6" s="24">
        <v>43353</v>
      </c>
      <c r="T6" s="24">
        <v>43360</v>
      </c>
      <c r="U6" s="24">
        <v>43367</v>
      </c>
      <c r="V6" s="25" t="s">
        <v>26</v>
      </c>
    </row>
    <row r="7" spans="2:22" ht="18" thickBot="1" x14ac:dyDescent="0.3">
      <c r="B7" s="187" t="s">
        <v>27</v>
      </c>
      <c r="C7" s="187"/>
      <c r="D7" s="187"/>
      <c r="E7" s="187"/>
      <c r="F7" s="187"/>
      <c r="G7" s="187"/>
      <c r="H7" s="187"/>
      <c r="I7" s="139"/>
      <c r="J7" s="27"/>
      <c r="K7" s="28"/>
      <c r="L7" s="5"/>
      <c r="M7" s="179"/>
      <c r="N7" s="37" t="s">
        <v>28</v>
      </c>
      <c r="O7" s="38">
        <f>((P7)/10)*50</f>
        <v>2.2499999999998632E-2</v>
      </c>
      <c r="P7" s="38">
        <f>Q7-$K$9</f>
        <v>4.4999999999997264E-3</v>
      </c>
      <c r="Q7" s="40">
        <f>AVERAGE(R7:V7)</f>
        <v>3.2654999999999998</v>
      </c>
      <c r="R7" s="40">
        <v>3.27</v>
      </c>
      <c r="S7" s="40">
        <v>3.2549999999999999</v>
      </c>
      <c r="T7" s="40">
        <v>3.2669999999999999</v>
      </c>
      <c r="U7" s="40">
        <v>3.27</v>
      </c>
      <c r="V7" s="41"/>
    </row>
    <row r="8" spans="2:22" ht="18.5" thickBot="1" x14ac:dyDescent="0.3">
      <c r="B8" s="183"/>
      <c r="C8" s="183"/>
      <c r="D8" s="183"/>
      <c r="E8" s="183"/>
      <c r="F8" s="183"/>
      <c r="G8" s="183"/>
      <c r="H8" s="183"/>
      <c r="I8" s="139"/>
      <c r="J8" s="195" t="s">
        <v>29</v>
      </c>
      <c r="K8" s="196"/>
      <c r="L8" s="5"/>
      <c r="M8" s="179"/>
      <c r="N8" s="21"/>
      <c r="O8" s="22"/>
      <c r="P8" s="34"/>
      <c r="Q8" s="23"/>
      <c r="R8" s="24">
        <v>43374</v>
      </c>
      <c r="S8" s="24">
        <v>43381</v>
      </c>
      <c r="T8" s="24">
        <v>43388</v>
      </c>
      <c r="U8" s="24">
        <v>43395</v>
      </c>
      <c r="V8" s="25">
        <v>43402</v>
      </c>
    </row>
    <row r="9" spans="2:22" ht="18.5" thickBot="1" x14ac:dyDescent="0.3">
      <c r="B9" s="197"/>
      <c r="C9" s="197"/>
      <c r="D9" s="197"/>
      <c r="E9" s="197"/>
      <c r="F9" s="197"/>
      <c r="G9" s="197"/>
      <c r="H9" s="197"/>
      <c r="I9" s="29"/>
      <c r="J9" s="141" t="s">
        <v>48</v>
      </c>
      <c r="K9" s="31">
        <v>3.2610000000000001</v>
      </c>
      <c r="L9" s="5"/>
      <c r="M9" s="179"/>
      <c r="N9" s="37" t="s">
        <v>30</v>
      </c>
      <c r="O9" s="38">
        <f>((P9)/10)*50</f>
        <v>0.43800000000000061</v>
      </c>
      <c r="P9" s="38">
        <f>Q9-$K$9</f>
        <v>8.7600000000000122E-2</v>
      </c>
      <c r="Q9" s="40">
        <f>AVERAGE(R9:V9)</f>
        <v>3.3486000000000002</v>
      </c>
      <c r="R9" s="40">
        <v>3.3050000000000002</v>
      </c>
      <c r="S9" s="40">
        <v>3.3439999999999999</v>
      </c>
      <c r="T9" s="40">
        <v>3.3610000000000002</v>
      </c>
      <c r="U9" s="40">
        <v>3.3679999999999999</v>
      </c>
      <c r="V9" s="41">
        <v>3.3650000000000002</v>
      </c>
    </row>
    <row r="10" spans="2:22" ht="18.5" thickBot="1" x14ac:dyDescent="0.3">
      <c r="B10" s="139"/>
      <c r="C10" s="139"/>
      <c r="D10" s="139"/>
      <c r="E10" s="139"/>
      <c r="F10" s="139"/>
      <c r="G10" s="139"/>
      <c r="H10" s="139"/>
      <c r="I10" s="139"/>
      <c r="J10" s="32"/>
      <c r="K10" s="33"/>
      <c r="L10" s="5"/>
      <c r="M10" s="179"/>
      <c r="N10" s="21"/>
      <c r="O10" s="22"/>
      <c r="P10" s="34"/>
      <c r="Q10" s="23"/>
      <c r="R10" s="24">
        <v>43409</v>
      </c>
      <c r="S10" s="24">
        <v>43416</v>
      </c>
      <c r="T10" s="24">
        <v>43423</v>
      </c>
      <c r="U10" s="24">
        <v>43430</v>
      </c>
      <c r="V10" s="25" t="s">
        <v>26</v>
      </c>
    </row>
    <row r="11" spans="2:22" ht="36.5" thickBot="1" x14ac:dyDescent="0.3">
      <c r="B11" s="184" t="s">
        <v>31</v>
      </c>
      <c r="C11" s="184"/>
      <c r="D11" s="184"/>
      <c r="E11" s="184"/>
      <c r="F11" s="184"/>
      <c r="G11" s="184"/>
      <c r="H11" s="184"/>
      <c r="I11" s="139"/>
      <c r="J11" s="140" t="s">
        <v>32</v>
      </c>
      <c r="K11" s="36">
        <v>-0.84699999999999775</v>
      </c>
      <c r="L11" s="5"/>
      <c r="M11" s="180"/>
      <c r="N11" s="37" t="s">
        <v>33</v>
      </c>
      <c r="O11" s="38">
        <f>((P11)/10)*50</f>
        <v>0.45624999999999805</v>
      </c>
      <c r="P11" s="38">
        <f>Q11-$K$9</f>
        <v>9.1249999999999609E-2</v>
      </c>
      <c r="Q11" s="39">
        <f>AVERAGE(R11:V11)</f>
        <v>3.3522499999999997</v>
      </c>
      <c r="R11" s="40">
        <v>3.3620000000000001</v>
      </c>
      <c r="S11" s="40">
        <v>3.3559999999999999</v>
      </c>
      <c r="T11" s="40">
        <v>3.347</v>
      </c>
      <c r="U11" s="40">
        <v>3.3439999999999999</v>
      </c>
      <c r="V11" s="41"/>
    </row>
    <row r="12" spans="2:22" ht="20.25" customHeight="1" x14ac:dyDescent="0.25">
      <c r="B12" s="181" t="s">
        <v>34</v>
      </c>
      <c r="C12" s="181"/>
      <c r="D12" s="42" t="str">
        <f>CONCATENATE(F1," ",G1," is")</f>
        <v>January 2020 is</v>
      </c>
      <c r="E12" s="43">
        <f>K11</f>
        <v>-0.84699999999999775</v>
      </c>
      <c r="F12" s="182" t="s">
        <v>35</v>
      </c>
      <c r="G12" s="182"/>
      <c r="H12" s="182"/>
      <c r="I12" s="44"/>
      <c r="J12" s="45"/>
      <c r="K12" s="46"/>
      <c r="L12" s="5"/>
      <c r="M12" s="178">
        <v>2019</v>
      </c>
      <c r="N12" s="47"/>
      <c r="O12" s="22"/>
      <c r="P12" s="48"/>
      <c r="Q12" s="49"/>
      <c r="R12" s="50">
        <v>43437</v>
      </c>
      <c r="S12" s="50">
        <v>43444</v>
      </c>
      <c r="T12" s="50">
        <v>43451</v>
      </c>
      <c r="U12" s="50">
        <v>43458</v>
      </c>
      <c r="V12" s="51">
        <v>43465</v>
      </c>
    </row>
    <row r="13" spans="2:22" ht="18" thickBot="1" x14ac:dyDescent="0.3">
      <c r="B13" s="183"/>
      <c r="C13" s="183"/>
      <c r="D13" s="183"/>
      <c r="E13" s="183"/>
      <c r="F13" s="183"/>
      <c r="G13" s="183"/>
      <c r="H13" s="183"/>
      <c r="I13" s="139"/>
      <c r="J13" s="32"/>
      <c r="K13" s="33"/>
      <c r="L13" s="5"/>
      <c r="M13" s="179"/>
      <c r="N13" s="52" t="s">
        <v>36</v>
      </c>
      <c r="O13" s="38">
        <f>((P13)/10)*50</f>
        <v>4.6999999999999265E-2</v>
      </c>
      <c r="P13" s="53">
        <f>Q13-$K$9</f>
        <v>9.3999999999998529E-3</v>
      </c>
      <c r="Q13" s="54">
        <f>AVERAGE(R13:V13)</f>
        <v>3.2704</v>
      </c>
      <c r="R13" s="55">
        <v>3.31</v>
      </c>
      <c r="S13" s="55">
        <v>3.2949999999999999</v>
      </c>
      <c r="T13" s="55">
        <v>3.2759999999999998</v>
      </c>
      <c r="U13" s="55">
        <v>3.2370000000000001</v>
      </c>
      <c r="V13" s="56">
        <v>3.234</v>
      </c>
    </row>
    <row r="14" spans="2:22" ht="36.5" thickBot="1" x14ac:dyDescent="0.3">
      <c r="B14" s="184" t="s">
        <v>49</v>
      </c>
      <c r="C14" s="184"/>
      <c r="D14" s="184"/>
      <c r="E14" s="184"/>
      <c r="F14" s="184"/>
      <c r="G14" s="184"/>
      <c r="H14" s="184"/>
      <c r="I14" s="139"/>
      <c r="J14" s="140" t="s">
        <v>50</v>
      </c>
      <c r="K14" s="36">
        <v>-0.16939999999999955</v>
      </c>
      <c r="L14" s="5"/>
      <c r="M14" s="179"/>
      <c r="N14" s="21"/>
      <c r="O14" s="22"/>
      <c r="P14" s="22"/>
      <c r="Q14" s="23"/>
      <c r="R14" s="24">
        <v>43472</v>
      </c>
      <c r="S14" s="24">
        <v>43479</v>
      </c>
      <c r="T14" s="24">
        <v>43486</v>
      </c>
      <c r="U14" s="24">
        <v>43493</v>
      </c>
      <c r="V14" s="25" t="s">
        <v>26</v>
      </c>
    </row>
    <row r="15" spans="2:22" ht="20.5" thickBot="1" x14ac:dyDescent="0.3">
      <c r="B15" s="181" t="s">
        <v>34</v>
      </c>
      <c r="C15" s="181"/>
      <c r="D15" s="42" t="str">
        <f>CONCATENATE(F1," ",G1," is")</f>
        <v>January 2020 is</v>
      </c>
      <c r="E15" s="43">
        <f>K14</f>
        <v>-0.16939999999999955</v>
      </c>
      <c r="F15" s="182" t="s">
        <v>37</v>
      </c>
      <c r="G15" s="182"/>
      <c r="H15" s="182"/>
      <c r="I15" s="44"/>
      <c r="J15" s="29"/>
      <c r="K15" s="29"/>
      <c r="L15" s="5"/>
      <c r="M15" s="179"/>
      <c r="N15" s="37" t="s">
        <v>38</v>
      </c>
      <c r="O15" s="38">
        <f>((P15)/10)*50</f>
        <v>-0.30124999999999957</v>
      </c>
      <c r="P15" s="38">
        <f>Q15-$K$9</f>
        <v>-6.0249999999999915E-2</v>
      </c>
      <c r="Q15" s="40">
        <f>AVERAGE(R15:V15)</f>
        <v>3.2007500000000002</v>
      </c>
      <c r="R15" s="40">
        <v>3.2160000000000002</v>
      </c>
      <c r="S15" s="40">
        <v>3.2080000000000002</v>
      </c>
      <c r="T15" s="40">
        <v>3.1909999999999998</v>
      </c>
      <c r="U15" s="40">
        <v>3.1880000000000002</v>
      </c>
      <c r="V15" s="41"/>
    </row>
    <row r="16" spans="2:22" ht="20" x14ac:dyDescent="0.25">
      <c r="B16" s="57"/>
      <c r="C16" s="57"/>
      <c r="D16" s="58"/>
      <c r="E16" s="59"/>
      <c r="F16" s="60"/>
      <c r="G16" s="60"/>
      <c r="H16" s="60"/>
      <c r="I16" s="44"/>
      <c r="J16" s="29"/>
      <c r="K16" s="29"/>
      <c r="L16" s="5"/>
      <c r="M16" s="179"/>
      <c r="N16" s="61"/>
      <c r="O16" s="62"/>
      <c r="P16" s="63"/>
      <c r="Q16" s="64"/>
      <c r="R16" s="65">
        <v>43500</v>
      </c>
      <c r="S16" s="65">
        <v>43507</v>
      </c>
      <c r="T16" s="65">
        <v>43514</v>
      </c>
      <c r="U16" s="65">
        <v>43521</v>
      </c>
      <c r="V16" s="25" t="s">
        <v>26</v>
      </c>
    </row>
    <row r="17" spans="2:22" ht="24" customHeight="1" thickBot="1" x14ac:dyDescent="0.3">
      <c r="C17" s="185" t="s">
        <v>51</v>
      </c>
      <c r="D17" s="185"/>
      <c r="E17" s="185"/>
      <c r="F17" s="185"/>
      <c r="G17" s="185"/>
      <c r="H17" s="66">
        <v>3.2610000000000001</v>
      </c>
      <c r="I17" s="67"/>
      <c r="J17" s="29"/>
      <c r="K17" s="29"/>
      <c r="L17" s="5"/>
      <c r="M17" s="179"/>
      <c r="N17" s="52" t="s">
        <v>39</v>
      </c>
      <c r="O17" s="38">
        <f>((P17)/10)*50</f>
        <v>-0.46375000000000277</v>
      </c>
      <c r="P17" s="53">
        <f>Q17-$K$9</f>
        <v>-9.2750000000000554E-2</v>
      </c>
      <c r="Q17" s="55">
        <f>AVERAGE(R17:V17)</f>
        <v>3.1682499999999996</v>
      </c>
      <c r="R17" s="55">
        <v>3.1760000000000002</v>
      </c>
      <c r="S17" s="55">
        <v>3.161</v>
      </c>
      <c r="T17" s="55">
        <v>3.165</v>
      </c>
      <c r="U17" s="55">
        <v>3.1709999999999998</v>
      </c>
      <c r="V17" s="56"/>
    </row>
    <row r="18" spans="2:22" ht="24" customHeight="1" x14ac:dyDescent="0.25">
      <c r="C18" s="186" t="s">
        <v>40</v>
      </c>
      <c r="D18" s="186"/>
      <c r="E18" s="186"/>
      <c r="F18" s="186"/>
      <c r="G18" s="186"/>
      <c r="H18" s="68"/>
      <c r="I18" s="67"/>
      <c r="J18" s="29"/>
      <c r="K18" s="29"/>
      <c r="L18" s="5"/>
      <c r="M18" s="179"/>
      <c r="N18" s="21"/>
      <c r="O18" s="22"/>
      <c r="P18" s="34"/>
      <c r="Q18" s="23"/>
      <c r="R18" s="24">
        <v>43528</v>
      </c>
      <c r="S18" s="24">
        <v>43535</v>
      </c>
      <c r="T18" s="24">
        <v>43542</v>
      </c>
      <c r="U18" s="24">
        <v>43549</v>
      </c>
      <c r="V18" s="25" t="s">
        <v>26</v>
      </c>
    </row>
    <row r="19" spans="2:22" ht="24" customHeight="1" thickBot="1" x14ac:dyDescent="0.3">
      <c r="C19" s="138"/>
      <c r="D19" s="85"/>
      <c r="E19" s="138"/>
      <c r="F19" s="138"/>
      <c r="G19" s="138"/>
      <c r="H19" s="68"/>
      <c r="I19" s="67"/>
      <c r="J19" s="29"/>
      <c r="K19" s="29"/>
      <c r="L19" s="5"/>
      <c r="M19" s="179"/>
      <c r="N19" s="37" t="s">
        <v>41</v>
      </c>
      <c r="O19" s="38">
        <f>((P19)/10)*50</f>
        <v>-0.33750000000000169</v>
      </c>
      <c r="P19" s="38">
        <f>Q19-$K$9</f>
        <v>-6.7500000000000338E-2</v>
      </c>
      <c r="Q19" s="39">
        <f>AVERAGE(R19:V19)</f>
        <v>3.1934999999999998</v>
      </c>
      <c r="R19" s="40">
        <v>3.177</v>
      </c>
      <c r="S19" s="40">
        <v>3.1829999999999998</v>
      </c>
      <c r="T19" s="40">
        <v>3.2</v>
      </c>
      <c r="U19" s="40">
        <v>3.214</v>
      </c>
      <c r="V19" s="41"/>
    </row>
    <row r="20" spans="2:22" ht="18" x14ac:dyDescent="0.25">
      <c r="B20" s="187" t="s">
        <v>42</v>
      </c>
      <c r="C20" s="187"/>
      <c r="D20" s="187"/>
      <c r="E20" s="187"/>
      <c r="F20" s="187"/>
      <c r="G20" s="187"/>
      <c r="H20" s="187"/>
      <c r="I20" s="70"/>
      <c r="J20" s="29"/>
      <c r="K20" s="29"/>
      <c r="L20" s="5"/>
      <c r="M20" s="179"/>
      <c r="N20" s="47"/>
      <c r="O20" s="22"/>
      <c r="P20" s="48"/>
      <c r="Q20" s="49"/>
      <c r="R20" s="50">
        <v>43556</v>
      </c>
      <c r="S20" s="50">
        <v>43563</v>
      </c>
      <c r="T20" s="50">
        <v>43570</v>
      </c>
      <c r="U20" s="50">
        <v>43577</v>
      </c>
      <c r="V20" s="51">
        <v>43584</v>
      </c>
    </row>
    <row r="21" spans="2:22" ht="18" thickBot="1" x14ac:dyDescent="0.3">
      <c r="B21" s="71"/>
      <c r="C21" s="70"/>
      <c r="D21" s="70"/>
      <c r="E21" s="70"/>
      <c r="F21" s="70"/>
      <c r="G21" s="70"/>
      <c r="H21" s="70"/>
      <c r="I21" s="70"/>
      <c r="K21" s="5"/>
      <c r="L21" s="5"/>
      <c r="M21" s="179"/>
      <c r="N21" s="52" t="s">
        <v>43</v>
      </c>
      <c r="O21" s="38">
        <f>((P21)/10)*50</f>
        <v>-0.25800000000000045</v>
      </c>
      <c r="P21" s="53">
        <f>Q21-$K$9</f>
        <v>-5.160000000000009E-2</v>
      </c>
      <c r="Q21" s="54">
        <f>AVERAGE(R21:V21)</f>
        <v>3.2094</v>
      </c>
      <c r="R21" s="55">
        <v>3.1960000000000002</v>
      </c>
      <c r="S21" s="55">
        <v>3.1930000000000001</v>
      </c>
      <c r="T21" s="55">
        <v>3.2050000000000001</v>
      </c>
      <c r="U21" s="55">
        <v>3.2170000000000001</v>
      </c>
      <c r="V21" s="56">
        <v>3.2360000000000002</v>
      </c>
    </row>
    <row r="22" spans="2:22" ht="18" x14ac:dyDescent="0.25">
      <c r="B22" s="71"/>
      <c r="C22" s="70"/>
      <c r="D22" s="70"/>
      <c r="E22" s="70"/>
      <c r="F22" s="70"/>
      <c r="G22" s="70"/>
      <c r="H22" s="70"/>
      <c r="I22" s="70"/>
      <c r="J22" s="5"/>
      <c r="K22" s="5"/>
      <c r="L22" s="5"/>
      <c r="M22" s="179"/>
      <c r="N22" s="21"/>
      <c r="O22" s="22"/>
      <c r="P22" s="22"/>
      <c r="Q22" s="23"/>
      <c r="R22" s="24">
        <v>43591</v>
      </c>
      <c r="S22" s="24">
        <v>43598</v>
      </c>
      <c r="T22" s="24">
        <v>43605</v>
      </c>
      <c r="U22" s="24">
        <v>43612</v>
      </c>
      <c r="V22" s="25" t="s">
        <v>26</v>
      </c>
    </row>
    <row r="23" spans="2:22" ht="18" thickBot="1" x14ac:dyDescent="0.3">
      <c r="B23" s="71"/>
      <c r="C23" s="70"/>
      <c r="D23" s="70"/>
      <c r="E23" s="70"/>
      <c r="F23" s="70"/>
      <c r="G23" s="70"/>
      <c r="H23" s="70"/>
      <c r="J23" s="5"/>
      <c r="K23" s="5"/>
      <c r="L23" s="5"/>
      <c r="M23" s="179"/>
      <c r="N23" s="37" t="s">
        <v>44</v>
      </c>
      <c r="O23" s="38">
        <f>((P23)/10)*50</f>
        <v>-0.12250000000000096</v>
      </c>
      <c r="P23" s="38">
        <f>Q23-$K$9</f>
        <v>-2.4500000000000188E-2</v>
      </c>
      <c r="Q23" s="40">
        <f>AVERAGE(R23:V23)</f>
        <v>3.2364999999999999</v>
      </c>
      <c r="R23" s="40">
        <v>3.2450000000000001</v>
      </c>
      <c r="S23" s="40">
        <v>3.238</v>
      </c>
      <c r="T23" s="40">
        <v>3.238</v>
      </c>
      <c r="U23" s="40">
        <v>3.2250000000000001</v>
      </c>
      <c r="V23" s="41"/>
    </row>
    <row r="24" spans="2:22" ht="18" x14ac:dyDescent="0.25">
      <c r="J24" s="5"/>
      <c r="K24" s="5"/>
      <c r="L24" s="5"/>
      <c r="M24" s="179"/>
      <c r="N24" s="47"/>
      <c r="O24" s="22"/>
      <c r="P24" s="48"/>
      <c r="Q24" s="73"/>
      <c r="R24" s="50">
        <v>43619</v>
      </c>
      <c r="S24" s="50">
        <v>43626</v>
      </c>
      <c r="T24" s="50">
        <v>43633</v>
      </c>
      <c r="U24" s="50">
        <v>43640</v>
      </c>
      <c r="V24" s="51" t="s">
        <v>26</v>
      </c>
    </row>
    <row r="25" spans="2:22" ht="18" thickBot="1" x14ac:dyDescent="0.3">
      <c r="I25" s="5"/>
      <c r="J25" s="5"/>
      <c r="K25" s="5"/>
      <c r="L25" s="5"/>
      <c r="M25" s="179"/>
      <c r="N25" s="52" t="s">
        <v>45</v>
      </c>
      <c r="O25" s="38">
        <f>((P25)/10)*50</f>
        <v>-0.43874999999999886</v>
      </c>
      <c r="P25" s="53">
        <f>Q25-$K$9</f>
        <v>-8.7749999999999773E-2</v>
      </c>
      <c r="Q25" s="55">
        <f>AVERAGE(R25:V25)</f>
        <v>3.1732500000000003</v>
      </c>
      <c r="R25" s="55">
        <v>3.2189999999999999</v>
      </c>
      <c r="S25" s="55">
        <v>3.1850000000000001</v>
      </c>
      <c r="T25" s="55">
        <v>3.153</v>
      </c>
      <c r="U25" s="55">
        <v>3.1360000000000001</v>
      </c>
      <c r="V25" s="56"/>
    </row>
    <row r="26" spans="2:22" ht="18" x14ac:dyDescent="0.25">
      <c r="I26" s="5"/>
      <c r="J26" s="5"/>
      <c r="K26" s="5"/>
      <c r="L26" s="5"/>
      <c r="M26" s="179"/>
      <c r="N26" s="21"/>
      <c r="O26" s="22"/>
      <c r="P26" s="34"/>
      <c r="Q26" s="23"/>
      <c r="R26" s="24">
        <v>43647</v>
      </c>
      <c r="S26" s="24">
        <v>43654</v>
      </c>
      <c r="T26" s="24">
        <v>43661</v>
      </c>
      <c r="U26" s="24">
        <v>43668</v>
      </c>
      <c r="V26" s="25">
        <v>43675</v>
      </c>
    </row>
    <row r="27" spans="2:22" ht="18" thickBot="1" x14ac:dyDescent="0.3">
      <c r="I27" s="5"/>
      <c r="J27" s="5"/>
      <c r="K27" s="5"/>
      <c r="L27" s="5"/>
      <c r="M27" s="179"/>
      <c r="N27" s="37" t="s">
        <v>46</v>
      </c>
      <c r="O27" s="38">
        <f>((P27)/10)*50</f>
        <v>-0.67700000000000093</v>
      </c>
      <c r="P27" s="38">
        <f>Q27-$K$9</f>
        <v>-0.13540000000000019</v>
      </c>
      <c r="Q27" s="39">
        <f>AVERAGE(R27:V27)</f>
        <v>3.1255999999999999</v>
      </c>
      <c r="R27" s="40">
        <v>3.1349999999999998</v>
      </c>
      <c r="S27" s="40">
        <v>3.1339999999999999</v>
      </c>
      <c r="T27" s="40">
        <v>3.1309999999999998</v>
      </c>
      <c r="U27" s="40">
        <v>3.1219999999999999</v>
      </c>
      <c r="V27" s="41">
        <v>3.1059999999999999</v>
      </c>
    </row>
    <row r="28" spans="2:22" ht="18" x14ac:dyDescent="0.25">
      <c r="I28" s="5"/>
      <c r="J28" s="5"/>
      <c r="K28" s="5"/>
      <c r="L28" s="5"/>
      <c r="M28" s="179"/>
      <c r="N28" s="47"/>
      <c r="O28" s="22"/>
      <c r="P28" s="48"/>
      <c r="Q28" s="49"/>
      <c r="R28" s="50">
        <v>43682</v>
      </c>
      <c r="S28" s="50">
        <v>43689</v>
      </c>
      <c r="T28" s="50">
        <v>43696</v>
      </c>
      <c r="U28" s="50">
        <v>43703</v>
      </c>
      <c r="V28" s="51" t="s">
        <v>26</v>
      </c>
    </row>
    <row r="29" spans="2:22" ht="18" thickBot="1" x14ac:dyDescent="0.3">
      <c r="I29" s="5"/>
      <c r="J29" s="5"/>
      <c r="K29" s="5"/>
      <c r="L29" s="5"/>
      <c r="M29" s="179"/>
      <c r="N29" s="52" t="s">
        <v>25</v>
      </c>
      <c r="O29" s="38">
        <f>((P29)/10)*50</f>
        <v>-0.98125000000000018</v>
      </c>
      <c r="P29" s="53">
        <f>Q29-$K$9</f>
        <v>-0.19625000000000004</v>
      </c>
      <c r="Q29" s="54">
        <f>AVERAGE(R29:V29)</f>
        <v>3.0647500000000001</v>
      </c>
      <c r="R29" s="55">
        <v>3.1070000000000002</v>
      </c>
      <c r="S29" s="55">
        <v>3.073</v>
      </c>
      <c r="T29" s="55">
        <v>3.048</v>
      </c>
      <c r="U29" s="55">
        <v>3.0310000000000001</v>
      </c>
      <c r="V29" s="56"/>
    </row>
    <row r="30" spans="2:22" ht="18" x14ac:dyDescent="0.25">
      <c r="I30" s="5"/>
      <c r="J30" s="5"/>
      <c r="K30" s="5"/>
      <c r="L30" s="5"/>
      <c r="M30" s="179"/>
      <c r="N30" s="74"/>
      <c r="O30" s="22"/>
      <c r="P30" s="34"/>
      <c r="Q30" s="75"/>
      <c r="R30" s="24">
        <v>43710</v>
      </c>
      <c r="S30" s="24">
        <v>43717</v>
      </c>
      <c r="T30" s="24">
        <v>43724</v>
      </c>
      <c r="U30" s="24">
        <v>43731</v>
      </c>
      <c r="V30" s="25">
        <v>43738</v>
      </c>
    </row>
    <row r="31" spans="2:22" ht="18" thickBot="1" x14ac:dyDescent="0.3">
      <c r="I31" s="5"/>
      <c r="J31" s="5"/>
      <c r="K31" s="5"/>
      <c r="L31" s="5"/>
      <c r="M31" s="179"/>
      <c r="N31" s="76" t="s">
        <v>28</v>
      </c>
      <c r="O31" s="38">
        <f>((P31)/10)*50</f>
        <v>-1.1170000000000013</v>
      </c>
      <c r="P31" s="38">
        <f>Q31-$K$9</f>
        <v>-0.22340000000000027</v>
      </c>
      <c r="Q31" s="39">
        <f>AVERAGE(R31:V31)</f>
        <v>3.0375999999999999</v>
      </c>
      <c r="R31" s="40">
        <v>3.0270000000000001</v>
      </c>
      <c r="S31" s="40">
        <v>3.0219999999999998</v>
      </c>
      <c r="T31" s="40">
        <v>3.0129999999999999</v>
      </c>
      <c r="U31" s="40">
        <v>3.07</v>
      </c>
      <c r="V31" s="41">
        <v>3.056</v>
      </c>
    </row>
    <row r="32" spans="2:22" ht="18" x14ac:dyDescent="0.25">
      <c r="I32" s="5"/>
      <c r="J32" s="5"/>
      <c r="K32" s="5"/>
      <c r="L32" s="5"/>
      <c r="M32" s="179"/>
      <c r="N32" s="77"/>
      <c r="O32" s="22"/>
      <c r="P32" s="78"/>
      <c r="Q32" s="49"/>
      <c r="R32" s="50">
        <v>43745</v>
      </c>
      <c r="S32" s="50">
        <v>43752</v>
      </c>
      <c r="T32" s="50">
        <v>43759</v>
      </c>
      <c r="U32" s="50">
        <v>43766</v>
      </c>
      <c r="V32" s="51" t="s">
        <v>26</v>
      </c>
    </row>
    <row r="33" spans="9:22" ht="18" thickBot="1" x14ac:dyDescent="0.3">
      <c r="I33" s="5"/>
      <c r="J33" s="5"/>
      <c r="K33" s="5"/>
      <c r="L33" s="5"/>
      <c r="M33" s="179"/>
      <c r="N33" s="79" t="s">
        <v>30</v>
      </c>
      <c r="O33" s="38">
        <f>((P33)/10)*50</f>
        <v>-1.1024999999999996</v>
      </c>
      <c r="P33" s="80">
        <f>Q33-$K$9</f>
        <v>-0.22049999999999992</v>
      </c>
      <c r="Q33" s="54">
        <f>AVERAGE(R33:V33)</f>
        <v>3.0405000000000002</v>
      </c>
      <c r="R33" s="55">
        <v>3.0470000000000002</v>
      </c>
      <c r="S33" s="55">
        <v>3.0419999999999998</v>
      </c>
      <c r="T33" s="55">
        <v>3.0449999999999999</v>
      </c>
      <c r="U33" s="55">
        <v>3.028</v>
      </c>
      <c r="V33" s="56"/>
    </row>
    <row r="34" spans="9:22" ht="18" x14ac:dyDescent="0.25">
      <c r="I34" s="5"/>
      <c r="J34" s="5"/>
      <c r="K34" s="5"/>
      <c r="L34" s="5"/>
      <c r="M34" s="179"/>
      <c r="N34" s="74"/>
      <c r="O34" s="22"/>
      <c r="P34" s="34"/>
      <c r="Q34" s="75"/>
      <c r="R34" s="24">
        <v>43773</v>
      </c>
      <c r="S34" s="24">
        <v>43780</v>
      </c>
      <c r="T34" s="24">
        <v>43787</v>
      </c>
      <c r="U34" s="24">
        <v>43794</v>
      </c>
      <c r="V34" s="25" t="s">
        <v>26</v>
      </c>
    </row>
    <row r="35" spans="9:22" ht="18" thickBot="1" x14ac:dyDescent="0.3">
      <c r="I35" s="5"/>
      <c r="J35" s="5"/>
      <c r="K35" s="5"/>
      <c r="L35" s="5"/>
      <c r="M35" s="179"/>
      <c r="N35" s="76" t="s">
        <v>33</v>
      </c>
      <c r="O35" s="38">
        <f>((P35)/10)*50</f>
        <v>-1.0699999999999998</v>
      </c>
      <c r="P35" s="38">
        <f>Q35-$K$9</f>
        <v>-0.21399999999999997</v>
      </c>
      <c r="Q35" s="39">
        <f>AVERAGE(R35:V35)</f>
        <v>3.0470000000000002</v>
      </c>
      <c r="R35" s="40">
        <v>3.0339999999999998</v>
      </c>
      <c r="S35" s="40">
        <v>3.0419999999999998</v>
      </c>
      <c r="T35" s="40">
        <v>3.0489999999999999</v>
      </c>
      <c r="U35" s="40">
        <v>3.0630000000000002</v>
      </c>
      <c r="V35" s="41"/>
    </row>
    <row r="36" spans="9:22" ht="18" x14ac:dyDescent="0.35">
      <c r="I36" s="5"/>
      <c r="J36" s="5"/>
      <c r="K36" s="5"/>
      <c r="L36" s="5"/>
      <c r="M36" s="178">
        <v>2020</v>
      </c>
      <c r="N36" s="77"/>
      <c r="O36" s="22"/>
      <c r="P36" s="81"/>
      <c r="Q36" s="49"/>
      <c r="R36" s="50">
        <v>43801</v>
      </c>
      <c r="S36" s="50">
        <v>43808</v>
      </c>
      <c r="T36" s="50">
        <v>43815</v>
      </c>
      <c r="U36" s="50">
        <v>43822</v>
      </c>
      <c r="V36" s="51">
        <v>43829</v>
      </c>
    </row>
    <row r="37" spans="9:22" ht="18" thickBot="1" x14ac:dyDescent="0.3">
      <c r="I37" s="5"/>
      <c r="J37" s="5"/>
      <c r="K37" s="5"/>
      <c r="L37" s="5"/>
      <c r="M37" s="179"/>
      <c r="N37" s="79" t="s">
        <v>36</v>
      </c>
      <c r="O37" s="38">
        <f>((P37)/10)*50</f>
        <v>-0.84699999999999775</v>
      </c>
      <c r="P37" s="53">
        <f>Q37-$K$9</f>
        <v>-0.16939999999999955</v>
      </c>
      <c r="Q37" s="55">
        <f>AVERAGE(R37:V37)</f>
        <v>3.0916000000000006</v>
      </c>
      <c r="R37" s="55">
        <v>3.0779999999999998</v>
      </c>
      <c r="S37" s="55">
        <v>3.085</v>
      </c>
      <c r="T37" s="55">
        <v>3.0830000000000002</v>
      </c>
      <c r="U37" s="55">
        <v>3.0979999999999999</v>
      </c>
      <c r="V37" s="146">
        <v>3.1139999999999999</v>
      </c>
    </row>
    <row r="38" spans="9:22" ht="18" x14ac:dyDescent="0.25">
      <c r="I38" s="5"/>
      <c r="J38" s="5"/>
      <c r="K38" s="5"/>
      <c r="L38" s="5"/>
      <c r="M38" s="179"/>
      <c r="N38" s="74"/>
      <c r="O38" s="22"/>
      <c r="P38" s="34"/>
      <c r="Q38" s="23"/>
      <c r="R38" s="24">
        <v>43836</v>
      </c>
      <c r="S38" s="24">
        <v>43843</v>
      </c>
      <c r="T38" s="24">
        <v>43850</v>
      </c>
      <c r="U38" s="24">
        <v>43857</v>
      </c>
      <c r="V38" s="25" t="s">
        <v>26</v>
      </c>
    </row>
    <row r="39" spans="9:22" ht="18.75" customHeight="1" thickBot="1" x14ac:dyDescent="0.3">
      <c r="I39" s="5"/>
      <c r="J39" s="5"/>
      <c r="K39" s="5"/>
      <c r="L39" s="5"/>
      <c r="M39" s="179"/>
      <c r="N39" s="76" t="s">
        <v>38</v>
      </c>
      <c r="O39" s="38" t="e">
        <f>((P39)/10)*50</f>
        <v>#DIV/0!</v>
      </c>
      <c r="P39" s="38" t="e">
        <f>Q39-$K$9</f>
        <v>#DIV/0!</v>
      </c>
      <c r="Q39" s="40" t="e">
        <f>AVERAGE(R39:V39)</f>
        <v>#DIV/0!</v>
      </c>
      <c r="R39" s="40"/>
      <c r="S39" s="40"/>
      <c r="T39" s="40"/>
      <c r="U39" s="40"/>
      <c r="V39" s="41"/>
    </row>
    <row r="40" spans="9:22" ht="18" x14ac:dyDescent="0.25">
      <c r="I40" s="5"/>
      <c r="J40" s="5"/>
      <c r="K40" s="5"/>
      <c r="L40" s="5"/>
      <c r="M40" s="179"/>
      <c r="N40" s="77"/>
      <c r="O40" s="22"/>
      <c r="P40" s="48"/>
      <c r="Q40" s="73"/>
      <c r="R40" s="50">
        <v>43864</v>
      </c>
      <c r="S40" s="50">
        <v>43871</v>
      </c>
      <c r="T40" s="50">
        <v>43878</v>
      </c>
      <c r="U40" s="50">
        <v>43885</v>
      </c>
      <c r="V40" s="51" t="s">
        <v>26</v>
      </c>
    </row>
    <row r="41" spans="9:22" ht="18" thickBot="1" x14ac:dyDescent="0.3">
      <c r="I41" s="5"/>
      <c r="J41" s="5"/>
      <c r="K41" s="5"/>
      <c r="L41" s="5"/>
      <c r="M41" s="179"/>
      <c r="N41" s="79" t="s">
        <v>39</v>
      </c>
      <c r="O41" s="38" t="e">
        <f>((P41)/10)*50</f>
        <v>#DIV/0!</v>
      </c>
      <c r="P41" s="53" t="e">
        <f>Q41-$K$9</f>
        <v>#DIV/0!</v>
      </c>
      <c r="Q41" s="55" t="e">
        <f>AVERAGE(R41:V41)</f>
        <v>#DIV/0!</v>
      </c>
      <c r="R41" s="55"/>
      <c r="S41" s="55"/>
      <c r="T41" s="55"/>
      <c r="U41" s="55"/>
      <c r="V41" s="56"/>
    </row>
    <row r="42" spans="9:22" ht="18" x14ac:dyDescent="0.25">
      <c r="I42" s="5"/>
      <c r="J42" s="5"/>
      <c r="K42" s="5"/>
      <c r="L42" s="5"/>
      <c r="M42" s="179"/>
      <c r="N42" s="74"/>
      <c r="O42" s="22"/>
      <c r="P42" s="34"/>
      <c r="Q42" s="23"/>
      <c r="R42" s="24">
        <v>43892</v>
      </c>
      <c r="S42" s="24">
        <v>43899</v>
      </c>
      <c r="T42" s="24">
        <v>43906</v>
      </c>
      <c r="U42" s="24">
        <v>43913</v>
      </c>
      <c r="V42" s="25">
        <v>43920</v>
      </c>
    </row>
    <row r="43" spans="9:22" ht="18" thickBot="1" x14ac:dyDescent="0.3">
      <c r="I43" s="5"/>
      <c r="J43" s="5"/>
      <c r="K43" s="5"/>
      <c r="L43" s="5"/>
      <c r="M43" s="179"/>
      <c r="N43" s="76" t="s">
        <v>41</v>
      </c>
      <c r="O43" s="38" t="e">
        <f>((P43)/10)*50</f>
        <v>#DIV/0!</v>
      </c>
      <c r="P43" s="38" t="e">
        <f>Q43-$K$9</f>
        <v>#DIV/0!</v>
      </c>
      <c r="Q43" s="40" t="e">
        <f>AVERAGE(R43:V43)</f>
        <v>#DIV/0!</v>
      </c>
      <c r="R43" s="40"/>
      <c r="S43" s="40"/>
      <c r="T43" s="40"/>
      <c r="U43" s="40"/>
      <c r="V43" s="41"/>
    </row>
    <row r="44" spans="9:22" ht="18" x14ac:dyDescent="0.25">
      <c r="I44" s="5"/>
      <c r="J44" s="5"/>
      <c r="K44" s="5"/>
      <c r="L44" s="5"/>
      <c r="M44" s="179"/>
      <c r="N44" s="77"/>
      <c r="O44" s="22"/>
      <c r="P44" s="48"/>
      <c r="Q44" s="73"/>
      <c r="R44" s="50">
        <v>43927</v>
      </c>
      <c r="S44" s="50">
        <v>43934</v>
      </c>
      <c r="T44" s="50">
        <v>43941</v>
      </c>
      <c r="U44" s="50">
        <v>43948</v>
      </c>
      <c r="V44" s="51" t="s">
        <v>26</v>
      </c>
    </row>
    <row r="45" spans="9:22" ht="18" thickBot="1" x14ac:dyDescent="0.3">
      <c r="I45" s="5"/>
      <c r="J45" s="5"/>
      <c r="K45" s="5"/>
      <c r="L45" s="5"/>
      <c r="M45" s="179"/>
      <c r="N45" s="79" t="s">
        <v>43</v>
      </c>
      <c r="O45" s="38" t="e">
        <f>((P45)/10)*50</f>
        <v>#DIV/0!</v>
      </c>
      <c r="P45" s="53" t="e">
        <f>Q45-$K$9</f>
        <v>#DIV/0!</v>
      </c>
      <c r="Q45" s="55" t="e">
        <f>AVERAGE(R45:V45)</f>
        <v>#DIV/0!</v>
      </c>
      <c r="R45" s="55"/>
      <c r="S45" s="55"/>
      <c r="T45" s="55"/>
      <c r="U45" s="55"/>
      <c r="V45" s="56"/>
    </row>
    <row r="46" spans="9:22" ht="18" x14ac:dyDescent="0.25">
      <c r="I46" s="5"/>
      <c r="J46" s="5"/>
      <c r="K46" s="5"/>
      <c r="L46" s="5"/>
      <c r="M46" s="179"/>
      <c r="N46" s="77"/>
      <c r="O46" s="22"/>
      <c r="P46" s="48"/>
      <c r="Q46" s="73"/>
      <c r="R46" s="50">
        <v>43955</v>
      </c>
      <c r="S46" s="50">
        <v>43962</v>
      </c>
      <c r="T46" s="50">
        <v>43969</v>
      </c>
      <c r="U46" s="50">
        <v>43976</v>
      </c>
      <c r="V46" s="51" t="s">
        <v>26</v>
      </c>
    </row>
    <row r="47" spans="9:22" ht="18" thickBot="1" x14ac:dyDescent="0.3">
      <c r="I47" s="5"/>
      <c r="J47" s="5"/>
      <c r="K47" s="5"/>
      <c r="L47" s="5"/>
      <c r="M47" s="179"/>
      <c r="N47" s="79" t="s">
        <v>44</v>
      </c>
      <c r="O47" s="38" t="e">
        <f>((P47)/10)*50</f>
        <v>#DIV/0!</v>
      </c>
      <c r="P47" s="53" t="e">
        <f>Q47-$K$9</f>
        <v>#DIV/0!</v>
      </c>
      <c r="Q47" s="55" t="e">
        <f>AVERAGE(R47:V47)</f>
        <v>#DIV/0!</v>
      </c>
      <c r="R47" s="55"/>
      <c r="S47" s="55"/>
      <c r="T47" s="55"/>
      <c r="U47" s="55"/>
      <c r="V47" s="56"/>
    </row>
    <row r="48" spans="9:22" ht="18" x14ac:dyDescent="0.25">
      <c r="I48" s="5"/>
      <c r="J48" s="5"/>
      <c r="K48" s="5"/>
      <c r="L48" s="5"/>
      <c r="M48" s="179"/>
      <c r="N48" s="74"/>
      <c r="O48" s="22"/>
      <c r="P48" s="34"/>
      <c r="Q48" s="75"/>
      <c r="R48" s="24">
        <v>43983</v>
      </c>
      <c r="S48" s="24">
        <v>43990</v>
      </c>
      <c r="T48" s="24">
        <v>43997</v>
      </c>
      <c r="U48" s="24">
        <v>44004</v>
      </c>
      <c r="V48" s="25">
        <v>44011</v>
      </c>
    </row>
    <row r="49" spans="9:22" ht="18" thickBot="1" x14ac:dyDescent="0.3">
      <c r="I49" s="5"/>
      <c r="J49" s="5"/>
      <c r="M49" s="179"/>
      <c r="N49" s="76" t="s">
        <v>45</v>
      </c>
      <c r="O49" s="38" t="e">
        <f>((P49)/10)*50</f>
        <v>#DIV/0!</v>
      </c>
      <c r="P49" s="38" t="e">
        <f>Q49-$K$9</f>
        <v>#DIV/0!</v>
      </c>
      <c r="Q49" s="39" t="e">
        <f>AVERAGE(R49:V49)</f>
        <v>#DIV/0!</v>
      </c>
      <c r="R49" s="40"/>
      <c r="S49" s="40"/>
      <c r="T49" s="40"/>
      <c r="U49" s="40"/>
      <c r="V49" s="41"/>
    </row>
    <row r="50" spans="9:22" ht="18" x14ac:dyDescent="0.35">
      <c r="I50" s="5"/>
      <c r="J50" s="5"/>
      <c r="K50" s="82"/>
      <c r="L50" s="82"/>
      <c r="M50" s="179"/>
      <c r="N50" s="77"/>
      <c r="O50" s="22"/>
      <c r="P50" s="78"/>
      <c r="Q50" s="49"/>
      <c r="R50" s="50">
        <v>44018</v>
      </c>
      <c r="S50" s="50">
        <v>44025</v>
      </c>
      <c r="T50" s="50">
        <v>44032</v>
      </c>
      <c r="U50" s="50">
        <v>44039</v>
      </c>
      <c r="V50" s="51" t="s">
        <v>26</v>
      </c>
    </row>
    <row r="51" spans="9:22" s="82" customFormat="1" ht="18" thickBot="1" x14ac:dyDescent="0.4">
      <c r="M51" s="179"/>
      <c r="N51" s="79" t="s">
        <v>46</v>
      </c>
      <c r="O51" s="38" t="e">
        <f>((P51)/10)*50</f>
        <v>#DIV/0!</v>
      </c>
      <c r="P51" s="80" t="e">
        <f>Q51-$K$9</f>
        <v>#DIV/0!</v>
      </c>
      <c r="Q51" s="54" t="e">
        <f>AVERAGE(R51:V51)</f>
        <v>#DIV/0!</v>
      </c>
      <c r="R51" s="55"/>
      <c r="S51" s="55"/>
      <c r="T51" s="55"/>
      <c r="U51" s="55"/>
      <c r="V51" s="56"/>
    </row>
    <row r="52" spans="9:22" s="82" customFormat="1" ht="18" x14ac:dyDescent="0.35">
      <c r="M52" s="179"/>
      <c r="N52" s="77"/>
      <c r="O52" s="22"/>
      <c r="P52" s="78"/>
      <c r="Q52" s="49"/>
      <c r="R52" s="50">
        <v>44046</v>
      </c>
      <c r="S52" s="50">
        <v>44053</v>
      </c>
      <c r="T52" s="50">
        <v>44060</v>
      </c>
      <c r="U52" s="50">
        <v>44067</v>
      </c>
      <c r="V52" s="51">
        <v>44074</v>
      </c>
    </row>
    <row r="53" spans="9:22" s="82" customFormat="1" ht="18" thickBot="1" x14ac:dyDescent="0.4">
      <c r="M53" s="180"/>
      <c r="N53" s="79" t="s">
        <v>25</v>
      </c>
      <c r="O53" s="38" t="e">
        <f>((P53)/10)*50</f>
        <v>#DIV/0!</v>
      </c>
      <c r="P53" s="80" t="e">
        <f>Q53-$K$9</f>
        <v>#DIV/0!</v>
      </c>
      <c r="Q53" s="54" t="e">
        <f>AVERAGE(R53:V53)</f>
        <v>#DIV/0!</v>
      </c>
      <c r="R53" s="55"/>
      <c r="S53" s="55"/>
      <c r="T53" s="55"/>
      <c r="U53" s="55"/>
      <c r="V53" s="56"/>
    </row>
    <row r="54" spans="9:22" s="82" customFormat="1" ht="15.5" x14ac:dyDescent="0.35">
      <c r="M54" s="83"/>
      <c r="N54" s="5"/>
      <c r="O54" s="5"/>
      <c r="P54" s="5"/>
      <c r="Q54" s="5"/>
      <c r="R54" s="5"/>
      <c r="S54" s="5"/>
      <c r="T54" s="5"/>
      <c r="U54" s="5"/>
      <c r="V54" s="5"/>
    </row>
    <row r="55" spans="9:22" s="82" customFormat="1" ht="15.5" x14ac:dyDescent="0.35">
      <c r="M55" s="83"/>
      <c r="N55" s="5"/>
      <c r="O55" s="5"/>
      <c r="P55" s="5"/>
      <c r="Q55" s="5"/>
      <c r="R55" s="5"/>
      <c r="S55" s="5"/>
      <c r="T55" s="5"/>
      <c r="U55" s="5"/>
      <c r="V55" s="5"/>
    </row>
    <row r="56" spans="9:22" s="82" customFormat="1" ht="15.5" x14ac:dyDescent="0.35">
      <c r="K56" s="5"/>
      <c r="L56" s="5"/>
      <c r="M56" s="83"/>
      <c r="N56" s="5"/>
      <c r="O56" s="5"/>
      <c r="P56" s="5"/>
      <c r="Q56" s="5"/>
      <c r="R56" s="5"/>
      <c r="S56" s="5"/>
      <c r="T56" s="5"/>
      <c r="U56" s="5"/>
      <c r="V56" s="5"/>
    </row>
    <row r="57" spans="9:22" ht="18" customHeight="1" x14ac:dyDescent="0.25">
      <c r="J57" s="5"/>
      <c r="K57" s="5"/>
      <c r="L57" s="5"/>
      <c r="M57" s="83"/>
      <c r="O57" s="5"/>
      <c r="P57" s="5"/>
    </row>
    <row r="58" spans="9:22" ht="18" customHeight="1" x14ac:dyDescent="0.25">
      <c r="J58" s="5"/>
      <c r="K58" s="5"/>
      <c r="L58" s="5"/>
      <c r="O58" s="5"/>
      <c r="P58" s="5"/>
    </row>
    <row r="59" spans="9:22" ht="18" customHeight="1" x14ac:dyDescent="0.25">
      <c r="J59" s="5"/>
      <c r="K59" s="5"/>
      <c r="L59" s="5"/>
      <c r="O59" s="5"/>
      <c r="P59" s="5"/>
    </row>
    <row r="60" spans="9:22" ht="18" customHeight="1" x14ac:dyDescent="0.25">
      <c r="J60" s="5"/>
      <c r="K60" s="5"/>
      <c r="L60" s="5"/>
      <c r="O60" s="5"/>
      <c r="P60" s="5"/>
    </row>
    <row r="61" spans="9:22" ht="18" customHeight="1" x14ac:dyDescent="0.25">
      <c r="J61" s="5"/>
      <c r="K61" s="5"/>
      <c r="L61" s="5"/>
    </row>
    <row r="62" spans="9:22" ht="18" customHeight="1" x14ac:dyDescent="0.25">
      <c r="J62" s="5"/>
      <c r="K62" s="5"/>
      <c r="L62" s="5"/>
    </row>
    <row r="63" spans="9:22" ht="18" customHeight="1" x14ac:dyDescent="0.25">
      <c r="J63" s="5"/>
      <c r="K63" s="84"/>
      <c r="L63" s="84"/>
    </row>
    <row r="64" spans="9:22" ht="18" customHeight="1" x14ac:dyDescent="0.25">
      <c r="J64" s="84"/>
      <c r="K64" s="84"/>
      <c r="L64" s="84"/>
    </row>
    <row r="65" spans="10:12" ht="18" customHeight="1" x14ac:dyDescent="0.25">
      <c r="J65" s="84"/>
      <c r="K65" s="84"/>
      <c r="L65" s="84"/>
    </row>
    <row r="66" spans="10:12" ht="18" customHeight="1" x14ac:dyDescent="0.25">
      <c r="J66" s="84"/>
    </row>
    <row r="67" spans="10:12" ht="18" customHeight="1" x14ac:dyDescent="0.25"/>
    <row r="68" spans="10:12" ht="18" customHeight="1" x14ac:dyDescent="0.25"/>
    <row r="69" spans="10:12" ht="18" customHeight="1" x14ac:dyDescent="0.25"/>
    <row r="70" spans="10:12" ht="18" customHeight="1" x14ac:dyDescent="0.25"/>
    <row r="71" spans="10:12" ht="18" customHeight="1" x14ac:dyDescent="0.25"/>
    <row r="72" spans="10:12" ht="18" customHeight="1" x14ac:dyDescent="0.25"/>
    <row r="73" spans="10:12" ht="18" customHeight="1" x14ac:dyDescent="0.25"/>
    <row r="74" spans="10:12" ht="18" customHeight="1" x14ac:dyDescent="0.25"/>
    <row r="75" spans="10:12" ht="18" customHeight="1" x14ac:dyDescent="0.25"/>
    <row r="76" spans="10:12" ht="18" customHeight="1" x14ac:dyDescent="0.25"/>
    <row r="77" spans="10:12" ht="18" customHeight="1" x14ac:dyDescent="0.25"/>
    <row r="78" spans="10:12" ht="18" customHeight="1" x14ac:dyDescent="0.25"/>
    <row r="79" spans="10:12" ht="18" customHeight="1" x14ac:dyDescent="0.25"/>
    <row r="80" spans="10:12"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sheetData>
  <sheetProtection password="B83F" sheet="1" objects="1" scenarios="1"/>
  <mergeCells count="27">
    <mergeCell ref="B1:E1"/>
    <mergeCell ref="C3:E3"/>
    <mergeCell ref="G3:H3"/>
    <mergeCell ref="C4:E4"/>
    <mergeCell ref="G4:H4"/>
    <mergeCell ref="M4:N4"/>
    <mergeCell ref="R4:V4"/>
    <mergeCell ref="B6:E6"/>
    <mergeCell ref="F6:G6"/>
    <mergeCell ref="M6:M11"/>
    <mergeCell ref="B7:H7"/>
    <mergeCell ref="B8:H8"/>
    <mergeCell ref="J8:K8"/>
    <mergeCell ref="B9:H9"/>
    <mergeCell ref="B11:H11"/>
    <mergeCell ref="J4:K4"/>
    <mergeCell ref="M36:M53"/>
    <mergeCell ref="B12:C12"/>
    <mergeCell ref="F12:H12"/>
    <mergeCell ref="M12:M35"/>
    <mergeCell ref="B13:H13"/>
    <mergeCell ref="B14:H14"/>
    <mergeCell ref="B15:C15"/>
    <mergeCell ref="F15:H15"/>
    <mergeCell ref="C17:G17"/>
    <mergeCell ref="C18:G18"/>
    <mergeCell ref="B20:H20"/>
  </mergeCells>
  <dataValidations count="7">
    <dataValidation type="list" allowBlank="1" showInputMessage="1" showErrorMessage="1" sqref="K5" xr:uid="{EA0E30BF-562D-4319-BA48-046A95D6FEBE}">
      <formula1>"2018, 2019, 2020"</formula1>
    </dataValidation>
    <dataValidation type="list" allowBlank="1" showInputMessage="1" showErrorMessage="1" sqref="K65501 JG65501 TC65501 ACY65501 AMU65501 AWQ65501 BGM65501 BQI65501 CAE65501 CKA65501 CTW65501 DDS65501 DNO65501 DXK65501 EHG65501 ERC65501 FAY65501 FKU65501 FUQ65501 GEM65501 GOI65501 GYE65501 HIA65501 HRW65501 IBS65501 ILO65501 IVK65501 JFG65501 JPC65501 JYY65501 KIU65501 KSQ65501 LCM65501 LMI65501 LWE65501 MGA65501 MPW65501 MZS65501 NJO65501 NTK65501 ODG65501 ONC65501 OWY65501 PGU65501 PQQ65501 QAM65501 QKI65501 QUE65501 REA65501 RNW65501 RXS65501 SHO65501 SRK65501 TBG65501 TLC65501 TUY65501 UEU65501 UOQ65501 UYM65501 VII65501 VSE65501 WCA65501 WLW65501 WVS65501 K131037 JG131037 TC131037 ACY131037 AMU131037 AWQ131037 BGM131037 BQI131037 CAE131037 CKA131037 CTW131037 DDS131037 DNO131037 DXK131037 EHG131037 ERC131037 FAY131037 FKU131037 FUQ131037 GEM131037 GOI131037 GYE131037 HIA131037 HRW131037 IBS131037 ILO131037 IVK131037 JFG131037 JPC131037 JYY131037 KIU131037 KSQ131037 LCM131037 LMI131037 LWE131037 MGA131037 MPW131037 MZS131037 NJO131037 NTK131037 ODG131037 ONC131037 OWY131037 PGU131037 PQQ131037 QAM131037 QKI131037 QUE131037 REA131037 RNW131037 RXS131037 SHO131037 SRK131037 TBG131037 TLC131037 TUY131037 UEU131037 UOQ131037 UYM131037 VII131037 VSE131037 WCA131037 WLW131037 WVS131037 K196573 JG196573 TC196573 ACY196573 AMU196573 AWQ196573 BGM196573 BQI196573 CAE196573 CKA196573 CTW196573 DDS196573 DNO196573 DXK196573 EHG196573 ERC196573 FAY196573 FKU196573 FUQ196573 GEM196573 GOI196573 GYE196573 HIA196573 HRW196573 IBS196573 ILO196573 IVK196573 JFG196573 JPC196573 JYY196573 KIU196573 KSQ196573 LCM196573 LMI196573 LWE196573 MGA196573 MPW196573 MZS196573 NJO196573 NTK196573 ODG196573 ONC196573 OWY196573 PGU196573 PQQ196573 QAM196573 QKI196573 QUE196573 REA196573 RNW196573 RXS196573 SHO196573 SRK196573 TBG196573 TLC196573 TUY196573 UEU196573 UOQ196573 UYM196573 VII196573 VSE196573 WCA196573 WLW196573 WVS196573 K262109 JG262109 TC262109 ACY262109 AMU262109 AWQ262109 BGM262109 BQI262109 CAE262109 CKA262109 CTW262109 DDS262109 DNO262109 DXK262109 EHG262109 ERC262109 FAY262109 FKU262109 FUQ262109 GEM262109 GOI262109 GYE262109 HIA262109 HRW262109 IBS262109 ILO262109 IVK262109 JFG262109 JPC262109 JYY262109 KIU262109 KSQ262109 LCM262109 LMI262109 LWE262109 MGA262109 MPW262109 MZS262109 NJO262109 NTK262109 ODG262109 ONC262109 OWY262109 PGU262109 PQQ262109 QAM262109 QKI262109 QUE262109 REA262109 RNW262109 RXS262109 SHO262109 SRK262109 TBG262109 TLC262109 TUY262109 UEU262109 UOQ262109 UYM262109 VII262109 VSE262109 WCA262109 WLW262109 WVS262109 K327645 JG327645 TC327645 ACY327645 AMU327645 AWQ327645 BGM327645 BQI327645 CAE327645 CKA327645 CTW327645 DDS327645 DNO327645 DXK327645 EHG327645 ERC327645 FAY327645 FKU327645 FUQ327645 GEM327645 GOI327645 GYE327645 HIA327645 HRW327645 IBS327645 ILO327645 IVK327645 JFG327645 JPC327645 JYY327645 KIU327645 KSQ327645 LCM327645 LMI327645 LWE327645 MGA327645 MPW327645 MZS327645 NJO327645 NTK327645 ODG327645 ONC327645 OWY327645 PGU327645 PQQ327645 QAM327645 QKI327645 QUE327645 REA327645 RNW327645 RXS327645 SHO327645 SRK327645 TBG327645 TLC327645 TUY327645 UEU327645 UOQ327645 UYM327645 VII327645 VSE327645 WCA327645 WLW327645 WVS327645 K393181 JG393181 TC393181 ACY393181 AMU393181 AWQ393181 BGM393181 BQI393181 CAE393181 CKA393181 CTW393181 DDS393181 DNO393181 DXK393181 EHG393181 ERC393181 FAY393181 FKU393181 FUQ393181 GEM393181 GOI393181 GYE393181 HIA393181 HRW393181 IBS393181 ILO393181 IVK393181 JFG393181 JPC393181 JYY393181 KIU393181 KSQ393181 LCM393181 LMI393181 LWE393181 MGA393181 MPW393181 MZS393181 NJO393181 NTK393181 ODG393181 ONC393181 OWY393181 PGU393181 PQQ393181 QAM393181 QKI393181 QUE393181 REA393181 RNW393181 RXS393181 SHO393181 SRK393181 TBG393181 TLC393181 TUY393181 UEU393181 UOQ393181 UYM393181 VII393181 VSE393181 WCA393181 WLW393181 WVS393181 K458717 JG458717 TC458717 ACY458717 AMU458717 AWQ458717 BGM458717 BQI458717 CAE458717 CKA458717 CTW458717 DDS458717 DNO458717 DXK458717 EHG458717 ERC458717 FAY458717 FKU458717 FUQ458717 GEM458717 GOI458717 GYE458717 HIA458717 HRW458717 IBS458717 ILO458717 IVK458717 JFG458717 JPC458717 JYY458717 KIU458717 KSQ458717 LCM458717 LMI458717 LWE458717 MGA458717 MPW458717 MZS458717 NJO458717 NTK458717 ODG458717 ONC458717 OWY458717 PGU458717 PQQ458717 QAM458717 QKI458717 QUE458717 REA458717 RNW458717 RXS458717 SHO458717 SRK458717 TBG458717 TLC458717 TUY458717 UEU458717 UOQ458717 UYM458717 VII458717 VSE458717 WCA458717 WLW458717 WVS458717 K524253 JG524253 TC524253 ACY524253 AMU524253 AWQ524253 BGM524253 BQI524253 CAE524253 CKA524253 CTW524253 DDS524253 DNO524253 DXK524253 EHG524253 ERC524253 FAY524253 FKU524253 FUQ524253 GEM524253 GOI524253 GYE524253 HIA524253 HRW524253 IBS524253 ILO524253 IVK524253 JFG524253 JPC524253 JYY524253 KIU524253 KSQ524253 LCM524253 LMI524253 LWE524253 MGA524253 MPW524253 MZS524253 NJO524253 NTK524253 ODG524253 ONC524253 OWY524253 PGU524253 PQQ524253 QAM524253 QKI524253 QUE524253 REA524253 RNW524253 RXS524253 SHO524253 SRK524253 TBG524253 TLC524253 TUY524253 UEU524253 UOQ524253 UYM524253 VII524253 VSE524253 WCA524253 WLW524253 WVS524253 K589789 JG589789 TC589789 ACY589789 AMU589789 AWQ589789 BGM589789 BQI589789 CAE589789 CKA589789 CTW589789 DDS589789 DNO589789 DXK589789 EHG589789 ERC589789 FAY589789 FKU589789 FUQ589789 GEM589789 GOI589789 GYE589789 HIA589789 HRW589789 IBS589789 ILO589789 IVK589789 JFG589789 JPC589789 JYY589789 KIU589789 KSQ589789 LCM589789 LMI589789 LWE589789 MGA589789 MPW589789 MZS589789 NJO589789 NTK589789 ODG589789 ONC589789 OWY589789 PGU589789 PQQ589789 QAM589789 QKI589789 QUE589789 REA589789 RNW589789 RXS589789 SHO589789 SRK589789 TBG589789 TLC589789 TUY589789 UEU589789 UOQ589789 UYM589789 VII589789 VSE589789 WCA589789 WLW589789 WVS589789 K655325 JG655325 TC655325 ACY655325 AMU655325 AWQ655325 BGM655325 BQI655325 CAE655325 CKA655325 CTW655325 DDS655325 DNO655325 DXK655325 EHG655325 ERC655325 FAY655325 FKU655325 FUQ655325 GEM655325 GOI655325 GYE655325 HIA655325 HRW655325 IBS655325 ILO655325 IVK655325 JFG655325 JPC655325 JYY655325 KIU655325 KSQ655325 LCM655325 LMI655325 LWE655325 MGA655325 MPW655325 MZS655325 NJO655325 NTK655325 ODG655325 ONC655325 OWY655325 PGU655325 PQQ655325 QAM655325 QKI655325 QUE655325 REA655325 RNW655325 RXS655325 SHO655325 SRK655325 TBG655325 TLC655325 TUY655325 UEU655325 UOQ655325 UYM655325 VII655325 VSE655325 WCA655325 WLW655325 WVS655325 K720861 JG720861 TC720861 ACY720861 AMU720861 AWQ720861 BGM720861 BQI720861 CAE720861 CKA720861 CTW720861 DDS720861 DNO720861 DXK720861 EHG720861 ERC720861 FAY720861 FKU720861 FUQ720861 GEM720861 GOI720861 GYE720861 HIA720861 HRW720861 IBS720861 ILO720861 IVK720861 JFG720861 JPC720861 JYY720861 KIU720861 KSQ720861 LCM720861 LMI720861 LWE720861 MGA720861 MPW720861 MZS720861 NJO720861 NTK720861 ODG720861 ONC720861 OWY720861 PGU720861 PQQ720861 QAM720861 QKI720861 QUE720861 REA720861 RNW720861 RXS720861 SHO720861 SRK720861 TBG720861 TLC720861 TUY720861 UEU720861 UOQ720861 UYM720861 VII720861 VSE720861 WCA720861 WLW720861 WVS720861 K786397 JG786397 TC786397 ACY786397 AMU786397 AWQ786397 BGM786397 BQI786397 CAE786397 CKA786397 CTW786397 DDS786397 DNO786397 DXK786397 EHG786397 ERC786397 FAY786397 FKU786397 FUQ786397 GEM786397 GOI786397 GYE786397 HIA786397 HRW786397 IBS786397 ILO786397 IVK786397 JFG786397 JPC786397 JYY786397 KIU786397 KSQ786397 LCM786397 LMI786397 LWE786397 MGA786397 MPW786397 MZS786397 NJO786397 NTK786397 ODG786397 ONC786397 OWY786397 PGU786397 PQQ786397 QAM786397 QKI786397 QUE786397 REA786397 RNW786397 RXS786397 SHO786397 SRK786397 TBG786397 TLC786397 TUY786397 UEU786397 UOQ786397 UYM786397 VII786397 VSE786397 WCA786397 WLW786397 WVS786397 K851933 JG851933 TC851933 ACY851933 AMU851933 AWQ851933 BGM851933 BQI851933 CAE851933 CKA851933 CTW851933 DDS851933 DNO851933 DXK851933 EHG851933 ERC851933 FAY851933 FKU851933 FUQ851933 GEM851933 GOI851933 GYE851933 HIA851933 HRW851933 IBS851933 ILO851933 IVK851933 JFG851933 JPC851933 JYY851933 KIU851933 KSQ851933 LCM851933 LMI851933 LWE851933 MGA851933 MPW851933 MZS851933 NJO851933 NTK851933 ODG851933 ONC851933 OWY851933 PGU851933 PQQ851933 QAM851933 QKI851933 QUE851933 REA851933 RNW851933 RXS851933 SHO851933 SRK851933 TBG851933 TLC851933 TUY851933 UEU851933 UOQ851933 UYM851933 VII851933 VSE851933 WCA851933 WLW851933 WVS851933 K917469 JG917469 TC917469 ACY917469 AMU917469 AWQ917469 BGM917469 BQI917469 CAE917469 CKA917469 CTW917469 DDS917469 DNO917469 DXK917469 EHG917469 ERC917469 FAY917469 FKU917469 FUQ917469 GEM917469 GOI917469 GYE917469 HIA917469 HRW917469 IBS917469 ILO917469 IVK917469 JFG917469 JPC917469 JYY917469 KIU917469 KSQ917469 LCM917469 LMI917469 LWE917469 MGA917469 MPW917469 MZS917469 NJO917469 NTK917469 ODG917469 ONC917469 OWY917469 PGU917469 PQQ917469 QAM917469 QKI917469 QUE917469 REA917469 RNW917469 RXS917469 SHO917469 SRK917469 TBG917469 TLC917469 TUY917469 UEU917469 UOQ917469 UYM917469 VII917469 VSE917469 WCA917469 WLW917469 WVS917469 K983005 JG983005 TC983005 ACY983005 AMU983005 AWQ983005 BGM983005 BQI983005 CAE983005 CKA983005 CTW983005 DDS983005 DNO983005 DXK983005 EHG983005 ERC983005 FAY983005 FKU983005 FUQ983005 GEM983005 GOI983005 GYE983005 HIA983005 HRW983005 IBS983005 ILO983005 IVK983005 JFG983005 JPC983005 JYY983005 KIU983005 KSQ983005 LCM983005 LMI983005 LWE983005 MGA983005 MPW983005 MZS983005 NJO983005 NTK983005 ODG983005 ONC983005 OWY983005 PGU983005 PQQ983005 QAM983005 QKI983005 QUE983005 REA983005 RNW983005 RXS983005 SHO983005 SRK983005 TBG983005 TLC983005 TUY983005 UEU983005 UOQ983005 UYM983005 VII983005 VSE983005 WCA983005 WLW983005 WVS983005 K1048541 JG1048541 TC1048541 ACY1048541 AMU1048541 AWQ1048541 BGM1048541 BQI1048541 CAE1048541 CKA1048541 CTW1048541 DDS1048541 DNO1048541 DXK1048541 EHG1048541 ERC1048541 FAY1048541 FKU1048541 FUQ1048541 GEM1048541 GOI1048541 GYE1048541 HIA1048541 HRW1048541 IBS1048541 ILO1048541 IVK1048541 JFG1048541 JPC1048541 JYY1048541 KIU1048541 KSQ1048541 LCM1048541 LMI1048541 LWE1048541 MGA1048541 MPW1048541 MZS1048541 NJO1048541 NTK1048541 ODG1048541 ONC1048541 OWY1048541 PGU1048541 PQQ1048541 QAM1048541 QKI1048541 QUE1048541 REA1048541 RNW1048541 RXS1048541 SHO1048541 SRK1048541 TBG1048541 TLC1048541 TUY1048541 UEU1048541 UOQ1048541 UYM1048541 VII1048541 VSE1048541 WCA1048541 WLW1048541 WVS1048541" xr:uid="{A8B2E431-C20D-44CA-9510-FF997AA9FEAB}">
      <formula1>$N$23:$N$36</formula1>
    </dataValidation>
    <dataValidation type="list" allowBlank="1" showInputMessage="1" showErrorMessage="1" sqref="K65505 JG65505 TC65505 ACY65505 AMU65505 AWQ65505 BGM65505 BQI65505 CAE65505 CKA65505 CTW65505 DDS65505 DNO65505 DXK65505 EHG65505 ERC65505 FAY65505 FKU65505 FUQ65505 GEM65505 GOI65505 GYE65505 HIA65505 HRW65505 IBS65505 ILO65505 IVK65505 JFG65505 JPC65505 JYY65505 KIU65505 KSQ65505 LCM65505 LMI65505 LWE65505 MGA65505 MPW65505 MZS65505 NJO65505 NTK65505 ODG65505 ONC65505 OWY65505 PGU65505 PQQ65505 QAM65505 QKI65505 QUE65505 REA65505 RNW65505 RXS65505 SHO65505 SRK65505 TBG65505 TLC65505 TUY65505 UEU65505 UOQ65505 UYM65505 VII65505 VSE65505 WCA65505 WLW65505 WVS65505 K131041 JG131041 TC131041 ACY131041 AMU131041 AWQ131041 BGM131041 BQI131041 CAE131041 CKA131041 CTW131041 DDS131041 DNO131041 DXK131041 EHG131041 ERC131041 FAY131041 FKU131041 FUQ131041 GEM131041 GOI131041 GYE131041 HIA131041 HRW131041 IBS131041 ILO131041 IVK131041 JFG131041 JPC131041 JYY131041 KIU131041 KSQ131041 LCM131041 LMI131041 LWE131041 MGA131041 MPW131041 MZS131041 NJO131041 NTK131041 ODG131041 ONC131041 OWY131041 PGU131041 PQQ131041 QAM131041 QKI131041 QUE131041 REA131041 RNW131041 RXS131041 SHO131041 SRK131041 TBG131041 TLC131041 TUY131041 UEU131041 UOQ131041 UYM131041 VII131041 VSE131041 WCA131041 WLW131041 WVS131041 K196577 JG196577 TC196577 ACY196577 AMU196577 AWQ196577 BGM196577 BQI196577 CAE196577 CKA196577 CTW196577 DDS196577 DNO196577 DXK196577 EHG196577 ERC196577 FAY196577 FKU196577 FUQ196577 GEM196577 GOI196577 GYE196577 HIA196577 HRW196577 IBS196577 ILO196577 IVK196577 JFG196577 JPC196577 JYY196577 KIU196577 KSQ196577 LCM196577 LMI196577 LWE196577 MGA196577 MPW196577 MZS196577 NJO196577 NTK196577 ODG196577 ONC196577 OWY196577 PGU196577 PQQ196577 QAM196577 QKI196577 QUE196577 REA196577 RNW196577 RXS196577 SHO196577 SRK196577 TBG196577 TLC196577 TUY196577 UEU196577 UOQ196577 UYM196577 VII196577 VSE196577 WCA196577 WLW196577 WVS196577 K262113 JG262113 TC262113 ACY262113 AMU262113 AWQ262113 BGM262113 BQI262113 CAE262113 CKA262113 CTW262113 DDS262113 DNO262113 DXK262113 EHG262113 ERC262113 FAY262113 FKU262113 FUQ262113 GEM262113 GOI262113 GYE262113 HIA262113 HRW262113 IBS262113 ILO262113 IVK262113 JFG262113 JPC262113 JYY262113 KIU262113 KSQ262113 LCM262113 LMI262113 LWE262113 MGA262113 MPW262113 MZS262113 NJO262113 NTK262113 ODG262113 ONC262113 OWY262113 PGU262113 PQQ262113 QAM262113 QKI262113 QUE262113 REA262113 RNW262113 RXS262113 SHO262113 SRK262113 TBG262113 TLC262113 TUY262113 UEU262113 UOQ262113 UYM262113 VII262113 VSE262113 WCA262113 WLW262113 WVS262113 K327649 JG327649 TC327649 ACY327649 AMU327649 AWQ327649 BGM327649 BQI327649 CAE327649 CKA327649 CTW327649 DDS327649 DNO327649 DXK327649 EHG327649 ERC327649 FAY327649 FKU327649 FUQ327649 GEM327649 GOI327649 GYE327649 HIA327649 HRW327649 IBS327649 ILO327649 IVK327649 JFG327649 JPC327649 JYY327649 KIU327649 KSQ327649 LCM327649 LMI327649 LWE327649 MGA327649 MPW327649 MZS327649 NJO327649 NTK327649 ODG327649 ONC327649 OWY327649 PGU327649 PQQ327649 QAM327649 QKI327649 QUE327649 REA327649 RNW327649 RXS327649 SHO327649 SRK327649 TBG327649 TLC327649 TUY327649 UEU327649 UOQ327649 UYM327649 VII327649 VSE327649 WCA327649 WLW327649 WVS327649 K393185 JG393185 TC393185 ACY393185 AMU393185 AWQ393185 BGM393185 BQI393185 CAE393185 CKA393185 CTW393185 DDS393185 DNO393185 DXK393185 EHG393185 ERC393185 FAY393185 FKU393185 FUQ393185 GEM393185 GOI393185 GYE393185 HIA393185 HRW393185 IBS393185 ILO393185 IVK393185 JFG393185 JPC393185 JYY393185 KIU393185 KSQ393185 LCM393185 LMI393185 LWE393185 MGA393185 MPW393185 MZS393185 NJO393185 NTK393185 ODG393185 ONC393185 OWY393185 PGU393185 PQQ393185 QAM393185 QKI393185 QUE393185 REA393185 RNW393185 RXS393185 SHO393185 SRK393185 TBG393185 TLC393185 TUY393185 UEU393185 UOQ393185 UYM393185 VII393185 VSE393185 WCA393185 WLW393185 WVS393185 K458721 JG458721 TC458721 ACY458721 AMU458721 AWQ458721 BGM458721 BQI458721 CAE458721 CKA458721 CTW458721 DDS458721 DNO458721 DXK458721 EHG458721 ERC458721 FAY458721 FKU458721 FUQ458721 GEM458721 GOI458721 GYE458721 HIA458721 HRW458721 IBS458721 ILO458721 IVK458721 JFG458721 JPC458721 JYY458721 KIU458721 KSQ458721 LCM458721 LMI458721 LWE458721 MGA458721 MPW458721 MZS458721 NJO458721 NTK458721 ODG458721 ONC458721 OWY458721 PGU458721 PQQ458721 QAM458721 QKI458721 QUE458721 REA458721 RNW458721 RXS458721 SHO458721 SRK458721 TBG458721 TLC458721 TUY458721 UEU458721 UOQ458721 UYM458721 VII458721 VSE458721 WCA458721 WLW458721 WVS458721 K524257 JG524257 TC524257 ACY524257 AMU524257 AWQ524257 BGM524257 BQI524257 CAE524257 CKA524257 CTW524257 DDS524257 DNO524257 DXK524257 EHG524257 ERC524257 FAY524257 FKU524257 FUQ524257 GEM524257 GOI524257 GYE524257 HIA524257 HRW524257 IBS524257 ILO524257 IVK524257 JFG524257 JPC524257 JYY524257 KIU524257 KSQ524257 LCM524257 LMI524257 LWE524257 MGA524257 MPW524257 MZS524257 NJO524257 NTK524257 ODG524257 ONC524257 OWY524257 PGU524257 PQQ524257 QAM524257 QKI524257 QUE524257 REA524257 RNW524257 RXS524257 SHO524257 SRK524257 TBG524257 TLC524257 TUY524257 UEU524257 UOQ524257 UYM524257 VII524257 VSE524257 WCA524257 WLW524257 WVS524257 K589793 JG589793 TC589793 ACY589793 AMU589793 AWQ589793 BGM589793 BQI589793 CAE589793 CKA589793 CTW589793 DDS589793 DNO589793 DXK589793 EHG589793 ERC589793 FAY589793 FKU589793 FUQ589793 GEM589793 GOI589793 GYE589793 HIA589793 HRW589793 IBS589793 ILO589793 IVK589793 JFG589793 JPC589793 JYY589793 KIU589793 KSQ589793 LCM589793 LMI589793 LWE589793 MGA589793 MPW589793 MZS589793 NJO589793 NTK589793 ODG589793 ONC589793 OWY589793 PGU589793 PQQ589793 QAM589793 QKI589793 QUE589793 REA589793 RNW589793 RXS589793 SHO589793 SRK589793 TBG589793 TLC589793 TUY589793 UEU589793 UOQ589793 UYM589793 VII589793 VSE589793 WCA589793 WLW589793 WVS589793 K655329 JG655329 TC655329 ACY655329 AMU655329 AWQ655329 BGM655329 BQI655329 CAE655329 CKA655329 CTW655329 DDS655329 DNO655329 DXK655329 EHG655329 ERC655329 FAY655329 FKU655329 FUQ655329 GEM655329 GOI655329 GYE655329 HIA655329 HRW655329 IBS655329 ILO655329 IVK655329 JFG655329 JPC655329 JYY655329 KIU655329 KSQ655329 LCM655329 LMI655329 LWE655329 MGA655329 MPW655329 MZS655329 NJO655329 NTK655329 ODG655329 ONC655329 OWY655329 PGU655329 PQQ655329 QAM655329 QKI655329 QUE655329 REA655329 RNW655329 RXS655329 SHO655329 SRK655329 TBG655329 TLC655329 TUY655329 UEU655329 UOQ655329 UYM655329 VII655329 VSE655329 WCA655329 WLW655329 WVS655329 K720865 JG720865 TC720865 ACY720865 AMU720865 AWQ720865 BGM720865 BQI720865 CAE720865 CKA720865 CTW720865 DDS720865 DNO720865 DXK720865 EHG720865 ERC720865 FAY720865 FKU720865 FUQ720865 GEM720865 GOI720865 GYE720865 HIA720865 HRW720865 IBS720865 ILO720865 IVK720865 JFG720865 JPC720865 JYY720865 KIU720865 KSQ720865 LCM720865 LMI720865 LWE720865 MGA720865 MPW720865 MZS720865 NJO720865 NTK720865 ODG720865 ONC720865 OWY720865 PGU720865 PQQ720865 QAM720865 QKI720865 QUE720865 REA720865 RNW720865 RXS720865 SHO720865 SRK720865 TBG720865 TLC720865 TUY720865 UEU720865 UOQ720865 UYM720865 VII720865 VSE720865 WCA720865 WLW720865 WVS720865 K786401 JG786401 TC786401 ACY786401 AMU786401 AWQ786401 BGM786401 BQI786401 CAE786401 CKA786401 CTW786401 DDS786401 DNO786401 DXK786401 EHG786401 ERC786401 FAY786401 FKU786401 FUQ786401 GEM786401 GOI786401 GYE786401 HIA786401 HRW786401 IBS786401 ILO786401 IVK786401 JFG786401 JPC786401 JYY786401 KIU786401 KSQ786401 LCM786401 LMI786401 LWE786401 MGA786401 MPW786401 MZS786401 NJO786401 NTK786401 ODG786401 ONC786401 OWY786401 PGU786401 PQQ786401 QAM786401 QKI786401 QUE786401 REA786401 RNW786401 RXS786401 SHO786401 SRK786401 TBG786401 TLC786401 TUY786401 UEU786401 UOQ786401 UYM786401 VII786401 VSE786401 WCA786401 WLW786401 WVS786401 K851937 JG851937 TC851937 ACY851937 AMU851937 AWQ851937 BGM851937 BQI851937 CAE851937 CKA851937 CTW851937 DDS851937 DNO851937 DXK851937 EHG851937 ERC851937 FAY851937 FKU851937 FUQ851937 GEM851937 GOI851937 GYE851937 HIA851937 HRW851937 IBS851937 ILO851937 IVK851937 JFG851937 JPC851937 JYY851937 KIU851937 KSQ851937 LCM851937 LMI851937 LWE851937 MGA851937 MPW851937 MZS851937 NJO851937 NTK851937 ODG851937 ONC851937 OWY851937 PGU851937 PQQ851937 QAM851937 QKI851937 QUE851937 REA851937 RNW851937 RXS851937 SHO851937 SRK851937 TBG851937 TLC851937 TUY851937 UEU851937 UOQ851937 UYM851937 VII851937 VSE851937 WCA851937 WLW851937 WVS851937 K917473 JG917473 TC917473 ACY917473 AMU917473 AWQ917473 BGM917473 BQI917473 CAE917473 CKA917473 CTW917473 DDS917473 DNO917473 DXK917473 EHG917473 ERC917473 FAY917473 FKU917473 FUQ917473 GEM917473 GOI917473 GYE917473 HIA917473 HRW917473 IBS917473 ILO917473 IVK917473 JFG917473 JPC917473 JYY917473 KIU917473 KSQ917473 LCM917473 LMI917473 LWE917473 MGA917473 MPW917473 MZS917473 NJO917473 NTK917473 ODG917473 ONC917473 OWY917473 PGU917473 PQQ917473 QAM917473 QKI917473 QUE917473 REA917473 RNW917473 RXS917473 SHO917473 SRK917473 TBG917473 TLC917473 TUY917473 UEU917473 UOQ917473 UYM917473 VII917473 VSE917473 WCA917473 WLW917473 WVS917473 K983009 JG983009 TC983009 ACY983009 AMU983009 AWQ983009 BGM983009 BQI983009 CAE983009 CKA983009 CTW983009 DDS983009 DNO983009 DXK983009 EHG983009 ERC983009 FAY983009 FKU983009 FUQ983009 GEM983009 GOI983009 GYE983009 HIA983009 HRW983009 IBS983009 ILO983009 IVK983009 JFG983009 JPC983009 JYY983009 KIU983009 KSQ983009 LCM983009 LMI983009 LWE983009 MGA983009 MPW983009 MZS983009 NJO983009 NTK983009 ODG983009 ONC983009 OWY983009 PGU983009 PQQ983009 QAM983009 QKI983009 QUE983009 REA983009 RNW983009 RXS983009 SHO983009 SRK983009 TBG983009 TLC983009 TUY983009 UEU983009 UOQ983009 UYM983009 VII983009 VSE983009 WCA983009 WLW983009 WVS983009 K1048545 JG1048545 TC1048545 ACY1048545 AMU1048545 AWQ1048545 BGM1048545 BQI1048545 CAE1048545 CKA1048545 CTW1048545 DDS1048545 DNO1048545 DXK1048545 EHG1048545 ERC1048545 FAY1048545 FKU1048545 FUQ1048545 GEM1048545 GOI1048545 GYE1048545 HIA1048545 HRW1048545 IBS1048545 ILO1048545 IVK1048545 JFG1048545 JPC1048545 JYY1048545 KIU1048545 KSQ1048545 LCM1048545 LMI1048545 LWE1048545 MGA1048545 MPW1048545 MZS1048545 NJO1048545 NTK1048545 ODG1048545 ONC1048545 OWY1048545 PGU1048545 PQQ1048545 QAM1048545 QKI1048545 QUE1048545 REA1048545 RNW1048545 RXS1048545 SHO1048545 SRK1048545 TBG1048545 TLC1048545 TUY1048545 UEU1048545 UOQ1048545 UYM1048545 VII1048545 VSE1048545 WCA1048545 WLW1048545 WVS1048545" xr:uid="{17578936-D95C-4EBD-809F-A07D5C3B5CC4}">
      <formula1>$P$22:$P$35</formula1>
    </dataValidation>
    <dataValidation type="list" allowBlank="1" showInputMessage="1" showErrorMessage="1" sqref="K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xr:uid="{06156099-CA44-422C-BFAC-C2C920C3A8CF}">
      <formula1>$N$23:$N$45</formula1>
    </dataValidation>
    <dataValidation type="list" allowBlank="1" showInputMessage="1" showErrorMessage="1" sqref="WVS983045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xr:uid="{4AAF890B-C966-46DB-8078-7297443B6899}">
      <formula1>"2016, 2017, 2018"</formula1>
    </dataValidation>
    <dataValidation type="list" allowBlank="1" showInputMessage="1" showErrorMessage="1" sqref="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xr:uid="{D7D33828-0616-45DE-83A4-FFCB9738454D}">
      <formula1>$P$7:$P$53</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xr:uid="{4A43E7B7-B15E-4455-B2C1-979CE5BE3608}">
      <formula1>$O$7:$O$53</formula1>
    </dataValidation>
  </dataValidations>
  <hyperlinks>
    <hyperlink ref="M4" r:id="rId1" xr:uid="{BBD29B0C-5DF7-43C7-9D37-4FA2C3A49DFF}"/>
  </hyperlinks>
  <printOptions horizontalCentered="1"/>
  <pageMargins left="0.25" right="0.25" top="0.75" bottom="0.75" header="0.3" footer="0.3"/>
  <pageSetup scale="60" orientation="portrait" r:id="rId2"/>
  <rowBreaks count="2" manualBreakCount="2">
    <brk id="20" min="1" max="7" man="1"/>
    <brk id="56" min="1" max="7" man="1"/>
  </rowBreaks>
  <ignoredErrors>
    <ignoredError sqref="B4 F4"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48</vt:i4>
      </vt:variant>
    </vt:vector>
  </HeadingPairs>
  <TitlesOfParts>
    <vt:vector size="72" baseType="lpstr">
      <vt:lpstr>Sept 2020</vt:lpstr>
      <vt:lpstr>August 2020</vt:lpstr>
      <vt:lpstr>July 2020</vt:lpstr>
      <vt:lpstr>June 2020</vt:lpstr>
      <vt:lpstr>May 2020</vt:lpstr>
      <vt:lpstr>April 2020</vt:lpstr>
      <vt:lpstr>March 2020</vt:lpstr>
      <vt:lpstr>February 2020</vt:lpstr>
      <vt:lpstr>January 2020</vt:lpstr>
      <vt:lpstr>December 2019</vt:lpstr>
      <vt:lpstr>November 2019</vt:lpstr>
      <vt:lpstr>October 2019</vt:lpstr>
      <vt:lpstr>September 2019</vt:lpstr>
      <vt:lpstr>August 2019</vt:lpstr>
      <vt:lpstr>July 2019</vt:lpstr>
      <vt:lpstr>June 2019</vt:lpstr>
      <vt:lpstr>May 2019</vt:lpstr>
      <vt:lpstr>April 2019</vt:lpstr>
      <vt:lpstr>March 2019</vt:lpstr>
      <vt:lpstr>February 2019</vt:lpstr>
      <vt:lpstr>January 2019</vt:lpstr>
      <vt:lpstr>December 2018</vt:lpstr>
      <vt:lpstr>November 2018</vt:lpstr>
      <vt:lpstr>October 2018</vt:lpstr>
      <vt:lpstr>'April 2019'!Print_Area</vt:lpstr>
      <vt:lpstr>'April 2020'!Print_Area</vt:lpstr>
      <vt:lpstr>'August 2019'!Print_Area</vt:lpstr>
      <vt:lpstr>'August 2020'!Print_Area</vt:lpstr>
      <vt:lpstr>'December 2018'!Print_Area</vt:lpstr>
      <vt:lpstr>'December 2019'!Print_Area</vt:lpstr>
      <vt:lpstr>'February 2019'!Print_Area</vt:lpstr>
      <vt:lpstr>'February 2020'!Print_Area</vt:lpstr>
      <vt:lpstr>'January 2019'!Print_Area</vt:lpstr>
      <vt:lpstr>'January 2020'!Print_Area</vt:lpstr>
      <vt:lpstr>'July 2019'!Print_Area</vt:lpstr>
      <vt:lpstr>'July 2020'!Print_Area</vt:lpstr>
      <vt:lpstr>'June 2019'!Print_Area</vt:lpstr>
      <vt:lpstr>'June 2020'!Print_Area</vt:lpstr>
      <vt:lpstr>'March 2019'!Print_Area</vt:lpstr>
      <vt:lpstr>'March 2020'!Print_Area</vt:lpstr>
      <vt:lpstr>'May 2019'!Print_Area</vt:lpstr>
      <vt:lpstr>'May 2020'!Print_Area</vt:lpstr>
      <vt:lpstr>'November 2018'!Print_Area</vt:lpstr>
      <vt:lpstr>'November 2019'!Print_Area</vt:lpstr>
      <vt:lpstr>'October 2018'!Print_Area</vt:lpstr>
      <vt:lpstr>'October 2019'!Print_Area</vt:lpstr>
      <vt:lpstr>'Sept 2020'!Print_Area</vt:lpstr>
      <vt:lpstr>'September 2019'!Print_Area</vt:lpstr>
      <vt:lpstr>'April 2019'!Print_Titles</vt:lpstr>
      <vt:lpstr>'April 2020'!Print_Titles</vt:lpstr>
      <vt:lpstr>'August 2019'!Print_Titles</vt:lpstr>
      <vt:lpstr>'August 2020'!Print_Titles</vt:lpstr>
      <vt:lpstr>'December 2018'!Print_Titles</vt:lpstr>
      <vt:lpstr>'December 2019'!Print_Titles</vt:lpstr>
      <vt:lpstr>'February 2019'!Print_Titles</vt:lpstr>
      <vt:lpstr>'February 2020'!Print_Titles</vt:lpstr>
      <vt:lpstr>'January 2019'!Print_Titles</vt:lpstr>
      <vt:lpstr>'January 2020'!Print_Titles</vt:lpstr>
      <vt:lpstr>'July 2019'!Print_Titles</vt:lpstr>
      <vt:lpstr>'July 2020'!Print_Titles</vt:lpstr>
      <vt:lpstr>'June 2019'!Print_Titles</vt:lpstr>
      <vt:lpstr>'June 2020'!Print_Titles</vt:lpstr>
      <vt:lpstr>'March 2019'!Print_Titles</vt:lpstr>
      <vt:lpstr>'March 2020'!Print_Titles</vt:lpstr>
      <vt:lpstr>'May 2019'!Print_Titles</vt:lpstr>
      <vt:lpstr>'May 2020'!Print_Titles</vt:lpstr>
      <vt:lpstr>'November 2018'!Print_Titles</vt:lpstr>
      <vt:lpstr>'November 2019'!Print_Titles</vt:lpstr>
      <vt:lpstr>'October 2018'!Print_Titles</vt:lpstr>
      <vt:lpstr>'October 2019'!Print_Titles</vt:lpstr>
      <vt:lpstr>'Sept 2020'!Print_Titles</vt:lpstr>
      <vt:lpstr>'September 2019'!Print_Titles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Baleno, Bailey (OGS)</dc:creator>
  <cp:lastModifiedBy>Alden, Brandy</cp:lastModifiedBy>
  <cp:lastPrinted>2018-09-28T14:14:52Z</cp:lastPrinted>
  <dcterms:created xsi:type="dcterms:W3CDTF">2018-09-05T13:36:02Z</dcterms:created>
  <dcterms:modified xsi:type="dcterms:W3CDTF">2020-09-02T15:21:22Z</dcterms:modified>
</cp:coreProperties>
</file>