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V:\ProcurementServices\Final Procurement Records\FPRs\Roadways\Aggregates(Stw)\23097\02Procurement\02_IFB\Attachments\"/>
    </mc:Choice>
  </mc:AlternateContent>
  <workbookProtection workbookPassword="C152" lockStructure="1"/>
  <bookViews>
    <workbookView xWindow="690" yWindow="90" windowWidth="15210" windowHeight="7740" tabRatio="727"/>
  </bookViews>
  <sheets>
    <sheet name="General Questions" sheetId="1" r:id="rId1"/>
    <sheet name="(OGS Only)-CAN Info" sheetId="18" r:id="rId2"/>
    <sheet name="(OGS Only)-IFB Info" sheetId="19" r:id="rId3"/>
    <sheet name="(OGS Only)-Contract Adm" sheetId="21" r:id="rId4"/>
  </sheets>
  <definedNames>
    <definedName name="Counties" localSheetId="3">#REF!</definedName>
    <definedName name="Counties">#REF!</definedName>
    <definedName name="_xlnm.Print_Titles" localSheetId="0">'General Questions'!$2:$10</definedName>
  </definedNames>
  <calcPr calcId="171027"/>
</workbook>
</file>

<file path=xl/calcChain.xml><?xml version="1.0" encoding="utf-8"?>
<calcChain xmlns="http://schemas.openxmlformats.org/spreadsheetml/2006/main">
  <c r="K5" i="19" l="1"/>
  <c r="E2" i="19"/>
  <c r="E6" i="21" l="1"/>
  <c r="E5" i="21"/>
  <c r="E4" i="21"/>
  <c r="E3" i="21"/>
  <c r="E2" i="21"/>
  <c r="I7" i="21"/>
  <c r="I6" i="21"/>
  <c r="I5" i="21"/>
  <c r="A5" i="21"/>
  <c r="I4" i="21"/>
  <c r="C4" i="21"/>
  <c r="B4" i="21"/>
  <c r="A4" i="21"/>
  <c r="J3" i="21"/>
  <c r="F3" i="21"/>
  <c r="C3" i="21"/>
  <c r="A3" i="21"/>
  <c r="J2" i="21"/>
  <c r="I2" i="21"/>
  <c r="G2" i="21"/>
  <c r="F2" i="21"/>
  <c r="C12" i="18"/>
  <c r="C13" i="18"/>
  <c r="C14" i="18"/>
  <c r="E21" i="18" l="1"/>
  <c r="E20" i="18"/>
  <c r="E19" i="18"/>
  <c r="E18" i="18"/>
  <c r="D10" i="18"/>
  <c r="D9" i="18"/>
  <c r="J3" i="19" l="1"/>
  <c r="J2" i="19"/>
  <c r="I7" i="19"/>
  <c r="I6" i="19"/>
  <c r="I5" i="19"/>
  <c r="I4" i="19"/>
  <c r="I2" i="19"/>
  <c r="E5" i="19"/>
  <c r="E6" i="19"/>
  <c r="E4" i="19"/>
  <c r="E3" i="19"/>
  <c r="A5" i="19" l="1"/>
  <c r="C4" i="19"/>
  <c r="B4" i="19"/>
  <c r="A4" i="19"/>
  <c r="F3" i="19"/>
  <c r="C3" i="19"/>
  <c r="A3" i="19"/>
  <c r="G2" i="19"/>
  <c r="F2" i="19"/>
  <c r="H3" i="18"/>
  <c r="F4" i="18"/>
  <c r="F3" i="18"/>
  <c r="E7" i="18"/>
  <c r="E64" i="1"/>
  <c r="E59" i="1"/>
  <c r="E57" i="1"/>
  <c r="E49" i="1"/>
  <c r="E43" i="1"/>
  <c r="E6" i="18"/>
  <c r="E5" i="18"/>
  <c r="E4" i="18"/>
  <c r="E3" i="18"/>
  <c r="C5" i="18"/>
  <c r="C4" i="18"/>
  <c r="A6" i="18"/>
  <c r="A4" i="18"/>
  <c r="B5" i="18"/>
  <c r="A5" i="18"/>
  <c r="E53" i="1"/>
  <c r="E14" i="1"/>
  <c r="C2" i="19" l="1"/>
  <c r="C2" i="21"/>
  <c r="E92" i="1"/>
  <c r="E91" i="1"/>
  <c r="E5" i="1" l="1"/>
  <c r="E85" i="1"/>
  <c r="E84" i="1"/>
  <c r="E83" i="1"/>
  <c r="E37" i="1"/>
  <c r="E28" i="1"/>
  <c r="E22" i="1"/>
  <c r="C3" i="18"/>
  <c r="E77" i="1" l="1"/>
  <c r="E70" i="1"/>
  <c r="E65" i="1"/>
  <c r="E63" i="1"/>
  <c r="E62" i="1"/>
  <c r="E61" i="1"/>
  <c r="E52" i="1"/>
  <c r="E54" i="1"/>
  <c r="E55" i="1"/>
  <c r="E56" i="1"/>
  <c r="E58" i="1"/>
  <c r="E50" i="1"/>
  <c r="E48" i="1"/>
  <c r="E47" i="1"/>
  <c r="E46" i="1"/>
  <c r="E44" i="1"/>
  <c r="E42" i="1"/>
  <c r="E41" i="1"/>
  <c r="E40" i="1"/>
  <c r="E36" i="1"/>
  <c r="E32" i="1"/>
  <c r="E89" i="1" l="1"/>
  <c r="E88" i="1"/>
  <c r="E87" i="1"/>
  <c r="E82" i="1"/>
  <c r="E81" i="1"/>
  <c r="E19" i="1" l="1"/>
  <c r="E86" i="1" l="1"/>
  <c r="E80" i="1"/>
  <c r="E74" i="1"/>
  <c r="E75" i="1"/>
  <c r="E73" i="1"/>
  <c r="E68" i="1"/>
  <c r="E67" i="1"/>
  <c r="E30" i="1"/>
  <c r="E29" i="1"/>
  <c r="E27" i="1"/>
  <c r="E13" i="1" l="1"/>
  <c r="E25" i="1"/>
  <c r="E24" i="1"/>
  <c r="E23" i="1"/>
  <c r="E15" i="1"/>
  <c r="E16" i="1"/>
  <c r="E17" i="1"/>
  <c r="E18" i="1"/>
  <c r="E20" i="1"/>
  <c r="E12" i="1"/>
  <c r="D6" i="1" l="1"/>
</calcChain>
</file>

<file path=xl/sharedStrings.xml><?xml version="1.0" encoding="utf-8"?>
<sst xmlns="http://schemas.openxmlformats.org/spreadsheetml/2006/main" count="258" uniqueCount="203">
  <si>
    <t>#</t>
  </si>
  <si>
    <t>Address</t>
  </si>
  <si>
    <t>City</t>
  </si>
  <si>
    <t>State</t>
  </si>
  <si>
    <t>Zip Code</t>
  </si>
  <si>
    <t>Response</t>
  </si>
  <si>
    <t>Question</t>
  </si>
  <si>
    <t>Title:</t>
  </si>
  <si>
    <t>Date of Finding of Non-responsibility:</t>
  </si>
  <si>
    <t>Governmental Entity:</t>
  </si>
  <si>
    <t>Date of Termination or Withholding of Contract:</t>
  </si>
  <si>
    <t>Bidder Name</t>
  </si>
  <si>
    <t>E-Mail Address:</t>
  </si>
  <si>
    <t>Contract #</t>
  </si>
  <si>
    <t>Contractor &amp; Address</t>
  </si>
  <si>
    <t>Telephone #</t>
  </si>
  <si>
    <t>Fed ID#/NYS Vendor ID#</t>
  </si>
  <si>
    <t>County</t>
  </si>
  <si>
    <t>Phone #:</t>
  </si>
  <si>
    <t>Contact:</t>
  </si>
  <si>
    <t>E-mail:</t>
  </si>
  <si>
    <t>Web Site:</t>
  </si>
  <si>
    <t>Toll-Free #:</t>
  </si>
  <si>
    <t>Bid Deviations</t>
  </si>
  <si>
    <t>P-Card</t>
  </si>
  <si>
    <t>Is the General Questions Tab Complete?</t>
  </si>
  <si>
    <t>Bidder Contact Name</t>
  </si>
  <si>
    <t>Bidder Contact Telephone Number</t>
  </si>
  <si>
    <t xml:space="preserve">Bidder Contact E-mail </t>
  </si>
  <si>
    <t>Bidder's PRINCIPAL PLACE OF BUSINESS: "Principal Place of Business" is the location of the primary control, direction and management of the enterprise (State of):</t>
  </si>
  <si>
    <r>
      <rPr>
        <b/>
        <u/>
        <sz val="11"/>
        <color theme="1"/>
        <rFont val="Times New Roman"/>
        <family val="1"/>
      </rPr>
      <t>Instructions</t>
    </r>
    <r>
      <rPr>
        <b/>
        <sz val="11"/>
        <color theme="1"/>
        <rFont val="Times New Roman"/>
        <family val="1"/>
      </rPr>
      <t>:</t>
    </r>
    <r>
      <rPr>
        <sz val="11"/>
        <color theme="1"/>
        <rFont val="Times New Roman"/>
        <family val="1"/>
      </rPr>
      <t xml:space="preserve"> Complete all questions below. Questions may have a drop-down menu from which to select your response.
NOTE TO BIDDER:  FAILURE TO ANSWER THE QUESTIONS WILL DELAY THE EVALUATION OF YOUR BID AND MAY RESULT IN REJECTION OF YOUR BID. Fields that do not apply to a bidder should be marked as "n/a."</t>
    </r>
  </si>
  <si>
    <t>Bidder's Federal Tax Identification Number</t>
  </si>
  <si>
    <t>Does Bidder have the required NYS 10 digit vendor ID number?</t>
  </si>
  <si>
    <t>If yes, please provide here</t>
  </si>
  <si>
    <t>If no, did Bidder complete and submit the OSC Substitute W-9 form to OGS as described in NYS Vendor File Registration, prior to submitting this bid document?</t>
  </si>
  <si>
    <t xml:space="preserve">Are prices quoted for this solicitation the same as or lower than those quoted other federal, state or local governmental entities (including GSA/VA contracts) on similar products, quantities, terms and conditions? </t>
  </si>
  <si>
    <t>If Bidder answered "No" to question above, please explain:</t>
  </si>
  <si>
    <t>If awarded a contract, will Bidder accept the NYS Purchasing Card (see Appendix B, Purchasing Card) for orders up to and including $50,000?</t>
  </si>
  <si>
    <t xml:space="preserve">If Bidder requires a minimum purchase amount for orders placed using the NYS Purchasing Card, please indicate the minimum purchase amount: </t>
  </si>
  <si>
    <t xml:space="preserve">If Bidder limits the maximum acceptable purchase amount for orders placed using the NYS Purchasing Card, please indicate the maximum purchase amount: </t>
  </si>
  <si>
    <t>If Bidder offers an additional discount for purchases made with the NYS  Purchasing Card, enter it here (%):</t>
  </si>
  <si>
    <t>Does Bidder offer a prompt payment discount for payments made in less than 30 days after receipt of a proper invoice?</t>
  </si>
  <si>
    <t xml:space="preserve">If yes, please detail the additional discounts by providing the percentage of discounts and the specific number of days within which payment must be made for the discounts to apply (for example: 2% / 15 days; 1% / 20 days): </t>
  </si>
  <si>
    <t>Person to contact for questions relating to this Bid submission:</t>
  </si>
  <si>
    <t>Name:</t>
  </si>
  <si>
    <t>Telephone Number:</t>
  </si>
  <si>
    <t>Person to contact for Contract Administration issues:</t>
  </si>
  <si>
    <t>Customer Service contact for New York State Contract Orders during normal business hours:</t>
  </si>
  <si>
    <t>Person to contact in the event of an emergency occuring after normal business hours or on weekend/holidays:</t>
  </si>
  <si>
    <t>Is Bidder a New York Small Business as defined above?</t>
  </si>
  <si>
    <t xml:space="preserve">Total number of people employed by your business: </t>
  </si>
  <si>
    <t xml:space="preserve">Total number of people employed by your business in New York State: </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</si>
  <si>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</si>
  <si>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BIDDER/OFFERER DISCLOSURE OF PRIOR NON-RESPONSIBILITY DETERMINATIONS
 Pursuant to Procurement Lobbying Law (SFL § 139-j)</t>
  </si>
  <si>
    <t>Has any Governmental Entity made a finding of non-responsibility regarding the Bidder in the previous four years?</t>
  </si>
  <si>
    <t>If yes, was the basis for the finding of non-responsibility due to a violation of State Finance Law § 139-j?</t>
  </si>
  <si>
    <t>If yes, was the basis for the finding of non-responsibility due to the intentional provision of false or incomplete information to a Governmental Entity? 
If yes, please provide details regarding the finding of non-responsibility below.</t>
  </si>
  <si>
    <t>Basis of Finding of Non-Responsibility:
 (add additional pages if necessary with content clearly labeled)</t>
  </si>
  <si>
    <t>Has any Governmental Entity terminated a Procurement Contract with or withheld a Procurement Contract from the Bidder due to the intentional provision of false or incomplete information? If yes, please provide details below.</t>
  </si>
  <si>
    <t>Basis of Termination or Withholding:
 (add additional pages if necessary with content clearly labeled)</t>
  </si>
  <si>
    <t>Place of manufacture of Product(s) bid:
(choose from the drop-down menu)</t>
  </si>
  <si>
    <t>All Product(s) bid are manufactured in NYS</t>
  </si>
  <si>
    <t>All Product(s) bid are manufactured outside NYS</t>
  </si>
  <si>
    <t>The Product(s) bid are manufactured both in NYS and outside NYS</t>
  </si>
  <si>
    <t>Does Bidder have a contract with any other federal, state or local governmental entity, including General Services Administration (GSA) / Veterans Affairs (VA), on similar products, quantities, terms and conditions?</t>
  </si>
  <si>
    <t xml:space="preserve"> If yes, provide a link for each contract, if available.</t>
  </si>
  <si>
    <t xml:space="preserve">Is Bidder listed as a certified Minority- or Women-Owned Business Enterprise in the NYS Empire State Development Directory of Certified Minority- and Women-Owned Businesses
https://ny.newnycontracts.com/frontend/vendorsearchpublic.asp? </t>
  </si>
  <si>
    <t>If yes, please indicate Minority-Owned (MBE), Women-Owned (WBE), or Minority- and Women-Owned (MWBE):
(choose from the drop-down menu)</t>
  </si>
  <si>
    <t>Hide</t>
  </si>
  <si>
    <t>Is your company submitting any Bid Deviations?</t>
  </si>
  <si>
    <t>Counties</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</si>
  <si>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</si>
  <si>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</si>
  <si>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</si>
  <si>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</si>
  <si>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</si>
  <si>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</si>
  <si>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</si>
  <si>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</si>
  <si>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</si>
  <si>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</si>
  <si>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</si>
  <si>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</si>
  <si>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</si>
  <si>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</si>
  <si>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</si>
  <si>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</si>
  <si>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</si>
  <si>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</si>
  <si>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</si>
  <si>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</si>
  <si>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</si>
  <si>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</si>
  <si>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</si>
  <si>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</si>
  <si>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</si>
  <si>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</si>
  <si>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</si>
  <si>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</si>
  <si>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</si>
  <si>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</si>
  <si>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</si>
  <si>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</si>
  <si>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</si>
  <si>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</si>
  <si>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</si>
  <si>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</si>
  <si>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</si>
  <si>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</si>
  <si>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</si>
  <si>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</si>
  <si>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</si>
  <si>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</si>
  <si>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</si>
  <si>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</si>
  <si>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</si>
  <si>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</si>
  <si>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</si>
  <si>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</si>
  <si>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</si>
  <si>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</si>
  <si>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</si>
  <si>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</si>
  <si>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</si>
  <si>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</si>
  <si>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</si>
  <si>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</si>
  <si>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</si>
  <si>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</si>
  <si>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</si>
  <si>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</si>
  <si>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</si>
  <si>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</si>
  <si>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Other</t>
  </si>
  <si>
    <t>States</t>
  </si>
  <si>
    <t>List normal business hours (M-F):</t>
  </si>
  <si>
    <t>MBE</t>
  </si>
  <si>
    <t>WBE</t>
  </si>
  <si>
    <t>MWBE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</si>
  <si>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</si>
  <si>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</si>
  <si>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</si>
  <si>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</si>
  <si>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</si>
  <si>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</si>
  <si>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</si>
  <si>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</si>
  <si>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</si>
  <si>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</si>
  <si>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</si>
  <si>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</si>
  <si>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</si>
  <si>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</si>
  <si>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</si>
  <si>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</si>
  <si>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</si>
  <si>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</si>
  <si>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</si>
  <si>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</si>
  <si>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</si>
  <si>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</si>
  <si>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</si>
  <si>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</si>
  <si>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</si>
  <si>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</si>
  <si>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</si>
  <si>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</si>
  <si>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</si>
  <si>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</si>
  <si>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</si>
  <si>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</si>
  <si>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</si>
  <si>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</si>
  <si>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</si>
  <si>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</si>
  <si>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</si>
  <si>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</si>
  <si>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</si>
  <si>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</si>
  <si>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</si>
  <si>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</si>
  <si>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</si>
  <si>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</si>
  <si>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</si>
  <si>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</si>
  <si>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List normal business hours (Sat, Sun):
(Enter n/a if not available)</t>
  </si>
  <si>
    <t>Web Site:
(Enter n/a if not available)</t>
  </si>
  <si>
    <t>Toll Free Telephone Number:
(Enter n/a if not available)</t>
  </si>
  <si>
    <t>E-Mail Address:
(Enter n/a if not available)</t>
  </si>
  <si>
    <t>Minimum Purchase Amount:</t>
  </si>
  <si>
    <t>Maximum Purchase Amount:</t>
  </si>
  <si>
    <t>Prompt Payment Discounts:</t>
  </si>
  <si>
    <t>Additional P-Card Discounts:</t>
  </si>
  <si>
    <t>SB/MWBE/SDVOB</t>
  </si>
  <si>
    <t>(Sat, Sun):</t>
  </si>
  <si>
    <t>Business hours         (M-F):</t>
  </si>
  <si>
    <r>
      <t>If Yes, please list and explain those bid deviations in the space provided to the right:
Note: Bids must conform to the terms set forth in the Solicitation.  As set forth in Bidder Questions, if Bidder intends to submit a Bid that deviates from the requirements of the Solicitation in any way,</t>
    </r>
    <r>
      <rPr>
        <b/>
        <u/>
        <sz val="11"/>
        <color theme="1"/>
        <rFont val="Times New Roman"/>
        <family val="1"/>
      </rPr>
      <t xml:space="preserve"> the proposed deviations should be submitted during the Questions period so that they may be given due consideration prior to the submission of Bids.  Material deviations (including additional, inconsistent, conflicting, or alternative terms) submitted with the Bid may render the Bid non-responsive and may result in rejection of the Bid</t>
    </r>
    <r>
      <rPr>
        <b/>
        <sz val="11"/>
        <color theme="1"/>
        <rFont val="Times New Roman"/>
        <family val="1"/>
      </rPr>
      <t xml:space="preserve">. </t>
    </r>
    <r>
      <rPr>
        <sz val="11"/>
        <color theme="1"/>
        <rFont val="Times New Roman"/>
        <family val="1"/>
      </rPr>
      <t xml:space="preserve"> 
Bidder is advised that OGS will not entertain any exceptions to Appendix A (Standard Clauses for New York State Contracts).  OGS will also not entertain exceptions to the Solicitation or Appendix B (General Specifications) that are of a material and substantive nature.
Extraneous terms submitted on standard, pre-printed forms (including but not limited to:  product literature, order forms, license agreements, contracts or other documents) that are attached or referenced with submissions shall not be considered part of the Bid or resulting Contract, but shall be deemed included for informational or promotional purposes only.
</t>
    </r>
  </si>
  <si>
    <t>IF('General Questions'!D31="Yes", (IF(ISBLANK('General Questions'!D32),IF(ISBLANK('General Questions'!D33),"Accepts Procurement Card for orders up to $50,000", "Accepts Procurement Card for orders up to " &amp; ('General Questions'!D33),IF(ISBLANK('General Questions'!D33),"Accepts Procurement Card for orders from " &amp; ('General Questions'!D32) &amp; " up to $50,000", "Accepts Procurement Card for orders from " &amp; ('General Questions'!D32) &amp; " up to " &amp; ('General Questions'!D33))), " ")</t>
  </si>
  <si>
    <t>Is Bidder listed as a certified Service-Disabled Veteran Owned Business Division  of Service-Disabled Veteran's Business Development at: https://ogs.ny.gov/Veterans/default.asp</t>
  </si>
  <si>
    <t>Discriminatory Jurisdictions</t>
  </si>
  <si>
    <t>(Alaska, Hawaii, Louisiana, South Carolina, West Virginia &amp; Wyoming).</t>
  </si>
  <si>
    <t>Group 33700 IFB 23097 - FINE AND COARSE AGGREGATES (STATEWIDE)</t>
  </si>
  <si>
    <t>Attachment 05 
BIDDER INFORMATION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</si>
</sst>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lt;=9999999]###\-####;\(###\)\ ###\-####"/>
    <numFmt numFmtId="165" formatCode="00000"/>
    <numFmt numFmtId="166" formatCode="&quot;$&quot;#,##0"/>
    <numFmt numFmtId="167" formatCode="&quot;$&quot;#,##0.0"/>
  </numFmts>
  <fonts count="11" x14ac:knownFonts="1">
    <font>
      <sz val="11"/>
      <color theme="1"/>
      <name val="Calibri"/>
      <family val="2"/>
      <scheme val="minor"/>
    </font>
    <font>
      <sz val="10"/>
      <name val="Arial"/>
      <family val="2"/>
    </font>
    <font>
      <sz val="10"/>
      <color theme="1"/>
      <name val="Arial"/>
      <family val="2"/>
    </font>
    <font>
      <b/>
      <sz val="12"/>
      <color theme="1"/>
      <name val="Arial"/>
      <family val="2"/>
    </font>
    <font>
      <b/>
      <sz val="11"/>
      <color theme="1"/>
      <name val="Times New Roman"/>
      <family val="1"/>
    </font>
    <font>
      <b/>
      <sz val="16"/>
      <color theme="1"/>
      <name val="Times New Roman"/>
      <family val="1"/>
    </font>
    <font>
      <sz val="11"/>
      <color theme="1"/>
      <name val="Times New Roman"/>
      <family val="1"/>
    </font>
    <font>
      <b/>
      <u/>
      <sz val="11"/>
      <color theme="1"/>
      <name val="Times New Roman"/>
      <family val="1"/>
    </font>
    <font>
      <u/>
      <sz val="11"/>
      <color theme="10"/>
      <name val="Calibri"/>
      <family val="2"/>
      <scheme val="minor"/>
    </font>
    <font>
      <b/>
      <sz val="10"/>
      <name val="Arial"/>
      <family val="2"/>
    </font>
    <font>
      <sz val="11"/>
      <color rgb="FFFF0000"/>
      <name val="Times New Roman"/>
      <family val="1"/>
    </font>
  </fonts>
  <fills count="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109">
    <xf numFmtId="0" fontId="0" fillId="0" borderId="0" xfId="0"/>
    <xf numFmtId="0" fontId="2" fillId="0" borderId="0" xfId="0" applyFont="1" applyAlignment="1" applyProtection="1">
      <alignment shrinkToFit="1"/>
      <protection hidden="1"/>
    </xf>
    <xf numFmtId="0" fontId="3" fillId="0" borderId="0" xfId="0" applyFont="1" applyFill="1" applyBorder="1" applyAlignment="1" applyProtection="1">
      <alignment horizontal="center" shrinkToFit="1"/>
      <protection hidden="1"/>
    </xf>
    <xf numFmtId="0" fontId="6" fillId="2" borderId="1" xfId="0" applyFont="1" applyFill="1" applyBorder="1" applyAlignment="1" applyProtection="1">
      <alignment wrapText="1" shrinkToFit="1"/>
      <protection locked="0"/>
    </xf>
    <xf numFmtId="0" fontId="6" fillId="0" borderId="1" xfId="0" applyFont="1" applyFill="1" applyBorder="1" applyAlignment="1" applyProtection="1">
      <alignment wrapText="1" shrinkToFit="1"/>
      <protection locked="0"/>
    </xf>
    <xf numFmtId="0" fontId="6" fillId="2" borderId="1"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hidden="1"/>
    </xf>
    <xf numFmtId="0" fontId="3" fillId="0" borderId="1" xfId="0" applyFont="1" applyFill="1" applyBorder="1" applyAlignment="1" applyProtection="1">
      <alignment horizontal="center" vertical="center" shrinkToFit="1"/>
      <protection hidden="1"/>
    </xf>
    <xf numFmtId="0" fontId="6" fillId="2" borderId="1" xfId="0" applyFont="1" applyFill="1" applyBorder="1" applyAlignment="1" applyProtection="1">
      <alignment horizontal="left" vertical="center" wrapText="1" shrinkToFit="1"/>
      <protection locked="0"/>
    </xf>
    <xf numFmtId="164" fontId="6" fillId="2" borderId="1" xfId="0" applyNumberFormat="1" applyFont="1" applyFill="1" applyBorder="1" applyAlignment="1" applyProtection="1">
      <alignment horizontal="left" vertical="center" wrapText="1" shrinkToFit="1"/>
      <protection locked="0"/>
    </xf>
    <xf numFmtId="165" fontId="6" fillId="2" borderId="1" xfId="0" applyNumberFormat="1" applyFont="1" applyFill="1" applyBorder="1" applyAlignment="1" applyProtection="1">
      <alignment horizontal="left" vertical="center" wrapText="1" shrinkToFit="1"/>
      <protection locked="0"/>
    </xf>
    <xf numFmtId="0" fontId="8" fillId="2" borderId="1" xfId="2" applyFill="1" applyBorder="1" applyAlignment="1" applyProtection="1">
      <alignment wrapText="1" shrinkToFit="1"/>
      <protection locked="0"/>
    </xf>
    <xf numFmtId="0" fontId="8" fillId="0" borderId="1" xfId="2" applyFill="1" applyBorder="1" applyAlignment="1" applyProtection="1">
      <alignment horizontal="left" vertical="top" wrapText="1" shrinkToFit="1"/>
      <protection locked="0"/>
    </xf>
    <xf numFmtId="166" fontId="6" fillId="0" borderId="1" xfId="0" applyNumberFormat="1" applyFont="1" applyFill="1" applyBorder="1" applyAlignment="1" applyProtection="1">
      <alignment horizontal="left" vertical="top" wrapText="1" shrinkToFit="1"/>
      <protection locked="0"/>
    </xf>
    <xf numFmtId="0" fontId="6" fillId="0"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center" wrapText="1" shrinkToFit="1"/>
      <protection locked="0"/>
    </xf>
    <xf numFmtId="3" fontId="6" fillId="0" borderId="1" xfId="0" applyNumberFormat="1" applyFont="1" applyFill="1" applyBorder="1" applyAlignment="1" applyProtection="1">
      <alignment horizontal="left" vertical="top" wrapText="1" shrinkToFit="1"/>
      <protection locked="0"/>
    </xf>
    <xf numFmtId="0" fontId="8" fillId="2" borderId="9" xfId="2" applyFill="1" applyBorder="1" applyAlignment="1" applyProtection="1">
      <alignment horizontal="left" vertical="center" wrapText="1" shrinkToFit="1"/>
      <protection locked="0"/>
    </xf>
    <xf numFmtId="0" fontId="2" fillId="0" borderId="0" xfId="0" applyFont="1" applyAlignment="1" applyProtection="1">
      <alignment horizontal="center" vertical="top" shrinkToFit="1"/>
      <protection hidden="1"/>
    </xf>
    <xf numFmtId="0" fontId="2" fillId="0" borderId="0" xfId="0" applyFont="1" applyFill="1" applyAlignment="1" applyProtection="1">
      <alignment shrinkToFit="1"/>
      <protection hidden="1"/>
    </xf>
    <xf numFmtId="0" fontId="2" fillId="0" borderId="0" xfId="0" applyFont="1" applyFill="1" applyAlignment="1" applyProtection="1">
      <alignment wrapText="1" shrinkToFit="1"/>
      <protection hidden="1"/>
    </xf>
    <xf numFmtId="0" fontId="4" fillId="3" borderId="1" xfId="0" applyFont="1" applyFill="1" applyBorder="1" applyAlignment="1" applyProtection="1">
      <alignment horizontal="center" vertical="top" shrinkToFit="1"/>
      <protection hidden="1"/>
    </xf>
    <xf numFmtId="0" fontId="4" fillId="3" borderId="1" xfId="0" applyFont="1" applyFill="1" applyBorder="1" applyAlignment="1" applyProtection="1">
      <alignment shrinkToFit="1"/>
      <protection hidden="1"/>
    </xf>
    <xf numFmtId="0" fontId="4" fillId="3" borderId="1" xfId="0" applyFont="1" applyFill="1" applyBorder="1" applyAlignment="1" applyProtection="1">
      <alignment horizontal="center" shrinkToFit="1"/>
      <protection hidden="1"/>
    </xf>
    <xf numFmtId="0" fontId="6" fillId="3" borderId="1" xfId="0" applyFont="1" applyFill="1" applyBorder="1" applyAlignment="1" applyProtection="1">
      <alignment horizontal="center" vertical="center" shrinkToFit="1"/>
      <protection hidden="1"/>
    </xf>
    <xf numFmtId="0" fontId="6" fillId="3" borderId="2" xfId="0" applyFont="1" applyFill="1" applyBorder="1" applyAlignment="1" applyProtection="1">
      <alignment vertical="center" shrinkToFit="1"/>
      <protection hidden="1"/>
    </xf>
    <xf numFmtId="0" fontId="6" fillId="3" borderId="2" xfId="0" applyFont="1" applyFill="1" applyBorder="1" applyAlignment="1" applyProtection="1">
      <alignment vertical="center"/>
      <protection hidden="1"/>
    </xf>
    <xf numFmtId="0" fontId="6" fillId="3" borderId="2" xfId="0" applyFont="1" applyFill="1" applyBorder="1" applyAlignment="1" applyProtection="1">
      <alignment vertical="center" wrapText="1"/>
      <protection hidden="1"/>
    </xf>
    <xf numFmtId="0" fontId="2" fillId="0" borderId="0" xfId="0" applyFont="1" applyAlignment="1" applyProtection="1">
      <alignment vertical="center" shrinkToFit="1"/>
      <protection hidden="1"/>
    </xf>
    <xf numFmtId="0" fontId="6" fillId="3" borderId="2" xfId="0" applyFont="1" applyFill="1" applyBorder="1" applyAlignment="1" applyProtection="1">
      <alignment vertical="center" wrapText="1" shrinkToFit="1"/>
      <protection hidden="1"/>
    </xf>
    <xf numFmtId="0" fontId="6" fillId="3" borderId="2" xfId="0" applyFont="1" applyFill="1" applyBorder="1" applyAlignment="1" applyProtection="1">
      <alignment horizontal="left" vertical="top" wrapText="1" shrinkToFit="1"/>
      <protection hidden="1"/>
    </xf>
    <xf numFmtId="0" fontId="6" fillId="3" borderId="6" xfId="0" applyFont="1" applyFill="1" applyBorder="1" applyAlignment="1" applyProtection="1">
      <alignment horizontal="center" vertical="center" shrinkToFit="1"/>
      <protection hidden="1"/>
    </xf>
    <xf numFmtId="0" fontId="6" fillId="3" borderId="2" xfId="0" applyFont="1" applyFill="1" applyBorder="1" applyAlignment="1" applyProtection="1">
      <alignment horizontal="right" vertical="center" wrapText="1" shrinkToFit="1"/>
      <protection hidden="1"/>
    </xf>
    <xf numFmtId="0" fontId="6" fillId="3" borderId="9" xfId="0" applyFont="1" applyFill="1" applyBorder="1" applyAlignment="1" applyProtection="1">
      <alignment horizontal="center" vertical="center" shrinkToFit="1"/>
      <protection hidden="1"/>
    </xf>
    <xf numFmtId="0" fontId="6" fillId="3" borderId="4" xfId="0" applyFont="1" applyFill="1" applyBorder="1" applyAlignment="1" applyProtection="1">
      <alignment horizontal="right" vertical="center" wrapText="1" shrinkToFit="1"/>
      <protection hidden="1"/>
    </xf>
    <xf numFmtId="0" fontId="6" fillId="0" borderId="0" xfId="0" applyFont="1" applyBorder="1" applyAlignment="1" applyProtection="1">
      <alignment horizontal="center" vertical="center" shrinkToFit="1"/>
      <protection hidden="1"/>
    </xf>
    <xf numFmtId="0" fontId="6" fillId="0" borderId="0" xfId="0" applyFont="1" applyFill="1" applyBorder="1" applyAlignment="1" applyProtection="1">
      <alignment wrapText="1" shrinkToFit="1"/>
      <protection hidden="1"/>
    </xf>
    <xf numFmtId="0" fontId="6" fillId="0" borderId="0" xfId="0" applyFont="1" applyAlignment="1" applyProtection="1">
      <alignment shrinkToFit="1"/>
      <protection hidden="1"/>
    </xf>
    <xf numFmtId="0" fontId="2" fillId="0" borderId="0" xfId="0" applyFont="1" applyAlignment="1" applyProtection="1">
      <alignment horizontal="left" shrinkToFit="1"/>
      <protection hidden="1"/>
    </xf>
    <xf numFmtId="0" fontId="6" fillId="3" borderId="1" xfId="0" applyFont="1" applyFill="1" applyBorder="1" applyAlignment="1" applyProtection="1">
      <alignment horizontal="left" vertical="center" wrapText="1" shrinkToFit="1"/>
      <protection hidden="1"/>
    </xf>
    <xf numFmtId="0" fontId="6" fillId="0" borderId="0" xfId="0" applyFont="1" applyFill="1" applyBorder="1" applyAlignment="1" applyProtection="1">
      <alignment horizontal="left" wrapText="1" shrinkToFit="1"/>
      <protection hidden="1"/>
    </xf>
    <xf numFmtId="0" fontId="6" fillId="0" borderId="0" xfId="0" applyFont="1" applyAlignment="1" applyProtection="1">
      <alignment vertical="center" shrinkToFit="1"/>
      <protection hidden="1"/>
    </xf>
    <xf numFmtId="0" fontId="6" fillId="0" borderId="0" xfId="0" applyFont="1" applyFill="1" applyAlignment="1" applyProtection="1">
      <alignment wrapText="1" shrinkToFit="1"/>
      <protection hidden="1"/>
    </xf>
    <xf numFmtId="0" fontId="6" fillId="3" borderId="2" xfId="0" applyFont="1" applyFill="1" applyBorder="1" applyAlignment="1" applyProtection="1">
      <alignment horizontal="right" wrapText="1" shrinkToFit="1"/>
      <protection hidden="1"/>
    </xf>
    <xf numFmtId="0" fontId="6" fillId="0" borderId="0" xfId="0" applyFont="1" applyAlignment="1" applyProtection="1">
      <alignment horizontal="center" vertical="top" shrinkToFit="1"/>
      <protection hidden="1"/>
    </xf>
    <xf numFmtId="49" fontId="3" fillId="0" borderId="1" xfId="0" applyNumberFormat="1" applyFont="1" applyFill="1" applyBorder="1" applyAlignment="1" applyProtection="1">
      <alignment horizontal="center" vertical="center" shrinkToFit="1"/>
      <protection locked="0"/>
    </xf>
    <xf numFmtId="0" fontId="6" fillId="2" borderId="1" xfId="0" applyNumberFormat="1" applyFont="1" applyFill="1" applyBorder="1" applyAlignment="1" applyProtection="1">
      <alignment horizontal="left" vertical="center" wrapText="1" shrinkToFit="1"/>
      <protection locked="0"/>
    </xf>
    <xf numFmtId="1" fontId="6" fillId="2" borderId="1" xfId="0" applyNumberFormat="1" applyFont="1" applyFill="1" applyBorder="1" applyAlignment="1" applyProtection="1">
      <alignment horizontal="left" wrapText="1" shrinkToFit="1"/>
      <protection locked="0"/>
    </xf>
    <xf numFmtId="1" fontId="6" fillId="0" borderId="1" xfId="0" applyNumberFormat="1" applyFont="1" applyFill="1" applyBorder="1" applyAlignment="1" applyProtection="1">
      <alignment horizontal="left" vertical="center" wrapText="1" shrinkToFit="1"/>
      <protection locked="0"/>
    </xf>
    <xf numFmtId="49" fontId="6" fillId="2" borderId="1" xfId="0" applyNumberFormat="1" applyFont="1" applyFill="1" applyBorder="1" applyAlignment="1" applyProtection="1">
      <alignment horizontal="left" vertical="center" wrapText="1" shrinkToFit="1"/>
      <protection locked="0"/>
    </xf>
    <xf numFmtId="0" fontId="6" fillId="3" borderId="10" xfId="0" applyFont="1" applyFill="1" applyBorder="1" applyAlignment="1" applyProtection="1">
      <alignment horizontal="center" vertical="center" shrinkToFit="1"/>
      <protection hidden="1"/>
    </xf>
    <xf numFmtId="0" fontId="6" fillId="3" borderId="11" xfId="0" applyFont="1" applyFill="1" applyBorder="1" applyAlignment="1" applyProtection="1">
      <alignment horizontal="right" vertical="center" wrapText="1" shrinkToFit="1"/>
      <protection hidden="1"/>
    </xf>
    <xf numFmtId="0" fontId="8" fillId="2" borderId="10" xfId="2" applyFill="1" applyBorder="1" applyAlignment="1" applyProtection="1">
      <alignment horizontal="left" vertical="center" wrapText="1" shrinkToFit="1"/>
      <protection locked="0"/>
    </xf>
    <xf numFmtId="0" fontId="6" fillId="3" borderId="10" xfId="0" applyFont="1" applyFill="1" applyBorder="1" applyAlignment="1" applyProtection="1">
      <alignment horizontal="right" vertical="center" wrapText="1" shrinkToFit="1"/>
      <protection hidden="1"/>
    </xf>
    <xf numFmtId="0" fontId="6" fillId="0" borderId="0" xfId="0" applyFont="1" applyProtection="1">
      <protection hidden="1"/>
    </xf>
    <xf numFmtId="0" fontId="4" fillId="0" borderId="0" xfId="0" applyFont="1" applyProtection="1">
      <protection hidden="1"/>
    </xf>
    <xf numFmtId="0" fontId="6" fillId="0" borderId="0" xfId="0"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1" fontId="6" fillId="0" borderId="0" xfId="0" applyNumberFormat="1" applyFont="1" applyProtection="1">
      <protection hidden="1"/>
    </xf>
    <xf numFmtId="0" fontId="6" fillId="0" borderId="0" xfId="0" applyFont="1" applyAlignment="1" applyProtection="1">
      <alignment horizontal="left"/>
      <protection hidden="1"/>
    </xf>
    <xf numFmtId="0" fontId="10" fillId="0" borderId="0" xfId="0" applyFont="1" applyProtection="1">
      <protection hidden="1"/>
    </xf>
    <xf numFmtId="49" fontId="6" fillId="0" borderId="0" xfId="0" applyNumberFormat="1" applyFont="1" applyProtection="1">
      <protection hidden="1"/>
    </xf>
    <xf numFmtId="0" fontId="6" fillId="0" borderId="0" xfId="0" applyFont="1" applyAlignment="1" applyProtection="1">
      <alignment horizontal="right"/>
      <protection hidden="1"/>
    </xf>
    <xf numFmtId="0" fontId="6" fillId="0" borderId="0" xfId="0" applyFont="1" applyAlignment="1" applyProtection="1">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167" fontId="6" fillId="0" borderId="0" xfId="0" applyNumberFormat="1" applyFont="1" applyProtection="1">
      <protection hidden="1"/>
    </xf>
    <xf numFmtId="10" fontId="6" fillId="0" borderId="0" xfId="0" applyNumberFormat="1" applyFont="1" applyProtection="1">
      <protection hidden="1"/>
    </xf>
    <xf numFmtId="0" fontId="0" fillId="0" borderId="0" xfId="0" applyProtection="1">
      <protection hidden="1"/>
    </xf>
    <xf numFmtId="0" fontId="4" fillId="0" borderId="19" xfId="0" applyFont="1" applyBorder="1" applyProtection="1">
      <protection hidden="1"/>
    </xf>
    <xf numFmtId="0" fontId="6" fillId="0" borderId="20" xfId="0" applyFont="1" applyBorder="1" applyAlignment="1" applyProtection="1">
      <alignment vertical="center" wrapText="1"/>
      <protection hidden="1"/>
    </xf>
    <xf numFmtId="0" fontId="6" fillId="0" borderId="20" xfId="0" applyFont="1" applyBorder="1" applyProtection="1">
      <protection hidden="1"/>
    </xf>
    <xf numFmtId="0" fontId="6" fillId="0" borderId="21" xfId="0" applyFont="1" applyBorder="1" applyProtection="1">
      <protection hidden="1"/>
    </xf>
    <xf numFmtId="0" fontId="6" fillId="3" borderId="2" xfId="0" applyFont="1" applyFill="1" applyBorder="1" applyAlignment="1" applyProtection="1">
      <alignment horizontal="left" vertical="center" wrapText="1" shrinkToFit="1"/>
      <protection hidden="1"/>
    </xf>
    <xf numFmtId="0" fontId="9" fillId="0" borderId="0" xfId="1" applyFont="1" applyProtection="1">
      <protection hidden="1"/>
    </xf>
    <xf numFmtId="0" fontId="1" fillId="0" borderId="0" xfId="1" applyProtection="1">
      <protection hidden="1"/>
    </xf>
    <xf numFmtId="0" fontId="1" fillId="0" borderId="0" xfId="1" applyFont="1" applyProtection="1">
      <protection hidden="1"/>
    </xf>
    <xf numFmtId="0" fontId="6" fillId="0" borderId="1" xfId="0" applyNumberFormat="1" applyFont="1" applyFill="1" applyBorder="1" applyAlignment="1" applyProtection="1">
      <alignment horizontal="left" vertical="center" wrapText="1" shrinkToFit="1"/>
      <protection locked="0"/>
    </xf>
    <xf numFmtId="10" fontId="6" fillId="0" borderId="1" xfId="0" applyNumberFormat="1" applyFont="1" applyFill="1" applyBorder="1" applyAlignment="1" applyProtection="1">
      <alignment horizontal="left" vertical="top" wrapText="1" shrinkToFit="1"/>
      <protection locked="0"/>
    </xf>
    <xf numFmtId="0" fontId="5" fillId="3" borderId="11" xfId="0" applyFont="1" applyFill="1" applyBorder="1" applyAlignment="1" applyProtection="1">
      <alignment horizontal="center" vertical="center" wrapText="1"/>
      <protection hidden="1"/>
    </xf>
    <xf numFmtId="0" fontId="5" fillId="3" borderId="14" xfId="0" applyFont="1" applyFill="1" applyBorder="1" applyAlignment="1" applyProtection="1">
      <alignment horizontal="center" vertical="center" wrapText="1"/>
      <protection hidden="1"/>
    </xf>
    <xf numFmtId="0" fontId="5" fillId="3" borderId="15"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shrinkToFit="1"/>
      <protection hidden="1"/>
    </xf>
    <xf numFmtId="0" fontId="3" fillId="3" borderId="5" xfId="0" applyFont="1" applyFill="1" applyBorder="1" applyAlignment="1" applyProtection="1">
      <alignment horizontal="center" vertical="center" wrapText="1" shrinkToFit="1"/>
      <protection hidden="1"/>
    </xf>
    <xf numFmtId="0" fontId="5" fillId="3" borderId="13"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5" fillId="3" borderId="18"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shrinkToFit="1"/>
      <protection hidden="1"/>
    </xf>
    <xf numFmtId="0" fontId="3" fillId="0" borderId="5" xfId="0" applyFont="1" applyFill="1" applyBorder="1" applyAlignment="1" applyProtection="1">
      <alignment horizontal="center" vertical="center" wrapText="1" shrinkToFit="1"/>
      <protection hidden="1"/>
    </xf>
    <xf numFmtId="0" fontId="2" fillId="4" borderId="0" xfId="0" applyFont="1" applyFill="1" applyAlignment="1" applyProtection="1">
      <alignment horizontal="center" shrinkToFit="1"/>
      <protection hidden="1"/>
    </xf>
    <xf numFmtId="0" fontId="4" fillId="3" borderId="3" xfId="0" applyFont="1" applyFill="1" applyBorder="1" applyAlignment="1" applyProtection="1">
      <alignment horizontal="left" vertical="center" wrapText="1" shrinkToFit="1"/>
      <protection hidden="1"/>
    </xf>
    <xf numFmtId="0" fontId="4" fillId="3" borderId="5" xfId="0" applyFont="1" applyFill="1" applyBorder="1" applyAlignment="1" applyProtection="1">
      <alignment horizontal="left" vertical="center" wrapText="1" shrinkToFit="1"/>
      <protection hidden="1"/>
    </xf>
    <xf numFmtId="0" fontId="4" fillId="3" borderId="7" xfId="0" applyFont="1" applyFill="1" applyBorder="1" applyAlignment="1" applyProtection="1">
      <alignment horizontal="left" vertical="center" wrapText="1" shrinkToFit="1"/>
      <protection hidden="1"/>
    </xf>
    <xf numFmtId="0" fontId="4" fillId="3" borderId="8" xfId="0" applyFont="1" applyFill="1" applyBorder="1" applyAlignment="1" applyProtection="1">
      <alignment horizontal="left" vertical="center" wrapText="1" shrinkToFit="1"/>
      <protection hidden="1"/>
    </xf>
    <xf numFmtId="0" fontId="6" fillId="3" borderId="2" xfId="0" applyFont="1" applyFill="1" applyBorder="1" applyAlignment="1" applyProtection="1">
      <alignment horizontal="center" vertical="center" wrapText="1" shrinkToFit="1"/>
      <protection hidden="1"/>
    </xf>
    <xf numFmtId="0" fontId="6" fillId="3" borderId="3" xfId="0" applyFont="1" applyFill="1" applyBorder="1" applyAlignment="1" applyProtection="1">
      <alignment horizontal="center" vertical="center" wrapText="1" shrinkToFit="1"/>
      <protection hidden="1"/>
    </xf>
    <xf numFmtId="0" fontId="6" fillId="3" borderId="5" xfId="0" applyFont="1" applyFill="1" applyBorder="1" applyAlignment="1" applyProtection="1">
      <alignment horizontal="center" vertical="center" wrapText="1" shrinkToFit="1"/>
      <protection hidden="1"/>
    </xf>
    <xf numFmtId="0" fontId="4" fillId="0" borderId="12" xfId="0" applyFont="1" applyFill="1" applyBorder="1" applyAlignment="1" applyProtection="1">
      <alignment horizontal="left" vertical="center" wrapText="1" shrinkToFit="1"/>
      <protection hidden="1"/>
    </xf>
    <xf numFmtId="0" fontId="6" fillId="0" borderId="11"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6" fillId="0" borderId="15" xfId="0" applyFont="1" applyBorder="1" applyAlignment="1" applyProtection="1">
      <alignment horizontal="left" vertical="center"/>
      <protection hidden="1"/>
    </xf>
    <xf numFmtId="0" fontId="6" fillId="0" borderId="16" xfId="0" applyFont="1" applyBorder="1" applyAlignment="1" applyProtection="1">
      <alignment horizontal="left"/>
      <protection hidden="1"/>
    </xf>
    <xf numFmtId="0" fontId="6" fillId="0" borderId="0" xfId="0" applyFont="1" applyBorder="1" applyAlignment="1" applyProtection="1">
      <alignment horizontal="left"/>
      <protection hidden="1"/>
    </xf>
    <xf numFmtId="0" fontId="6" fillId="0" borderId="17" xfId="0" applyFont="1" applyBorder="1" applyAlignment="1" applyProtection="1">
      <alignment horizontal="left"/>
      <protection hidden="1"/>
    </xf>
    <xf numFmtId="0" fontId="6" fillId="0" borderId="13"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4" fillId="0" borderId="20" xfId="0" applyFont="1" applyBorder="1" applyAlignment="1" applyProtection="1">
      <alignment horizontal="left" vertical="center" wrapText="1"/>
      <protection hidden="1"/>
    </xf>
  </cellXfs>
  <cellStyles count="3">
    <cellStyle name="Hyperlink" xfId="2" builtinId="8"/>
    <cellStyle name="Normal" xfId="0" builtinId="0"/>
    <cellStyle name="Normal 2" xfId="1"/>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ont>
        <b/>
        <i val="0"/>
        <color auto="1"/>
      </font>
      <fill>
        <patternFill patternType="solid">
          <bgColor rgb="FF92D050"/>
        </patternFill>
      </fill>
    </dxf>
    <dxf>
      <font>
        <b/>
        <i val="0"/>
        <color auto="1"/>
      </font>
      <fill>
        <patternFill patternType="solid">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57"/>
  <sheetViews>
    <sheetView showGridLines="0" showRowColHeaders="0" tabSelected="1" zoomScaleNormal="100" workbookViewId="0">
      <selection activeCell="D15" sqref="D15"/>
    </sheetView>
  </sheetViews>
  <sheetFormatPr defaultColWidth="9.140625" defaultRowHeight="12.75" x14ac:dyDescent="0.2"/>
  <cols>
    <col min="1" max="1" width="4.140625" style="1" customWidth="1"/>
    <col min="2" max="2" width="4.28515625" style="19" customWidth="1"/>
    <col min="3" max="3" width="59.85546875" style="1" customWidth="1"/>
    <col min="4" max="4" width="51.5703125" style="1" customWidth="1"/>
    <col min="5" max="10" width="9.140625" style="1" hidden="1" customWidth="1"/>
    <col min="11" max="11" width="15.28515625" style="1" hidden="1" customWidth="1"/>
    <col min="12" max="16384" width="9.140625" style="1"/>
  </cols>
  <sheetData>
    <row r="2" spans="2:11" ht="39.75" customHeight="1" x14ac:dyDescent="0.2">
      <c r="B2" s="80" t="s">
        <v>202</v>
      </c>
      <c r="C2" s="81"/>
      <c r="D2" s="82"/>
    </row>
    <row r="3" spans="2:11" ht="27" customHeight="1" x14ac:dyDescent="0.2">
      <c r="B3" s="85" t="s">
        <v>201</v>
      </c>
      <c r="C3" s="86"/>
      <c r="D3" s="87"/>
      <c r="E3" s="90" t="s">
        <v>68</v>
      </c>
      <c r="F3" s="90"/>
      <c r="G3" s="90"/>
      <c r="H3" s="90"/>
      <c r="I3" s="90"/>
      <c r="J3" s="90"/>
      <c r="K3" s="90"/>
    </row>
    <row r="4" spans="2:11" ht="15.75" customHeight="1" x14ac:dyDescent="0.2">
      <c r="C4" s="19"/>
      <c r="D4" s="19"/>
    </row>
    <row r="5" spans="2:11" ht="18.75" customHeight="1" x14ac:dyDescent="0.2">
      <c r="B5" s="83" t="s">
        <v>11</v>
      </c>
      <c r="C5" s="84"/>
      <c r="D5" s="46"/>
      <c r="E5" s="1">
        <f>IF(ISBLANK(D5),1,0)</f>
        <v>1</v>
      </c>
      <c r="F5" s="20"/>
    </row>
    <row r="6" spans="2:11" ht="18.75" customHeight="1" x14ac:dyDescent="0.2">
      <c r="B6" s="88" t="s">
        <v>25</v>
      </c>
      <c r="C6" s="89"/>
      <c r="D6" s="8" t="str">
        <f>IF(SUM(E5:E92)=0,"Yes","No")</f>
        <v>No</v>
      </c>
      <c r="F6" s="20"/>
    </row>
    <row r="7" spans="2:11" ht="11.25" customHeight="1" x14ac:dyDescent="0.25">
      <c r="B7" s="1"/>
      <c r="D7" s="2"/>
      <c r="F7" s="20"/>
    </row>
    <row r="8" spans="2:11" ht="57.75" customHeight="1" x14ac:dyDescent="0.2">
      <c r="B8" s="95" t="s">
        <v>30</v>
      </c>
      <c r="C8" s="96"/>
      <c r="D8" s="97"/>
      <c r="F8" s="20"/>
    </row>
    <row r="9" spans="2:11" ht="9" customHeight="1" x14ac:dyDescent="0.2">
      <c r="B9" s="1"/>
      <c r="C9" s="21"/>
      <c r="F9" s="20"/>
    </row>
    <row r="10" spans="2:11" ht="14.25" x14ac:dyDescent="0.2">
      <c r="B10" s="22" t="s">
        <v>0</v>
      </c>
      <c r="C10" s="23" t="s">
        <v>6</v>
      </c>
      <c r="D10" s="24" t="s">
        <v>5</v>
      </c>
    </row>
    <row r="11" spans="2:11" ht="18.75" customHeight="1" x14ac:dyDescent="0.2">
      <c r="B11" s="25">
        <v>1</v>
      </c>
      <c r="C11" s="26" t="s">
        <v>11</v>
      </c>
      <c r="D11" s="78"/>
    </row>
    <row r="12" spans="2:11" ht="18.75" customHeight="1" x14ac:dyDescent="0.2">
      <c r="B12" s="25">
        <v>2</v>
      </c>
      <c r="C12" s="26" t="s">
        <v>1</v>
      </c>
      <c r="D12" s="9"/>
      <c r="E12" s="1">
        <f>IF(ISBLANK(D12),1,0)</f>
        <v>1</v>
      </c>
    </row>
    <row r="13" spans="2:11" ht="18.75" customHeight="1" x14ac:dyDescent="0.2">
      <c r="B13" s="25">
        <v>3</v>
      </c>
      <c r="C13" s="26" t="s">
        <v>2</v>
      </c>
      <c r="D13" s="9"/>
      <c r="E13" s="1">
        <f t="shared" ref="E13:E23" si="0">IF(ISBLANK(D13),1,0)</f>
        <v>1</v>
      </c>
    </row>
    <row r="14" spans="2:11" ht="18.75" customHeight="1" x14ac:dyDescent="0.2">
      <c r="B14" s="25">
        <v>4</v>
      </c>
      <c r="C14" s="26" t="s">
        <v>17</v>
      </c>
      <c r="D14" s="47"/>
      <c r="E14" s="1">
        <f t="shared" ref="E14" si="1">IF(ISBLANK(D14),1,0)</f>
        <v>1</v>
      </c>
    </row>
    <row r="15" spans="2:11" ht="18.75" customHeight="1" x14ac:dyDescent="0.2">
      <c r="B15" s="25">
        <v>5</v>
      </c>
      <c r="C15" s="26" t="s">
        <v>3</v>
      </c>
      <c r="D15" s="9"/>
      <c r="E15" s="1">
        <f t="shared" si="0"/>
        <v>1</v>
      </c>
    </row>
    <row r="16" spans="2:11" ht="18.75" customHeight="1" x14ac:dyDescent="0.2">
      <c r="B16" s="25">
        <v>6</v>
      </c>
      <c r="C16" s="26" t="s">
        <v>4</v>
      </c>
      <c r="D16" s="11"/>
      <c r="E16" s="1">
        <f t="shared" si="0"/>
        <v>1</v>
      </c>
    </row>
    <row r="17" spans="2:5" ht="18.75" customHeight="1" x14ac:dyDescent="0.2">
      <c r="B17" s="25">
        <v>7</v>
      </c>
      <c r="C17" s="27" t="s">
        <v>26</v>
      </c>
      <c r="D17" s="9"/>
      <c r="E17" s="1">
        <f t="shared" si="0"/>
        <v>1</v>
      </c>
    </row>
    <row r="18" spans="2:5" ht="18.75" customHeight="1" x14ac:dyDescent="0.2">
      <c r="B18" s="25">
        <v>8</v>
      </c>
      <c r="C18" s="27" t="s">
        <v>27</v>
      </c>
      <c r="D18" s="10"/>
      <c r="E18" s="1">
        <f t="shared" si="0"/>
        <v>1</v>
      </c>
    </row>
    <row r="19" spans="2:5" ht="18.75" customHeight="1" x14ac:dyDescent="0.25">
      <c r="B19" s="25">
        <v>9</v>
      </c>
      <c r="C19" s="27" t="s">
        <v>28</v>
      </c>
      <c r="D19" s="12"/>
      <c r="E19" s="1">
        <f t="shared" si="0"/>
        <v>1</v>
      </c>
    </row>
    <row r="20" spans="2:5" ht="51" customHeight="1" x14ac:dyDescent="0.25">
      <c r="B20" s="25">
        <v>10</v>
      </c>
      <c r="C20" s="28" t="s">
        <v>29</v>
      </c>
      <c r="D20" s="3"/>
      <c r="E20" s="1">
        <f t="shared" si="0"/>
        <v>1</v>
      </c>
    </row>
    <row r="21" spans="2:5" ht="8.25" customHeight="1" x14ac:dyDescent="0.2">
      <c r="B21" s="29"/>
    </row>
    <row r="22" spans="2:5" ht="18.75" customHeight="1" x14ac:dyDescent="0.25">
      <c r="B22" s="25">
        <v>11</v>
      </c>
      <c r="C22" s="28" t="s">
        <v>31</v>
      </c>
      <c r="D22" s="48"/>
      <c r="E22" s="1">
        <f t="shared" si="0"/>
        <v>1</v>
      </c>
    </row>
    <row r="23" spans="2:5" ht="18.75" customHeight="1" x14ac:dyDescent="0.25">
      <c r="B23" s="25">
        <v>12</v>
      </c>
      <c r="C23" s="30" t="s">
        <v>32</v>
      </c>
      <c r="D23" s="3"/>
      <c r="E23" s="1">
        <f t="shared" si="0"/>
        <v>1</v>
      </c>
    </row>
    <row r="24" spans="2:5" ht="18.75" customHeight="1" x14ac:dyDescent="0.2">
      <c r="B24" s="25">
        <v>13</v>
      </c>
      <c r="C24" s="30" t="s">
        <v>33</v>
      </c>
      <c r="D24" s="49"/>
      <c r="E24" s="1">
        <f>IF(D23="",0,IF(D23="No",0,IF(D23="Yes",IF(ISBLANK(D24),1,0))))</f>
        <v>0</v>
      </c>
    </row>
    <row r="25" spans="2:5" ht="45" x14ac:dyDescent="0.25">
      <c r="B25" s="25">
        <v>14</v>
      </c>
      <c r="C25" s="30" t="s">
        <v>34</v>
      </c>
      <c r="D25" s="4"/>
      <c r="E25" s="1">
        <f>IF(D23="",0,IF(D23="Yes",0,IF(D23="No",IF(ISBLANK(D25),1,0))))</f>
        <v>0</v>
      </c>
    </row>
    <row r="26" spans="2:5" ht="8.25" customHeight="1" x14ac:dyDescent="0.2">
      <c r="B26" s="29"/>
    </row>
    <row r="27" spans="2:5" ht="64.5" customHeight="1" x14ac:dyDescent="0.2">
      <c r="B27" s="25">
        <v>15</v>
      </c>
      <c r="C27" s="31" t="s">
        <v>64</v>
      </c>
      <c r="D27" s="5"/>
      <c r="E27" s="1">
        <f>IF(ISBLANK(D27),1,0)</f>
        <v>1</v>
      </c>
    </row>
    <row r="28" spans="2:5" ht="36" customHeight="1" x14ac:dyDescent="0.2">
      <c r="B28" s="25">
        <v>16</v>
      </c>
      <c r="C28" s="30" t="s">
        <v>65</v>
      </c>
      <c r="D28" s="13"/>
      <c r="E28" s="1">
        <f>IF(D27="",0,IF(D27="No",0,IF(D27="Yes",IF(ISBLANK(D28),1,0))))</f>
        <v>0</v>
      </c>
    </row>
    <row r="29" spans="2:5" ht="60" x14ac:dyDescent="0.2">
      <c r="B29" s="25">
        <v>17</v>
      </c>
      <c r="C29" s="31" t="s">
        <v>35</v>
      </c>
      <c r="D29" s="5"/>
      <c r="E29" s="1">
        <f>IF(ISBLANK(D29),1,0)</f>
        <v>1</v>
      </c>
    </row>
    <row r="30" spans="2:5" ht="40.5" customHeight="1" x14ac:dyDescent="0.2">
      <c r="B30" s="25">
        <v>18</v>
      </c>
      <c r="C30" s="74" t="s">
        <v>36</v>
      </c>
      <c r="D30" s="6"/>
      <c r="E30" s="1">
        <f>IF(D29="",0,IF(D29="Yes",0,IF(D29="No",IF(ISBLANK(D30),1,0))))</f>
        <v>0</v>
      </c>
    </row>
    <row r="31" spans="2:5" ht="8.25" customHeight="1" x14ac:dyDescent="0.2">
      <c r="B31" s="29"/>
    </row>
    <row r="32" spans="2:5" ht="45" x14ac:dyDescent="0.2">
      <c r="B32" s="25">
        <v>19</v>
      </c>
      <c r="C32" s="31" t="s">
        <v>37</v>
      </c>
      <c r="D32" s="5"/>
      <c r="E32" s="1">
        <f t="shared" ref="E32:E36" si="2">IF(ISBLANK(D32),1,0)</f>
        <v>1</v>
      </c>
    </row>
    <row r="33" spans="2:5" ht="45" x14ac:dyDescent="0.2">
      <c r="B33" s="25">
        <v>20</v>
      </c>
      <c r="C33" s="31" t="s">
        <v>38</v>
      </c>
      <c r="D33" s="14"/>
      <c r="E33" s="1">
        <v>0</v>
      </c>
    </row>
    <row r="34" spans="2:5" ht="45" x14ac:dyDescent="0.2">
      <c r="B34" s="25">
        <v>21</v>
      </c>
      <c r="C34" s="31" t="s">
        <v>39</v>
      </c>
      <c r="D34" s="14"/>
      <c r="E34" s="1">
        <v>0</v>
      </c>
    </row>
    <row r="35" spans="2:5" ht="30" x14ac:dyDescent="0.2">
      <c r="B35" s="25">
        <v>22</v>
      </c>
      <c r="C35" s="31" t="s">
        <v>40</v>
      </c>
      <c r="D35" s="79"/>
      <c r="E35" s="1">
        <v>0</v>
      </c>
    </row>
    <row r="36" spans="2:5" ht="30" x14ac:dyDescent="0.2">
      <c r="B36" s="25">
        <v>23</v>
      </c>
      <c r="C36" s="31" t="s">
        <v>41</v>
      </c>
      <c r="D36" s="5"/>
      <c r="E36" s="1">
        <f t="shared" si="2"/>
        <v>1</v>
      </c>
    </row>
    <row r="37" spans="2:5" ht="60" x14ac:dyDescent="0.2">
      <c r="B37" s="25">
        <v>24</v>
      </c>
      <c r="C37" s="31" t="s">
        <v>42</v>
      </c>
      <c r="D37" s="15"/>
      <c r="E37" s="1">
        <f>IF(D36="",0,IF(D36="No",0,IF(D36="Yes",IF(ISBLANK(D37),1,0))))</f>
        <v>0</v>
      </c>
    </row>
    <row r="38" spans="2:5" ht="8.25" customHeight="1" thickBot="1" x14ac:dyDescent="0.25">
      <c r="B38" s="29"/>
    </row>
    <row r="39" spans="2:5" ht="18.75" customHeight="1" x14ac:dyDescent="0.2">
      <c r="B39" s="32">
        <v>25</v>
      </c>
      <c r="C39" s="93" t="s">
        <v>43</v>
      </c>
      <c r="D39" s="94"/>
    </row>
    <row r="40" spans="2:5" ht="15" x14ac:dyDescent="0.2">
      <c r="B40" s="25"/>
      <c r="C40" s="33" t="s">
        <v>44</v>
      </c>
      <c r="D40" s="9"/>
      <c r="E40" s="1">
        <f t="shared" ref="E40:E65" si="3">IF(ISBLANK(D40),1,0)</f>
        <v>1</v>
      </c>
    </row>
    <row r="41" spans="2:5" ht="15" x14ac:dyDescent="0.2">
      <c r="B41" s="25"/>
      <c r="C41" s="33" t="s">
        <v>7</v>
      </c>
      <c r="D41" s="9"/>
      <c r="E41" s="1">
        <f t="shared" si="3"/>
        <v>1</v>
      </c>
    </row>
    <row r="42" spans="2:5" ht="15" x14ac:dyDescent="0.2">
      <c r="B42" s="25"/>
      <c r="C42" s="33" t="s">
        <v>45</v>
      </c>
      <c r="D42" s="10"/>
      <c r="E42" s="1">
        <f t="shared" si="3"/>
        <v>1</v>
      </c>
    </row>
    <row r="43" spans="2:5" ht="30" x14ac:dyDescent="0.2">
      <c r="B43" s="25"/>
      <c r="C43" s="33" t="s">
        <v>187</v>
      </c>
      <c r="D43" s="10"/>
      <c r="E43" s="1">
        <f t="shared" si="3"/>
        <v>1</v>
      </c>
    </row>
    <row r="44" spans="2:5" ht="15.75" thickBot="1" x14ac:dyDescent="0.25">
      <c r="B44" s="34"/>
      <c r="C44" s="35" t="s">
        <v>12</v>
      </c>
      <c r="D44" s="18"/>
      <c r="E44" s="1">
        <f t="shared" si="3"/>
        <v>1</v>
      </c>
    </row>
    <row r="45" spans="2:5" ht="18.75" customHeight="1" x14ac:dyDescent="0.2">
      <c r="B45" s="32">
        <v>26</v>
      </c>
      <c r="C45" s="93" t="s">
        <v>46</v>
      </c>
      <c r="D45" s="94"/>
    </row>
    <row r="46" spans="2:5" ht="15" x14ac:dyDescent="0.2">
      <c r="B46" s="25"/>
      <c r="C46" s="33" t="s">
        <v>44</v>
      </c>
      <c r="D46" s="9"/>
      <c r="E46" s="1">
        <f t="shared" si="3"/>
        <v>1</v>
      </c>
    </row>
    <row r="47" spans="2:5" ht="15" x14ac:dyDescent="0.2">
      <c r="B47" s="25"/>
      <c r="C47" s="33" t="s">
        <v>7</v>
      </c>
      <c r="D47" s="9"/>
      <c r="E47" s="1">
        <f t="shared" si="3"/>
        <v>1</v>
      </c>
    </row>
    <row r="48" spans="2:5" ht="15" x14ac:dyDescent="0.2">
      <c r="B48" s="25"/>
      <c r="C48" s="33" t="s">
        <v>45</v>
      </c>
      <c r="D48" s="10"/>
      <c r="E48" s="1">
        <f t="shared" si="3"/>
        <v>1</v>
      </c>
    </row>
    <row r="49" spans="2:5" ht="30" x14ac:dyDescent="0.2">
      <c r="B49" s="25"/>
      <c r="C49" s="33" t="s">
        <v>187</v>
      </c>
      <c r="D49" s="10"/>
      <c r="E49" s="1">
        <f t="shared" si="3"/>
        <v>1</v>
      </c>
    </row>
    <row r="50" spans="2:5" ht="15.75" thickBot="1" x14ac:dyDescent="0.25">
      <c r="B50" s="34"/>
      <c r="C50" s="35" t="s">
        <v>12</v>
      </c>
      <c r="D50" s="18"/>
      <c r="E50" s="1">
        <f t="shared" si="3"/>
        <v>1</v>
      </c>
    </row>
    <row r="51" spans="2:5" ht="18.75" customHeight="1" x14ac:dyDescent="0.2">
      <c r="B51" s="32">
        <v>27</v>
      </c>
      <c r="C51" s="93" t="s">
        <v>47</v>
      </c>
      <c r="D51" s="94"/>
    </row>
    <row r="52" spans="2:5" ht="32.25" customHeight="1" x14ac:dyDescent="0.2">
      <c r="B52" s="25"/>
      <c r="C52" s="33" t="s">
        <v>135</v>
      </c>
      <c r="D52" s="50"/>
      <c r="E52" s="1">
        <f t="shared" si="3"/>
        <v>1</v>
      </c>
    </row>
    <row r="53" spans="2:5" ht="32.25" customHeight="1" x14ac:dyDescent="0.2">
      <c r="B53" s="25"/>
      <c r="C53" s="33" t="s">
        <v>185</v>
      </c>
      <c r="D53" s="50"/>
      <c r="E53" s="1">
        <f t="shared" ref="E53" si="4">IF(ISBLANK(D53),1,0)</f>
        <v>1</v>
      </c>
    </row>
    <row r="54" spans="2:5" ht="15" x14ac:dyDescent="0.2">
      <c r="B54" s="25"/>
      <c r="C54" s="33" t="s">
        <v>44</v>
      </c>
      <c r="D54" s="9"/>
      <c r="E54" s="1">
        <f t="shared" si="3"/>
        <v>1</v>
      </c>
    </row>
    <row r="55" spans="2:5" ht="15" x14ac:dyDescent="0.2">
      <c r="B55" s="25"/>
      <c r="C55" s="33" t="s">
        <v>7</v>
      </c>
      <c r="D55" s="9"/>
      <c r="E55" s="1">
        <f t="shared" si="3"/>
        <v>1</v>
      </c>
    </row>
    <row r="56" spans="2:5" ht="15" x14ac:dyDescent="0.2">
      <c r="B56" s="25"/>
      <c r="C56" s="33" t="s">
        <v>45</v>
      </c>
      <c r="D56" s="10"/>
      <c r="E56" s="1">
        <f t="shared" si="3"/>
        <v>1</v>
      </c>
    </row>
    <row r="57" spans="2:5" ht="30" x14ac:dyDescent="0.2">
      <c r="B57" s="25"/>
      <c r="C57" s="33" t="s">
        <v>187</v>
      </c>
      <c r="D57" s="10"/>
      <c r="E57" s="1">
        <f t="shared" si="3"/>
        <v>1</v>
      </c>
    </row>
    <row r="58" spans="2:5" ht="15" x14ac:dyDescent="0.2">
      <c r="B58" s="51"/>
      <c r="C58" s="52" t="s">
        <v>12</v>
      </c>
      <c r="D58" s="53"/>
      <c r="E58" s="1">
        <f t="shared" si="3"/>
        <v>1</v>
      </c>
    </row>
    <row r="59" spans="2:5" ht="30.75" thickBot="1" x14ac:dyDescent="0.25">
      <c r="B59" s="34"/>
      <c r="C59" s="54" t="s">
        <v>186</v>
      </c>
      <c r="D59" s="18"/>
      <c r="E59" s="1">
        <f t="shared" si="3"/>
        <v>1</v>
      </c>
    </row>
    <row r="60" spans="2:5" ht="18.75" customHeight="1" x14ac:dyDescent="0.2">
      <c r="B60" s="32">
        <v>28</v>
      </c>
      <c r="C60" s="93" t="s">
        <v>48</v>
      </c>
      <c r="D60" s="94"/>
    </row>
    <row r="61" spans="2:5" ht="15" x14ac:dyDescent="0.2">
      <c r="B61" s="25"/>
      <c r="C61" s="33" t="s">
        <v>44</v>
      </c>
      <c r="D61" s="9"/>
      <c r="E61" s="1">
        <f t="shared" si="3"/>
        <v>1</v>
      </c>
    </row>
    <row r="62" spans="2:5" ht="15" x14ac:dyDescent="0.2">
      <c r="B62" s="25"/>
      <c r="C62" s="33" t="s">
        <v>7</v>
      </c>
      <c r="D62" s="9"/>
      <c r="E62" s="1">
        <f t="shared" si="3"/>
        <v>1</v>
      </c>
    </row>
    <row r="63" spans="2:5" ht="15" x14ac:dyDescent="0.2">
      <c r="B63" s="25"/>
      <c r="C63" s="33" t="s">
        <v>45</v>
      </c>
      <c r="D63" s="10"/>
      <c r="E63" s="1">
        <f t="shared" si="3"/>
        <v>1</v>
      </c>
    </row>
    <row r="64" spans="2:5" ht="30" x14ac:dyDescent="0.2">
      <c r="B64" s="25"/>
      <c r="C64" s="33" t="s">
        <v>187</v>
      </c>
      <c r="D64" s="10"/>
      <c r="E64" s="1">
        <f t="shared" si="3"/>
        <v>1</v>
      </c>
    </row>
    <row r="65" spans="2:9" ht="30.75" thickBot="1" x14ac:dyDescent="0.25">
      <c r="B65" s="34"/>
      <c r="C65" s="35" t="s">
        <v>188</v>
      </c>
      <c r="D65" s="18"/>
      <c r="E65" s="1">
        <f t="shared" si="3"/>
        <v>1</v>
      </c>
    </row>
    <row r="66" spans="2:9" ht="9" customHeight="1" x14ac:dyDescent="0.25">
      <c r="B66" s="36"/>
      <c r="C66" s="37"/>
      <c r="D66" s="38"/>
      <c r="I66" s="39"/>
    </row>
    <row r="67" spans="2:9" ht="72.75" customHeight="1" x14ac:dyDescent="0.2">
      <c r="B67" s="25">
        <v>29</v>
      </c>
      <c r="C67" s="74" t="s">
        <v>66</v>
      </c>
      <c r="D67" s="9"/>
      <c r="E67" s="1">
        <f>IF(ISBLANK(D67),1,0)</f>
        <v>1</v>
      </c>
    </row>
    <row r="68" spans="2:9" ht="47.25" customHeight="1" x14ac:dyDescent="0.2">
      <c r="B68" s="25">
        <v>30</v>
      </c>
      <c r="C68" s="40" t="s">
        <v>67</v>
      </c>
      <c r="D68" s="16"/>
      <c r="E68" s="1">
        <f>IF(D67="",0,IF(D67="No",0,IF(D67="Yes",IF(ISBLANK(D68),1,0))))</f>
        <v>0</v>
      </c>
      <c r="G68" s="1" t="s">
        <v>136</v>
      </c>
      <c r="H68" s="1" t="s">
        <v>137</v>
      </c>
      <c r="I68" s="1" t="s">
        <v>138</v>
      </c>
    </row>
    <row r="69" spans="2:9" ht="10.15" customHeight="1" x14ac:dyDescent="0.25">
      <c r="B69" s="36"/>
      <c r="C69" s="41"/>
      <c r="D69" s="7"/>
    </row>
    <row r="70" spans="2:9" ht="67.5" customHeight="1" x14ac:dyDescent="0.2">
      <c r="B70" s="25">
        <v>31</v>
      </c>
      <c r="C70" s="74" t="s">
        <v>198</v>
      </c>
      <c r="D70" s="9"/>
      <c r="E70" s="1">
        <f>IF(ISBLANK(D70),1,0)</f>
        <v>1</v>
      </c>
    </row>
    <row r="71" spans="2:9" ht="10.15" customHeight="1" x14ac:dyDescent="0.25">
      <c r="B71" s="36"/>
      <c r="C71" s="41"/>
      <c r="D71" s="7"/>
    </row>
    <row r="72" spans="2:9" ht="126" customHeight="1" x14ac:dyDescent="0.2">
      <c r="B72" s="26"/>
      <c r="C72" s="91" t="s">
        <v>52</v>
      </c>
      <c r="D72" s="92"/>
    </row>
    <row r="73" spans="2:9" ht="18.75" customHeight="1" x14ac:dyDescent="0.2">
      <c r="B73" s="25">
        <v>32</v>
      </c>
      <c r="C73" s="74" t="s">
        <v>49</v>
      </c>
      <c r="D73" s="5"/>
      <c r="E73" s="1">
        <f>IF(ISBLANK(D73),1,0)</f>
        <v>1</v>
      </c>
    </row>
    <row r="74" spans="2:9" ht="18.75" customHeight="1" x14ac:dyDescent="0.2">
      <c r="B74" s="25">
        <v>33</v>
      </c>
      <c r="C74" s="74" t="s">
        <v>50</v>
      </c>
      <c r="D74" s="17"/>
      <c r="E74" s="1">
        <f t="shared" ref="E74:E75" si="5">IF(ISBLANK(D74),1,0)</f>
        <v>1</v>
      </c>
    </row>
    <row r="75" spans="2:9" ht="30" x14ac:dyDescent="0.2">
      <c r="B75" s="25">
        <v>34</v>
      </c>
      <c r="C75" s="74" t="s">
        <v>51</v>
      </c>
      <c r="D75" s="17"/>
      <c r="E75" s="1">
        <f t="shared" si="5"/>
        <v>1</v>
      </c>
    </row>
    <row r="76" spans="2:9" ht="10.15" customHeight="1" x14ac:dyDescent="0.25">
      <c r="B76" s="36"/>
      <c r="C76" s="41"/>
      <c r="D76" s="7"/>
    </row>
    <row r="77" spans="2:9" ht="38.25" customHeight="1" x14ac:dyDescent="0.2">
      <c r="B77" s="25">
        <v>35</v>
      </c>
      <c r="C77" s="74" t="s">
        <v>60</v>
      </c>
      <c r="D77" s="5"/>
      <c r="E77" s="1">
        <f>IF(ISBLANK(D77),1,0)</f>
        <v>1</v>
      </c>
      <c r="G77" s="1" t="s">
        <v>61</v>
      </c>
      <c r="H77" s="1" t="s">
        <v>62</v>
      </c>
      <c r="I77" s="1" t="s">
        <v>63</v>
      </c>
    </row>
    <row r="78" spans="2:9" ht="12.75" customHeight="1" x14ac:dyDescent="0.25">
      <c r="B78" s="42"/>
      <c r="C78" s="43"/>
      <c r="D78" s="38"/>
    </row>
    <row r="79" spans="2:9" ht="39.75" customHeight="1" x14ac:dyDescent="0.2">
      <c r="B79" s="26"/>
      <c r="C79" s="91" t="s">
        <v>53</v>
      </c>
      <c r="D79" s="92"/>
    </row>
    <row r="80" spans="2:9" ht="34.5" customHeight="1" x14ac:dyDescent="0.2">
      <c r="B80" s="25">
        <v>36</v>
      </c>
      <c r="C80" s="30" t="s">
        <v>54</v>
      </c>
      <c r="D80" s="5"/>
      <c r="E80" s="1">
        <f>IF(ISBLANK(D80),1,0)</f>
        <v>1</v>
      </c>
    </row>
    <row r="81" spans="2:11" ht="30" x14ac:dyDescent="0.2">
      <c r="B81" s="25">
        <v>37</v>
      </c>
      <c r="C81" s="30" t="s">
        <v>55</v>
      </c>
      <c r="D81" s="6"/>
      <c r="E81" s="1">
        <f>IF(D80="",0,IF(D80="No",0,IF(D80="Yes",IF(ISBLANK(D81),1,0))))</f>
        <v>0</v>
      </c>
    </row>
    <row r="82" spans="2:11" ht="75" x14ac:dyDescent="0.2">
      <c r="B82" s="25">
        <v>38</v>
      </c>
      <c r="C82" s="30" t="s">
        <v>56</v>
      </c>
      <c r="D82" s="6"/>
      <c r="E82" s="1">
        <f>IF(D80="",0,IF(D80="No",0,IF(D80="Yes",IF(ISBLANK(D82),1,0))))</f>
        <v>0</v>
      </c>
    </row>
    <row r="83" spans="2:11" ht="15" x14ac:dyDescent="0.25">
      <c r="B83" s="25"/>
      <c r="C83" s="44" t="s">
        <v>9</v>
      </c>
      <c r="D83" s="6"/>
      <c r="E83" s="1">
        <f>IF(D82="",0,IF(D82="No",0,IF(D82="Yes",IF(ISBLANK(D83),1,0))))</f>
        <v>0</v>
      </c>
    </row>
    <row r="84" spans="2:11" ht="15" x14ac:dyDescent="0.25">
      <c r="B84" s="25"/>
      <c r="C84" s="44" t="s">
        <v>8</v>
      </c>
      <c r="D84" s="6"/>
      <c r="E84" s="1">
        <f>IF(D82="",0,IF(D82="No",0,IF(D82="Yes",IF(ISBLANK(D84),1,0))))</f>
        <v>0</v>
      </c>
    </row>
    <row r="85" spans="2:11" ht="30" x14ac:dyDescent="0.25">
      <c r="B85" s="25"/>
      <c r="C85" s="44" t="s">
        <v>57</v>
      </c>
      <c r="D85" s="6"/>
      <c r="E85" s="1">
        <f>IF(D82="",0,IF(D82="No",0,IF(D82="Yes",IF(ISBLANK(D85),1,0))))</f>
        <v>0</v>
      </c>
    </row>
    <row r="86" spans="2:11" ht="60" x14ac:dyDescent="0.2">
      <c r="B86" s="25">
        <v>39</v>
      </c>
      <c r="C86" s="30" t="s">
        <v>58</v>
      </c>
      <c r="D86" s="5"/>
      <c r="E86" s="1">
        <f>IF(ISBLANK(D86),1,0)</f>
        <v>1</v>
      </c>
    </row>
    <row r="87" spans="2:11" ht="15" x14ac:dyDescent="0.2">
      <c r="B87" s="25"/>
      <c r="C87" s="33" t="s">
        <v>9</v>
      </c>
      <c r="D87" s="6"/>
      <c r="E87" s="1">
        <f>IF(D86="",0,IF(D86="No",0,IF(D86="Yes",IF(ISBLANK(D87),1,0))))</f>
        <v>0</v>
      </c>
    </row>
    <row r="88" spans="2:11" ht="15" x14ac:dyDescent="0.2">
      <c r="B88" s="25"/>
      <c r="C88" s="33" t="s">
        <v>10</v>
      </c>
      <c r="D88" s="6"/>
      <c r="E88" s="1">
        <f>IF(D86="",0,IF(D86="No",0,IF(D86="Yes",IF(ISBLANK(D88),1,0))))</f>
        <v>0</v>
      </c>
    </row>
    <row r="89" spans="2:11" ht="30" x14ac:dyDescent="0.2">
      <c r="B89" s="25"/>
      <c r="C89" s="33" t="s">
        <v>59</v>
      </c>
      <c r="D89" s="6"/>
      <c r="E89" s="1">
        <f>IF(D86="",0,IF(D86="No",0,IF(D86="Yes",IF(ISBLANK(D89),1,0))))</f>
        <v>0</v>
      </c>
    </row>
    <row r="90" spans="2:11" ht="12.75" customHeight="1" x14ac:dyDescent="0.25">
      <c r="B90" s="42"/>
      <c r="C90" s="43"/>
      <c r="D90" s="38"/>
    </row>
    <row r="91" spans="2:11" ht="15" x14ac:dyDescent="0.2">
      <c r="B91" s="25">
        <v>40</v>
      </c>
      <c r="C91" s="31" t="s">
        <v>69</v>
      </c>
      <c r="D91" s="5"/>
      <c r="E91" s="1">
        <f t="shared" ref="E91" si="6">IF(ISBLANK(D91),1,0)</f>
        <v>1</v>
      </c>
    </row>
    <row r="92" spans="2:11" ht="355.5" customHeight="1" x14ac:dyDescent="0.2">
      <c r="B92" s="25">
        <v>41</v>
      </c>
      <c r="C92" s="31" t="s">
        <v>196</v>
      </c>
      <c r="D92" s="15"/>
      <c r="E92" s="1">
        <f>IF(D91="",0,IF(D91="No",0,IF(D91="Yes",IF(ISBLANK(D92),1,0))))</f>
        <v>0</v>
      </c>
    </row>
    <row r="93" spans="2:11" ht="15" x14ac:dyDescent="0.25">
      <c r="B93" s="45"/>
      <c r="C93" s="38"/>
      <c r="D93" s="38"/>
      <c r="I93" s="39"/>
    </row>
    <row r="94" spans="2:11" x14ac:dyDescent="0.2">
      <c r="J94" s="75" t="s">
        <v>70</v>
      </c>
      <c r="K94" s="75" t="s">
        <v>134</v>
      </c>
    </row>
    <row r="95" spans="2:11" ht="15" x14ac:dyDescent="0.25">
      <c r="J95" s="76" t="s">
        <v>71</v>
      </c>
      <c r="K95" s="69" t="s">
        <v>139</v>
      </c>
    </row>
    <row r="96" spans="2:11" ht="15" x14ac:dyDescent="0.25">
      <c r="J96" s="76" t="s">
        <v>72</v>
      </c>
      <c r="K96" s="69" t="s">
        <v>140</v>
      </c>
    </row>
    <row r="97" spans="10:11" ht="15" x14ac:dyDescent="0.25">
      <c r="J97" s="76" t="s">
        <v>73</v>
      </c>
      <c r="K97" s="69" t="s">
        <v>141</v>
      </c>
    </row>
    <row r="98" spans="10:11" ht="15" x14ac:dyDescent="0.25">
      <c r="J98" s="76" t="s">
        <v>74</v>
      </c>
      <c r="K98" s="69" t="s">
        <v>142</v>
      </c>
    </row>
    <row r="99" spans="10:11" ht="15" x14ac:dyDescent="0.25">
      <c r="J99" s="76" t="s">
        <v>75</v>
      </c>
      <c r="K99" s="69" t="s">
        <v>143</v>
      </c>
    </row>
    <row r="100" spans="10:11" ht="15" x14ac:dyDescent="0.25">
      <c r="J100" s="76" t="s">
        <v>76</v>
      </c>
      <c r="K100" s="69" t="s">
        <v>144</v>
      </c>
    </row>
    <row r="101" spans="10:11" ht="15" x14ac:dyDescent="0.25">
      <c r="J101" s="76" t="s">
        <v>77</v>
      </c>
      <c r="K101" s="69" t="s">
        <v>145</v>
      </c>
    </row>
    <row r="102" spans="10:11" ht="15" x14ac:dyDescent="0.25">
      <c r="J102" s="76" t="s">
        <v>78</v>
      </c>
      <c r="K102" s="69" t="s">
        <v>83</v>
      </c>
    </row>
    <row r="103" spans="10:11" ht="15" x14ac:dyDescent="0.25">
      <c r="J103" s="76" t="s">
        <v>79</v>
      </c>
      <c r="K103" s="69" t="s">
        <v>146</v>
      </c>
    </row>
    <row r="104" spans="10:11" ht="15" x14ac:dyDescent="0.25">
      <c r="J104" s="76" t="s">
        <v>80</v>
      </c>
      <c r="K104" s="69" t="s">
        <v>147</v>
      </c>
    </row>
    <row r="105" spans="10:11" ht="15" x14ac:dyDescent="0.25">
      <c r="J105" s="76" t="s">
        <v>81</v>
      </c>
      <c r="K105" s="69" t="s">
        <v>148</v>
      </c>
    </row>
    <row r="106" spans="10:11" ht="15" x14ac:dyDescent="0.25">
      <c r="J106" s="76" t="s">
        <v>82</v>
      </c>
      <c r="K106" s="69" t="s">
        <v>149</v>
      </c>
    </row>
    <row r="107" spans="10:11" ht="15" x14ac:dyDescent="0.25">
      <c r="J107" s="76" t="s">
        <v>83</v>
      </c>
      <c r="K107" s="69" t="s">
        <v>150</v>
      </c>
    </row>
    <row r="108" spans="10:11" ht="15" x14ac:dyDescent="0.25">
      <c r="J108" s="76" t="s">
        <v>84</v>
      </c>
      <c r="K108" s="69" t="s">
        <v>151</v>
      </c>
    </row>
    <row r="109" spans="10:11" ht="15" x14ac:dyDescent="0.25">
      <c r="J109" s="76" t="s">
        <v>85</v>
      </c>
      <c r="K109" s="69" t="s">
        <v>152</v>
      </c>
    </row>
    <row r="110" spans="10:11" ht="15" x14ac:dyDescent="0.25">
      <c r="J110" s="76" t="s">
        <v>86</v>
      </c>
      <c r="K110" s="69" t="s">
        <v>153</v>
      </c>
    </row>
    <row r="111" spans="10:11" ht="15" x14ac:dyDescent="0.25">
      <c r="J111" s="76" t="s">
        <v>87</v>
      </c>
      <c r="K111" s="69" t="s">
        <v>154</v>
      </c>
    </row>
    <row r="112" spans="10:11" ht="15" x14ac:dyDescent="0.25">
      <c r="J112" s="76" t="s">
        <v>88</v>
      </c>
      <c r="K112" s="69" t="s">
        <v>155</v>
      </c>
    </row>
    <row r="113" spans="10:11" ht="15" x14ac:dyDescent="0.25">
      <c r="J113" s="76" t="s">
        <v>89</v>
      </c>
      <c r="K113" s="69" t="s">
        <v>156</v>
      </c>
    </row>
    <row r="114" spans="10:11" ht="15" x14ac:dyDescent="0.25">
      <c r="J114" s="76" t="s">
        <v>90</v>
      </c>
      <c r="K114" s="69" t="s">
        <v>157</v>
      </c>
    </row>
    <row r="115" spans="10:11" ht="15" x14ac:dyDescent="0.25">
      <c r="J115" s="76" t="s">
        <v>91</v>
      </c>
      <c r="K115" s="69" t="s">
        <v>158</v>
      </c>
    </row>
    <row r="116" spans="10:11" ht="15" x14ac:dyDescent="0.25">
      <c r="J116" s="76" t="s">
        <v>92</v>
      </c>
      <c r="K116" s="69" t="s">
        <v>159</v>
      </c>
    </row>
    <row r="117" spans="10:11" ht="15" x14ac:dyDescent="0.25">
      <c r="J117" s="76" t="s">
        <v>93</v>
      </c>
      <c r="K117" s="69" t="s">
        <v>160</v>
      </c>
    </row>
    <row r="118" spans="10:11" ht="15" x14ac:dyDescent="0.25">
      <c r="J118" s="76" t="s">
        <v>94</v>
      </c>
      <c r="K118" s="69" t="s">
        <v>161</v>
      </c>
    </row>
    <row r="119" spans="10:11" ht="15" x14ac:dyDescent="0.25">
      <c r="J119" s="76" t="s">
        <v>95</v>
      </c>
      <c r="K119" s="69" t="s">
        <v>162</v>
      </c>
    </row>
    <row r="120" spans="10:11" ht="15" x14ac:dyDescent="0.25">
      <c r="J120" s="76" t="s">
        <v>96</v>
      </c>
      <c r="K120" s="69" t="s">
        <v>163</v>
      </c>
    </row>
    <row r="121" spans="10:11" ht="15" x14ac:dyDescent="0.25">
      <c r="J121" s="76" t="s">
        <v>97</v>
      </c>
      <c r="K121" s="69" t="s">
        <v>164</v>
      </c>
    </row>
    <row r="122" spans="10:11" ht="15" x14ac:dyDescent="0.25">
      <c r="J122" s="76" t="s">
        <v>98</v>
      </c>
      <c r="K122" s="69" t="s">
        <v>165</v>
      </c>
    </row>
    <row r="123" spans="10:11" ht="15" x14ac:dyDescent="0.25">
      <c r="J123" s="76" t="s">
        <v>99</v>
      </c>
      <c r="K123" s="69" t="s">
        <v>166</v>
      </c>
    </row>
    <row r="124" spans="10:11" ht="15" x14ac:dyDescent="0.25">
      <c r="J124" s="76" t="s">
        <v>100</v>
      </c>
      <c r="K124" s="69" t="s">
        <v>167</v>
      </c>
    </row>
    <row r="125" spans="10:11" ht="15" x14ac:dyDescent="0.25">
      <c r="J125" s="76" t="s">
        <v>101</v>
      </c>
      <c r="K125" s="69" t="s">
        <v>168</v>
      </c>
    </row>
    <row r="126" spans="10:11" ht="15" x14ac:dyDescent="0.25">
      <c r="J126" s="76" t="s">
        <v>102</v>
      </c>
      <c r="K126" s="69" t="s">
        <v>101</v>
      </c>
    </row>
    <row r="127" spans="10:11" ht="15" x14ac:dyDescent="0.25">
      <c r="J127" s="76" t="s">
        <v>103</v>
      </c>
      <c r="K127" s="69" t="s">
        <v>169</v>
      </c>
    </row>
    <row r="128" spans="10:11" ht="15" x14ac:dyDescent="0.25">
      <c r="J128" s="76" t="s">
        <v>104</v>
      </c>
      <c r="K128" s="69" t="s">
        <v>170</v>
      </c>
    </row>
    <row r="129" spans="10:11" ht="15" x14ac:dyDescent="0.25">
      <c r="J129" s="76" t="s">
        <v>105</v>
      </c>
      <c r="K129" s="69" t="s">
        <v>171</v>
      </c>
    </row>
    <row r="130" spans="10:11" ht="15" x14ac:dyDescent="0.25">
      <c r="J130" s="76" t="s">
        <v>106</v>
      </c>
      <c r="K130" s="69" t="s">
        <v>172</v>
      </c>
    </row>
    <row r="131" spans="10:11" ht="15" x14ac:dyDescent="0.25">
      <c r="J131" s="76" t="s">
        <v>107</v>
      </c>
      <c r="K131" s="69" t="s">
        <v>173</v>
      </c>
    </row>
    <row r="132" spans="10:11" ht="15" x14ac:dyDescent="0.25">
      <c r="J132" s="76" t="s">
        <v>108</v>
      </c>
      <c r="K132" s="69" t="s">
        <v>174</v>
      </c>
    </row>
    <row r="133" spans="10:11" ht="15" x14ac:dyDescent="0.25">
      <c r="J133" s="76" t="s">
        <v>109</v>
      </c>
      <c r="K133" s="69" t="s">
        <v>175</v>
      </c>
    </row>
    <row r="134" spans="10:11" ht="15" x14ac:dyDescent="0.25">
      <c r="J134" s="76" t="s">
        <v>110</v>
      </c>
      <c r="K134" s="69" t="s">
        <v>176</v>
      </c>
    </row>
    <row r="135" spans="10:11" ht="15" x14ac:dyDescent="0.25">
      <c r="J135" s="76" t="s">
        <v>111</v>
      </c>
      <c r="K135" s="69" t="s">
        <v>177</v>
      </c>
    </row>
    <row r="136" spans="10:11" ht="15" x14ac:dyDescent="0.25">
      <c r="J136" s="76" t="s">
        <v>112</v>
      </c>
      <c r="K136" s="69" t="s">
        <v>178</v>
      </c>
    </row>
    <row r="137" spans="10:11" ht="15" x14ac:dyDescent="0.25">
      <c r="J137" s="76" t="s">
        <v>113</v>
      </c>
      <c r="K137" s="69" t="s">
        <v>179</v>
      </c>
    </row>
    <row r="138" spans="10:11" ht="15" x14ac:dyDescent="0.25">
      <c r="J138" s="76" t="s">
        <v>114</v>
      </c>
      <c r="K138" s="69" t="s">
        <v>180</v>
      </c>
    </row>
    <row r="139" spans="10:11" ht="15" x14ac:dyDescent="0.25">
      <c r="J139" s="76" t="s">
        <v>115</v>
      </c>
      <c r="K139" s="69" t="s">
        <v>181</v>
      </c>
    </row>
    <row r="140" spans="10:11" ht="15" x14ac:dyDescent="0.25">
      <c r="J140" s="76" t="s">
        <v>116</v>
      </c>
      <c r="K140" s="69" t="s">
        <v>182</v>
      </c>
    </row>
    <row r="141" spans="10:11" ht="15" x14ac:dyDescent="0.25">
      <c r="J141" s="76" t="s">
        <v>117</v>
      </c>
      <c r="K141" s="69" t="s">
        <v>128</v>
      </c>
    </row>
    <row r="142" spans="10:11" ht="15" x14ac:dyDescent="0.25">
      <c r="J142" s="76" t="s">
        <v>118</v>
      </c>
      <c r="K142" s="69" t="s">
        <v>183</v>
      </c>
    </row>
    <row r="143" spans="10:11" ht="15" x14ac:dyDescent="0.25">
      <c r="J143" s="76" t="s">
        <v>119</v>
      </c>
      <c r="K143" s="69" t="s">
        <v>184</v>
      </c>
    </row>
    <row r="144" spans="10:11" ht="15" x14ac:dyDescent="0.25">
      <c r="J144" s="76" t="s">
        <v>120</v>
      </c>
      <c r="K144" s="69" t="s">
        <v>131</v>
      </c>
    </row>
    <row r="145" spans="10:11" x14ac:dyDescent="0.2">
      <c r="J145" s="76" t="s">
        <v>121</v>
      </c>
      <c r="K145" s="1" t="s">
        <v>133</v>
      </c>
    </row>
    <row r="146" spans="10:11" x14ac:dyDescent="0.2">
      <c r="J146" s="76" t="s">
        <v>122</v>
      </c>
    </row>
    <row r="147" spans="10:11" x14ac:dyDescent="0.2">
      <c r="J147" s="76" t="s">
        <v>123</v>
      </c>
    </row>
    <row r="148" spans="10:11" x14ac:dyDescent="0.2">
      <c r="J148" s="76" t="s">
        <v>124</v>
      </c>
    </row>
    <row r="149" spans="10:11" x14ac:dyDescent="0.2">
      <c r="J149" s="76" t="s">
        <v>125</v>
      </c>
    </row>
    <row r="150" spans="10:11" x14ac:dyDescent="0.2">
      <c r="J150" s="76" t="s">
        <v>126</v>
      </c>
    </row>
    <row r="151" spans="10:11" x14ac:dyDescent="0.2">
      <c r="J151" s="76" t="s">
        <v>127</v>
      </c>
    </row>
    <row r="152" spans="10:11" x14ac:dyDescent="0.2">
      <c r="J152" s="76" t="s">
        <v>128</v>
      </c>
    </row>
    <row r="153" spans="10:11" x14ac:dyDescent="0.2">
      <c r="J153" s="76" t="s">
        <v>129</v>
      </c>
    </row>
    <row r="154" spans="10:11" x14ac:dyDescent="0.2">
      <c r="J154" s="76" t="s">
        <v>130</v>
      </c>
    </row>
    <row r="155" spans="10:11" x14ac:dyDescent="0.2">
      <c r="J155" s="76" t="s">
        <v>131</v>
      </c>
    </row>
    <row r="156" spans="10:11" x14ac:dyDescent="0.2">
      <c r="J156" s="76" t="s">
        <v>132</v>
      </c>
    </row>
    <row r="157" spans="10:11" x14ac:dyDescent="0.2">
      <c r="J157" s="77" t="s">
        <v>133</v>
      </c>
    </row>
  </sheetData>
  <sheetProtection password="C152" sheet="1" selectLockedCells="1"/>
  <mergeCells count="12">
    <mergeCell ref="B8:D8"/>
    <mergeCell ref="C72:D72"/>
    <mergeCell ref="C79:D79"/>
    <mergeCell ref="C60:D60"/>
    <mergeCell ref="C39:D39"/>
    <mergeCell ref="C45:D45"/>
    <mergeCell ref="C51:D51"/>
    <mergeCell ref="B2:D2"/>
    <mergeCell ref="B5:C5"/>
    <mergeCell ref="B3:D3"/>
    <mergeCell ref="B6:C6"/>
    <mergeCell ref="E3:K3"/>
  </mergeCells>
  <conditionalFormatting sqref="D24">
    <cfRule type="expression" dxfId="12" priority="41">
      <formula>$D$23="Yes"</formula>
    </cfRule>
  </conditionalFormatting>
  <conditionalFormatting sqref="D25">
    <cfRule type="expression" dxfId="11" priority="40">
      <formula>$D$23="No"</formula>
    </cfRule>
  </conditionalFormatting>
  <conditionalFormatting sqref="D68">
    <cfRule type="expression" dxfId="10" priority="23">
      <formula>$D$67="Yes"</formula>
    </cfRule>
  </conditionalFormatting>
  <conditionalFormatting sqref="D81:D85">
    <cfRule type="expression" dxfId="9" priority="19">
      <formula>$D$80="Yes"</formula>
    </cfRule>
  </conditionalFormatting>
  <conditionalFormatting sqref="D87:D89">
    <cfRule type="expression" dxfId="8" priority="18">
      <formula>$D$86="Yes"</formula>
    </cfRule>
  </conditionalFormatting>
  <conditionalFormatting sqref="D30">
    <cfRule type="expression" dxfId="7" priority="17">
      <formula>$D$29="No"</formula>
    </cfRule>
  </conditionalFormatting>
  <conditionalFormatting sqref="D6">
    <cfRule type="containsText" dxfId="6" priority="12" operator="containsText" text="No">
      <formula>NOT(ISERROR(SEARCH("No",D6)))</formula>
    </cfRule>
    <cfRule type="containsText" dxfId="5" priority="13" operator="containsText" text="Yes">
      <formula>NOT(ISERROR(SEARCH("Yes",D6)))</formula>
    </cfRule>
  </conditionalFormatting>
  <conditionalFormatting sqref="D5">
    <cfRule type="expression" dxfId="4" priority="9">
      <formula>IF(ISBLANK(D5),TRUE,FALSE)</formula>
    </cfRule>
  </conditionalFormatting>
  <conditionalFormatting sqref="D28">
    <cfRule type="expression" dxfId="3" priority="7">
      <formula>$D$27="Yes"</formula>
    </cfRule>
  </conditionalFormatting>
  <conditionalFormatting sqref="D37">
    <cfRule type="expression" dxfId="2" priority="3">
      <formula>$D$36="Yes"</formula>
    </cfRule>
  </conditionalFormatting>
  <conditionalFormatting sqref="D74:D75">
    <cfRule type="expression" dxfId="1" priority="2">
      <formula>$D$32="Yes"</formula>
    </cfRule>
  </conditionalFormatting>
  <conditionalFormatting sqref="D92">
    <cfRule type="expression" dxfId="0" priority="1">
      <formula>$D$91="Yes"</formula>
    </cfRule>
  </conditionalFormatting>
  <dataValidations count="8">
    <dataValidation type="list" allowBlank="1" showInputMessage="1" showErrorMessage="1" sqref="D23 D27 D86 D70 D80:D82 D67 D29 D36 D32 D73 D91">
      <formula1>"Yes, No"</formula1>
    </dataValidation>
    <dataValidation type="list" allowBlank="1" showInputMessage="1" showErrorMessage="1" errorTitle="Submit W-9 form" error="You must submit the W-9 form to OSC prior to submitting this bid document." sqref="D25">
      <formula1>"Yes"</formula1>
    </dataValidation>
    <dataValidation type="list" allowBlank="1" showInputMessage="1" showErrorMessage="1" sqref="D77">
      <formula1>$G$77:$I$77</formula1>
    </dataValidation>
    <dataValidation type="list" allowBlank="1" showInputMessage="1" showErrorMessage="1" sqref="D68">
      <formula1>$G$68:$I$68</formula1>
    </dataValidation>
    <dataValidation type="list" allowBlank="1" showInputMessage="1" showErrorMessage="1" sqref="D14">
      <formula1>$J$95:$J$157</formula1>
    </dataValidation>
    <dataValidation type="list" allowBlank="1" showInputMessage="1" showErrorMessage="1" sqref="D15 D20">
      <formula1>$K$95:$K$145</formula1>
    </dataValidation>
    <dataValidation type="textLength" operator="equal" allowBlank="1" showInputMessage="1" showErrorMessage="1" error="Please enter a 9-digits number" sqref="D22">
      <formula1>9</formula1>
    </dataValidation>
    <dataValidation type="textLength" operator="equal" allowBlank="1" showInputMessage="1" showErrorMessage="1" error="Please enter a 10-digit number" sqref="D24">
      <formula1>10</formula1>
    </dataValidation>
  </dataValidations>
  <pageMargins left="0.5" right="0.5" top="0.75" bottom="0.75" header="0.3" footer="0.3"/>
  <pageSetup scale="79" fitToHeight="0" orientation="portrait" r:id="rId1"/>
  <headerFooter>
    <oddFooter>Page &amp;P of &amp;N</oddFooter>
  </headerFooter>
  <rowBreaks count="1" manualBreakCount="1">
    <brk id="92" max="16383" man="1"/>
  </rowBreaks>
  <ignoredErrors>
    <ignoredError sqref="E28 E82:E8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workbookViewId="0">
      <selection activeCell="J18" sqref="J18"/>
    </sheetView>
  </sheetViews>
  <sheetFormatPr defaultRowHeight="15" x14ac:dyDescent="0.25"/>
  <cols>
    <col min="1" max="2" width="11.28515625" style="55" customWidth="1"/>
    <col min="3" max="3" width="26.85546875" style="55" bestFit="1" customWidth="1"/>
    <col min="4" max="4" width="11.28515625" style="55" customWidth="1"/>
    <col min="5" max="5" width="23.85546875" style="55" bestFit="1" customWidth="1"/>
    <col min="6" max="6" width="25.5703125" style="55" bestFit="1" customWidth="1"/>
    <col min="7" max="8" width="11.28515625" style="55" customWidth="1"/>
    <col min="9" max="9" width="9.140625" style="55"/>
    <col min="10" max="10" width="79.85546875" style="55" customWidth="1"/>
    <col min="11" max="16384" width="9.140625" style="55"/>
  </cols>
  <sheetData>
    <row r="1" spans="1:8" ht="27" customHeight="1" x14ac:dyDescent="0.25">
      <c r="D1" s="98" t="s">
        <v>47</v>
      </c>
      <c r="E1" s="98"/>
      <c r="F1" s="98"/>
    </row>
    <row r="2" spans="1:8" s="56" customFormat="1" ht="14.25" x14ac:dyDescent="0.2">
      <c r="A2" s="56" t="s">
        <v>13</v>
      </c>
      <c r="C2" s="56" t="s">
        <v>14</v>
      </c>
      <c r="D2" s="56" t="s">
        <v>15</v>
      </c>
      <c r="F2" s="56" t="s">
        <v>16</v>
      </c>
      <c r="H2" s="56" t="s">
        <v>17</v>
      </c>
    </row>
    <row r="3" spans="1:8" x14ac:dyDescent="0.25">
      <c r="C3" s="57">
        <f>'General Questions'!D11</f>
        <v>0</v>
      </c>
      <c r="D3" s="55" t="s">
        <v>22</v>
      </c>
      <c r="E3" s="58">
        <f>'General Questions'!D57</f>
        <v>0</v>
      </c>
      <c r="F3" s="59">
        <f>'General Questions'!D22</f>
        <v>0</v>
      </c>
      <c r="H3" s="55">
        <f>'General Questions'!D14</f>
        <v>0</v>
      </c>
    </row>
    <row r="4" spans="1:8" x14ac:dyDescent="0.25">
      <c r="A4" s="55" t="str">
        <f>IF('General Questions'!D67="Yes", 'General Questions'!D68, " ")</f>
        <v xml:space="preserve"> </v>
      </c>
      <c r="C4" s="57">
        <f>'General Questions'!D12</f>
        <v>0</v>
      </c>
      <c r="D4" s="55" t="s">
        <v>18</v>
      </c>
      <c r="E4" s="58">
        <f>'General Questions'!D56</f>
        <v>0</v>
      </c>
      <c r="F4" s="59">
        <f>'General Questions'!D24</f>
        <v>0</v>
      </c>
    </row>
    <row r="5" spans="1:8" x14ac:dyDescent="0.25">
      <c r="A5" s="60" t="str">
        <f>IF('General Questions'!D73="Yes", "SB", " ")</f>
        <v xml:space="preserve"> </v>
      </c>
      <c r="B5" s="61" t="str">
        <f>IF('General Questions'!D73="Yes", 'General Questions'!D74, " ")</f>
        <v xml:space="preserve"> </v>
      </c>
      <c r="C5" s="55" t="str">
        <f>_xlfn.CONCAT('General Questions'!D13,", ",'General Questions'!D15," ",'General Questions'!D16)</f>
        <v xml:space="preserve">,  </v>
      </c>
      <c r="D5" s="55" t="s">
        <v>19</v>
      </c>
      <c r="E5" s="57">
        <f>'General Questions'!D54</f>
        <v>0</v>
      </c>
    </row>
    <row r="6" spans="1:8" x14ac:dyDescent="0.25">
      <c r="A6" s="55" t="str">
        <f>IF('General Questions'!D70="Yes", "SDVOB", " ")</f>
        <v xml:space="preserve"> </v>
      </c>
      <c r="D6" s="55" t="s">
        <v>20</v>
      </c>
      <c r="E6" s="57">
        <f>'General Questions'!D58</f>
        <v>0</v>
      </c>
    </row>
    <row r="7" spans="1:8" x14ac:dyDescent="0.25">
      <c r="D7" s="55" t="s">
        <v>21</v>
      </c>
      <c r="E7" s="57">
        <f>'General Questions'!D59</f>
        <v>0</v>
      </c>
    </row>
    <row r="9" spans="1:8" x14ac:dyDescent="0.25">
      <c r="C9" s="60" t="s">
        <v>195</v>
      </c>
      <c r="D9" s="62">
        <f>'General Questions'!D52</f>
        <v>0</v>
      </c>
    </row>
    <row r="10" spans="1:8" x14ac:dyDescent="0.25">
      <c r="C10" s="63" t="s">
        <v>194</v>
      </c>
      <c r="D10" s="62">
        <f>'General Questions'!D53</f>
        <v>0</v>
      </c>
    </row>
    <row r="11" spans="1:8" x14ac:dyDescent="0.25">
      <c r="C11" s="63"/>
      <c r="D11" s="62"/>
    </row>
    <row r="12" spans="1:8" x14ac:dyDescent="0.25">
      <c r="C12" s="99" t="str">
        <f>IF('General Questions'!D32="Yes",(IF(ISBLANK('General Questions'!D33),( IF(ISBLANK('General Questions'!D34),"Accepts Procurement Card for orders up to $50,000", CONCATENATE("Accepts Procurement Card for orders up to ",TEXT('General Questions'!D34,"$#,##0_);($#,##0)")))),(IF(ISBLANK('General Questions'!D34), CONCATENATE("Accepts Procurement Card for orders from ",TEXT('General Questions'!D33,"$#,##0_);($#,##0)")," up to $50,000"), CONCATENATE("Accepts Procurement Card for orders from ",TEXT('General Questions'!D33,"$#,##0_);($#,##0)")," up to ",TEXT('General Questions'!D34,"$#,##0_);($#,##0)"))))))," ")</f>
        <v xml:space="preserve"> </v>
      </c>
      <c r="D12" s="100" t="s">
        <v>197</v>
      </c>
      <c r="E12" s="100" t="s">
        <v>197</v>
      </c>
      <c r="F12" s="101" t="s">
        <v>197</v>
      </c>
    </row>
    <row r="13" spans="1:8" x14ac:dyDescent="0.25">
      <c r="C13" s="102" t="str">
        <f>IF(ISBLANK('General Questions'!D35)," ",CONCATENATE("Vendor offers an additional discount of ",TEXT('General Questions'!D35, "0.00%")," for purchases made with the NYS Procurement Card"))</f>
        <v xml:space="preserve"> </v>
      </c>
      <c r="D13" s="103"/>
      <c r="E13" s="103"/>
      <c r="F13" s="104"/>
    </row>
    <row r="14" spans="1:8" x14ac:dyDescent="0.25">
      <c r="C14" s="105" t="str">
        <f>IF('General Questions'!D36="Yes", CONCATENATE("Vendor offers prompt payment discount: ",'General Questions'!D37), "")</f>
        <v/>
      </c>
      <c r="D14" s="106"/>
      <c r="E14" s="106"/>
      <c r="F14" s="107"/>
    </row>
    <row r="15" spans="1:8" x14ac:dyDescent="0.25">
      <c r="C15" s="63"/>
      <c r="D15" s="62"/>
    </row>
    <row r="17" spans="3:6" ht="27" customHeight="1" x14ac:dyDescent="0.25">
      <c r="D17" s="98" t="s">
        <v>48</v>
      </c>
      <c r="E17" s="98"/>
      <c r="F17" s="98"/>
    </row>
    <row r="18" spans="3:6" x14ac:dyDescent="0.25">
      <c r="C18" s="57"/>
      <c r="D18" s="55" t="s">
        <v>22</v>
      </c>
      <c r="E18" s="58">
        <f>'General Questions'!D64</f>
        <v>0</v>
      </c>
    </row>
    <row r="19" spans="3:6" x14ac:dyDescent="0.25">
      <c r="C19" s="57"/>
      <c r="D19" s="55" t="s">
        <v>18</v>
      </c>
      <c r="E19" s="58">
        <f>'General Questions'!D63</f>
        <v>0</v>
      </c>
    </row>
    <row r="20" spans="3:6" x14ac:dyDescent="0.25">
      <c r="D20" s="55" t="s">
        <v>19</v>
      </c>
      <c r="E20" s="57">
        <f>'General Questions'!D61</f>
        <v>0</v>
      </c>
    </row>
    <row r="21" spans="3:6" x14ac:dyDescent="0.25">
      <c r="D21" s="55" t="s">
        <v>20</v>
      </c>
      <c r="E21" s="57">
        <f>'General Questions'!D65</f>
        <v>0</v>
      </c>
    </row>
    <row r="25" spans="3:6" x14ac:dyDescent="0.25">
      <c r="D25" s="64"/>
    </row>
  </sheetData>
  <sheetProtection password="C152" sheet="1" objects="1" scenarios="1"/>
  <mergeCells count="5">
    <mergeCell ref="D17:F17"/>
    <mergeCell ref="D1:F1"/>
    <mergeCell ref="C12:F12"/>
    <mergeCell ref="C13:F13"/>
    <mergeCell ref="C14:F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8"/>
  <sheetViews>
    <sheetView topLeftCell="H1" workbookViewId="0">
      <selection activeCell="K5" sqref="K5"/>
    </sheetView>
  </sheetViews>
  <sheetFormatPr defaultRowHeight="15" x14ac:dyDescent="0.25"/>
  <cols>
    <col min="1" max="1" width="19.7109375" style="69" bestFit="1" customWidth="1"/>
    <col min="2" max="2" width="9.140625" style="69"/>
    <col min="3" max="3" width="26.85546875" style="69" bestFit="1" customWidth="1"/>
    <col min="4" max="4" width="11.42578125" style="69" bestFit="1" customWidth="1"/>
    <col min="5" max="5" width="23.85546875" style="69" bestFit="1" customWidth="1"/>
    <col min="6" max="6" width="25.7109375" style="69" customWidth="1"/>
    <col min="7" max="7" width="21.5703125" style="69" customWidth="1"/>
    <col min="8" max="8" width="28.85546875" style="69" bestFit="1" customWidth="1"/>
    <col min="9" max="9" width="9.7109375" style="69" customWidth="1"/>
    <col min="10" max="10" width="18.85546875" style="69" customWidth="1"/>
    <col min="11" max="11" width="66.7109375" style="69" customWidth="1"/>
    <col min="12" max="16384" width="9.140625" style="69"/>
  </cols>
  <sheetData>
    <row r="1" spans="1:19" s="56" customFormat="1" ht="14.25" x14ac:dyDescent="0.2">
      <c r="A1" s="56" t="s">
        <v>193</v>
      </c>
      <c r="C1" s="56" t="s">
        <v>14</v>
      </c>
      <c r="D1" s="56" t="s">
        <v>15</v>
      </c>
      <c r="F1" s="56" t="s">
        <v>16</v>
      </c>
      <c r="G1" s="65" t="s">
        <v>17</v>
      </c>
      <c r="I1" s="56" t="s">
        <v>24</v>
      </c>
      <c r="J1" s="56" t="s">
        <v>23</v>
      </c>
      <c r="K1" s="70" t="s">
        <v>199</v>
      </c>
    </row>
    <row r="2" spans="1:19" s="55" customFormat="1" ht="15" customHeight="1" x14ac:dyDescent="0.25">
      <c r="C2" s="57">
        <f>'General Questions'!D11</f>
        <v>0</v>
      </c>
      <c r="D2" s="55" t="s">
        <v>22</v>
      </c>
      <c r="E2" s="58">
        <f>'General Questions'!D43</f>
        <v>0</v>
      </c>
      <c r="F2" s="59">
        <f>'General Questions'!D22</f>
        <v>0</v>
      </c>
      <c r="G2" s="66">
        <f>'General Questions'!D14</f>
        <v>0</v>
      </c>
      <c r="I2" s="55">
        <f>'General Questions'!D32</f>
        <v>0</v>
      </c>
      <c r="J2" s="55">
        <f>'General Questions'!D91</f>
        <v>0</v>
      </c>
      <c r="K2" s="108" t="s">
        <v>200</v>
      </c>
    </row>
    <row r="3" spans="1:19" s="55" customFormat="1" x14ac:dyDescent="0.25">
      <c r="A3" s="55" t="str">
        <f>IF('General Questions'!D67="Yes", 'General Questions'!D68, " ")</f>
        <v xml:space="preserve"> </v>
      </c>
      <c r="C3" s="57">
        <f>'General Questions'!D12</f>
        <v>0</v>
      </c>
      <c r="D3" s="55" t="s">
        <v>18</v>
      </c>
      <c r="E3" s="58">
        <f>'General Questions'!D42</f>
        <v>0</v>
      </c>
      <c r="F3" s="59">
        <f>'General Questions'!D24</f>
        <v>0</v>
      </c>
      <c r="J3" s="55">
        <f>'General Questions'!D92</f>
        <v>0</v>
      </c>
      <c r="K3" s="108"/>
    </row>
    <row r="4" spans="1:19" s="55" customFormat="1" x14ac:dyDescent="0.25">
      <c r="A4" s="60" t="str">
        <f>IF('General Questions'!D73="Yes", "SB", " ")</f>
        <v xml:space="preserve"> </v>
      </c>
      <c r="B4" s="55" t="str">
        <f>IF('General Questions'!D73="Yes", 'General Questions'!D74, " ")</f>
        <v xml:space="preserve"> </v>
      </c>
      <c r="C4" s="55" t="str">
        <f>_xlfn.CONCAT('General Questions'!D13,", ",'General Questions'!D15," ",'General Questions'!D16)</f>
        <v xml:space="preserve">,  </v>
      </c>
      <c r="D4" s="55" t="s">
        <v>19</v>
      </c>
      <c r="E4" s="57">
        <f>'General Questions'!D40</f>
        <v>0</v>
      </c>
      <c r="H4" s="56" t="s">
        <v>189</v>
      </c>
      <c r="I4" s="67">
        <f>'General Questions'!D33</f>
        <v>0</v>
      </c>
      <c r="K4" s="71"/>
    </row>
    <row r="5" spans="1:19" s="55" customFormat="1" x14ac:dyDescent="0.25">
      <c r="A5" s="55" t="str">
        <f>IF('General Questions'!D70="Yes", "SDVOB", " ")</f>
        <v xml:space="preserve"> </v>
      </c>
      <c r="D5" s="55" t="s">
        <v>7</v>
      </c>
      <c r="E5" s="57">
        <f>'General Questions'!D41</f>
        <v>0</v>
      </c>
      <c r="H5" s="56" t="s">
        <v>190</v>
      </c>
      <c r="I5" s="67">
        <f>'General Questions'!D34</f>
        <v>0</v>
      </c>
      <c r="K5" s="72" t="str">
        <f>IF(OR('General Questions'!D20 = "Alaska",'General Questions'!D20 = "Hawaii",'General Questions'!D20 = "Louisiana",'General Questions'!D20 = "South Carolina",'General Questions'!D20 = "West Virginia",'General Questions'!D20 = "Wyoming"), CONCATENATE( "Bidder's Principal Place of Business in a Discriminatory Jurisdiction: (",'General Questions'!D20, ")"), " No ")</f>
        <v xml:space="preserve"> No </v>
      </c>
    </row>
    <row r="6" spans="1:19" s="55" customFormat="1" ht="15.75" thickBot="1" x14ac:dyDescent="0.3">
      <c r="D6" s="55" t="s">
        <v>20</v>
      </c>
      <c r="E6" s="57">
        <f>'General Questions'!D44</f>
        <v>0</v>
      </c>
      <c r="H6" s="56" t="s">
        <v>192</v>
      </c>
      <c r="I6" s="68">
        <f>'General Questions'!D35</f>
        <v>0</v>
      </c>
      <c r="K6" s="73"/>
    </row>
    <row r="7" spans="1:19" x14ac:dyDescent="0.25">
      <c r="D7" s="55"/>
      <c r="E7" s="57"/>
      <c r="H7" s="56" t="s">
        <v>191</v>
      </c>
      <c r="I7" s="69" t="str">
        <f>IF('General Questions'!D36="Yes", 'General Questions'!D37, " ")</f>
        <v xml:space="preserve"> </v>
      </c>
      <c r="O7" s="55"/>
      <c r="P7" s="55"/>
      <c r="Q7" s="55"/>
      <c r="R7" s="55"/>
      <c r="S7" s="55"/>
    </row>
    <row r="8" spans="1:19" x14ac:dyDescent="0.25">
      <c r="O8" s="55"/>
      <c r="P8" s="55"/>
      <c r="Q8" s="55"/>
      <c r="R8" s="55"/>
      <c r="S8" s="55"/>
    </row>
  </sheetData>
  <sheetProtection password="C152" sheet="1" objects="1" scenarios="1"/>
  <mergeCells count="1">
    <mergeCell ref="K2:K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8"/>
  <sheetViews>
    <sheetView workbookViewId="0">
      <selection activeCell="E30" sqref="E30"/>
    </sheetView>
  </sheetViews>
  <sheetFormatPr defaultRowHeight="15" x14ac:dyDescent="0.25"/>
  <cols>
    <col min="1" max="1" width="19.7109375" style="69" bestFit="1" customWidth="1"/>
    <col min="2" max="2" width="9.140625" style="69"/>
    <col min="3" max="3" width="26.85546875" style="69" bestFit="1" customWidth="1"/>
    <col min="4" max="4" width="11.42578125" style="69" bestFit="1" customWidth="1"/>
    <col min="5" max="5" width="23.85546875" style="69" bestFit="1" customWidth="1"/>
    <col min="6" max="6" width="30.42578125" style="69" customWidth="1"/>
    <col min="7" max="7" width="21.5703125" style="69" customWidth="1"/>
    <col min="8" max="8" width="28.85546875" style="69" bestFit="1" customWidth="1"/>
    <col min="9" max="9" width="13.7109375" style="69" customWidth="1"/>
    <col min="10" max="10" width="18.85546875" style="69" customWidth="1"/>
    <col min="11" max="16384" width="9.140625" style="69"/>
  </cols>
  <sheetData>
    <row r="1" spans="1:19" s="56" customFormat="1" ht="14.25" x14ac:dyDescent="0.2">
      <c r="A1" s="56" t="s">
        <v>193</v>
      </c>
      <c r="C1" s="56" t="s">
        <v>14</v>
      </c>
      <c r="D1" s="56" t="s">
        <v>15</v>
      </c>
      <c r="F1" s="56" t="s">
        <v>16</v>
      </c>
      <c r="G1" s="65" t="s">
        <v>17</v>
      </c>
      <c r="I1" s="56" t="s">
        <v>24</v>
      </c>
      <c r="J1" s="56" t="s">
        <v>23</v>
      </c>
    </row>
    <row r="2" spans="1:19" s="55" customFormat="1" x14ac:dyDescent="0.25">
      <c r="C2" s="57">
        <f>'General Questions'!D11</f>
        <v>0</v>
      </c>
      <c r="D2" s="55" t="s">
        <v>22</v>
      </c>
      <c r="E2" s="58">
        <f>'General Questions'!D49</f>
        <v>0</v>
      </c>
      <c r="F2" s="59">
        <f>'General Questions'!D22</f>
        <v>0</v>
      </c>
      <c r="G2" s="66">
        <f>'General Questions'!D14</f>
        <v>0</v>
      </c>
      <c r="I2" s="55">
        <f>'General Questions'!D32</f>
        <v>0</v>
      </c>
      <c r="J2" s="55">
        <f>'General Questions'!D91</f>
        <v>0</v>
      </c>
    </row>
    <row r="3" spans="1:19" s="55" customFormat="1" x14ac:dyDescent="0.25">
      <c r="A3" s="55" t="str">
        <f>IF('General Questions'!D67="Yes", 'General Questions'!D68, " ")</f>
        <v xml:space="preserve"> </v>
      </c>
      <c r="C3" s="57">
        <f>'General Questions'!D12</f>
        <v>0</v>
      </c>
      <c r="D3" s="55" t="s">
        <v>18</v>
      </c>
      <c r="E3" s="58">
        <f>'General Questions'!D48</f>
        <v>0</v>
      </c>
      <c r="F3" s="59">
        <f>'General Questions'!D24</f>
        <v>0</v>
      </c>
      <c r="J3" s="55">
        <f>'General Questions'!D92</f>
        <v>0</v>
      </c>
    </row>
    <row r="4" spans="1:19" s="55" customFormat="1" x14ac:dyDescent="0.25">
      <c r="A4" s="60" t="str">
        <f>IF('General Questions'!D73="Yes", "SB", " ")</f>
        <v xml:space="preserve"> </v>
      </c>
      <c r="B4" s="55" t="str">
        <f>IF('General Questions'!D73="Yes", 'General Questions'!D74, " ")</f>
        <v xml:space="preserve"> </v>
      </c>
      <c r="C4" s="55" t="str">
        <f>_xlfn.CONCAT('General Questions'!D13,", ",'General Questions'!D15," ",'General Questions'!D16)</f>
        <v xml:space="preserve">,  </v>
      </c>
      <c r="D4" s="55" t="s">
        <v>19</v>
      </c>
      <c r="E4" s="57">
        <f>'General Questions'!D46</f>
        <v>0</v>
      </c>
      <c r="H4" s="56" t="s">
        <v>189</v>
      </c>
      <c r="I4" s="67">
        <f>'General Questions'!D33</f>
        <v>0</v>
      </c>
    </row>
    <row r="5" spans="1:19" s="55" customFormat="1" x14ac:dyDescent="0.25">
      <c r="A5" s="55" t="str">
        <f>IF('General Questions'!D70="Yes", "SDVOB", " ")</f>
        <v xml:space="preserve"> </v>
      </c>
      <c r="D5" s="55" t="s">
        <v>7</v>
      </c>
      <c r="E5" s="57">
        <f>'General Questions'!D47</f>
        <v>0</v>
      </c>
      <c r="H5" s="56" t="s">
        <v>190</v>
      </c>
      <c r="I5" s="67">
        <f>'General Questions'!D34</f>
        <v>0</v>
      </c>
    </row>
    <row r="6" spans="1:19" s="55" customFormat="1" x14ac:dyDescent="0.25">
      <c r="D6" s="55" t="s">
        <v>20</v>
      </c>
      <c r="E6" s="57">
        <f>'General Questions'!D50</f>
        <v>0</v>
      </c>
      <c r="H6" s="56" t="s">
        <v>192</v>
      </c>
      <c r="I6" s="68">
        <f>'General Questions'!D35</f>
        <v>0</v>
      </c>
    </row>
    <row r="7" spans="1:19" x14ac:dyDescent="0.25">
      <c r="D7" s="55"/>
      <c r="E7" s="57"/>
      <c r="H7" s="56" t="s">
        <v>191</v>
      </c>
      <c r="I7" s="69" t="str">
        <f>IF('General Questions'!D36="Yes", 'General Questions'!D37, " ")</f>
        <v xml:space="preserve"> </v>
      </c>
      <c r="O7" s="55"/>
      <c r="P7" s="55"/>
      <c r="Q7" s="55"/>
      <c r="R7" s="55"/>
      <c r="S7" s="55"/>
    </row>
    <row r="8" spans="1:19" x14ac:dyDescent="0.25">
      <c r="O8" s="55"/>
      <c r="P8" s="55"/>
      <c r="Q8" s="55"/>
      <c r="R8" s="55"/>
      <c r="S8" s="55"/>
    </row>
  </sheetData>
  <sheetProtection password="C152"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11256D3CEA094AB24DD554547AE9A6" ma:contentTypeVersion="0" ma:contentTypeDescription="Create a new document." ma:contentTypeScope="" ma:versionID="461152b3aaa1fc6cdaa304e6df8fc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3A5580-20B1-4B0B-A249-DCC5D7204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CEBE36-A08F-4EE7-A123-A0515E874AAD}">
  <ds:schemaRefs>
    <ds:schemaRef ds:uri="http://schemas.microsoft.com/office/infopath/2007/PartnerControl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Questions</vt:lpstr>
      <vt:lpstr>(OGS Only)-CAN Info</vt:lpstr>
      <vt:lpstr>(OGS Only)-IFB Info</vt:lpstr>
      <vt:lpstr>(OGS Only)-Contract Adm</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M (OGS)</dc:creator>
  <cp:lastModifiedBy>Alden, Brandy</cp:lastModifiedBy>
  <cp:lastPrinted>2017-11-16T13:02:55Z</cp:lastPrinted>
  <dcterms:created xsi:type="dcterms:W3CDTF">2011-09-02T20:59:26Z</dcterms:created>
  <dcterms:modified xsi:type="dcterms:W3CDTF">2017-11-16T13:10:04Z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0x010100EA11256D3CEA094AB24DD554547AE9A6</vt:lpwstr>
  </property>
</Properties>
</file>