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ProcurementServices\PSTm03(Nusbaum)\RoadMaterials\31555-23232 Liquid BM VPP-2nd DOT 2021\FPR\01PreProcurement\03_RfpIfbDev\Attachments\"/>
    </mc:Choice>
  </mc:AlternateContent>
  <xr:revisionPtr revIDLastSave="0" documentId="13_ncr:1_{47D41203-3E4F-4248-8496-8E38D515FACB}" xr6:coauthVersionLast="45" xr6:coauthVersionMax="45" xr10:uidLastSave="{00000000-0000-0000-0000-000000000000}"/>
  <workbookProtection workbookPassword="C3BA" lockStructure="1"/>
  <bookViews>
    <workbookView xWindow="-110" yWindow="-110" windowWidth="19420" windowHeight="10420" xr2:uid="{B2A17BDA-A4A8-46D4-9459-B21A1D4BDE52}"/>
  </bookViews>
  <sheets>
    <sheet name="Price Page" sheetId="1" r:id="rId1"/>
    <sheet name="Summary" sheetId="2" r:id="rId2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13" i="2"/>
  <c r="C12" i="2"/>
  <c r="C11" i="2"/>
  <c r="C10" i="2"/>
  <c r="C9" i="2"/>
  <c r="C8" i="2"/>
  <c r="C7" i="2"/>
  <c r="C6" i="2"/>
  <c r="C5" i="2"/>
  <c r="C4" i="2"/>
  <c r="C3" i="2"/>
  <c r="C2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J119" i="1" l="1"/>
  <c r="J117" i="1"/>
  <c r="J109" i="1"/>
  <c r="J107" i="1"/>
  <c r="J111" i="1" l="1"/>
  <c r="D12" i="2" s="1"/>
  <c r="J121" i="1"/>
  <c r="D13" i="2" s="1"/>
  <c r="J128" i="1" l="1"/>
  <c r="J130" i="1" s="1"/>
  <c r="D14" i="2" s="1"/>
  <c r="J99" i="1"/>
  <c r="J97" i="1"/>
  <c r="J90" i="1"/>
  <c r="J88" i="1"/>
  <c r="J81" i="1"/>
  <c r="J79" i="1"/>
  <c r="J71" i="1"/>
  <c r="J69" i="1"/>
  <c r="J62" i="1"/>
  <c r="J60" i="1"/>
  <c r="J54" i="1"/>
  <c r="J52" i="1"/>
  <c r="J50" i="1"/>
  <c r="J45" i="1"/>
  <c r="J43" i="1"/>
  <c r="J41" i="1"/>
  <c r="J36" i="1"/>
  <c r="J34" i="1"/>
  <c r="J32" i="1"/>
  <c r="J27" i="1"/>
  <c r="J25" i="1"/>
  <c r="J23" i="1"/>
  <c r="J18" i="1"/>
  <c r="J16" i="1"/>
  <c r="J14" i="1"/>
  <c r="J20" i="1" l="1"/>
  <c r="D2" i="2" s="1"/>
  <c r="J101" i="1"/>
  <c r="D11" i="2" s="1"/>
  <c r="J83" i="1"/>
  <c r="J56" i="1"/>
  <c r="J47" i="1"/>
  <c r="D5" i="2" s="1"/>
  <c r="J38" i="1"/>
  <c r="D4" i="2" s="1"/>
  <c r="J29" i="1"/>
  <c r="D3" i="2" s="1"/>
  <c r="J92" i="1" l="1"/>
  <c r="D10" i="2" s="1"/>
  <c r="D9" i="2"/>
  <c r="J64" i="1"/>
  <c r="D6" i="2"/>
  <c r="J73" i="1" l="1"/>
  <c r="D8" i="2" s="1"/>
  <c r="D7" i="2"/>
</calcChain>
</file>

<file path=xl/sharedStrings.xml><?xml version="1.0" encoding="utf-8"?>
<sst xmlns="http://schemas.openxmlformats.org/spreadsheetml/2006/main" count="213" uniqueCount="118">
  <si>
    <t>GROUP 31555 - IFB #23232  -  LIQUID BITUMINOUS MATERIALS</t>
  </si>
  <si>
    <t>(2021 VPP NYSDOT Specific Projects - 2nd Letting) (Federal &amp; State Funds)</t>
  </si>
  <si>
    <t xml:space="preserve">ATTACHMENT 1 - PRICING </t>
  </si>
  <si>
    <t>Bidder Name :</t>
  </si>
  <si>
    <t>OGS
Item</t>
  </si>
  <si>
    <t>NYSDOT
Project No.</t>
  </si>
  <si>
    <t>County/Location</t>
  </si>
  <si>
    <t>Item</t>
  </si>
  <si>
    <t>Estimated
Amounts</t>
  </si>
  <si>
    <t>Units</t>
  </si>
  <si>
    <t>Unit Price</t>
  </si>
  <si>
    <t>Total Price</t>
  </si>
  <si>
    <t>Cayuga County</t>
  </si>
  <si>
    <t>Rte 38</t>
  </si>
  <si>
    <t>From Rte 370 to Rte 104A</t>
  </si>
  <si>
    <t>RM 38 3104/</t>
  </si>
  <si>
    <t>3180-3266</t>
  </si>
  <si>
    <t>Towns of Sterling and Victory</t>
  </si>
  <si>
    <t>8.6 CL Miles</t>
  </si>
  <si>
    <t>623.0x</t>
  </si>
  <si>
    <t>SY</t>
  </si>
  <si>
    <t>Gallons</t>
  </si>
  <si>
    <t>Tons</t>
  </si>
  <si>
    <t>Cortland County</t>
  </si>
  <si>
    <t>Rte 41</t>
  </si>
  <si>
    <t>Chenango County Line to Rte 26/41 Willet</t>
  </si>
  <si>
    <t>RM 41 3203/</t>
  </si>
  <si>
    <t>1000-1044</t>
  </si>
  <si>
    <t>Town of Willet</t>
  </si>
  <si>
    <t>4.39 CL Miles</t>
  </si>
  <si>
    <t>6V2124</t>
  </si>
  <si>
    <t>Steuben County</t>
  </si>
  <si>
    <t>Wayland to Cohocton</t>
  </si>
  <si>
    <t>RM 15-6401/</t>
  </si>
  <si>
    <t>1489 to 1646</t>
  </si>
  <si>
    <t>Town of Wayland</t>
  </si>
  <si>
    <t>5.5 CL Miles</t>
  </si>
  <si>
    <t>6V2033</t>
  </si>
  <si>
    <t>Chemung County</t>
  </si>
  <si>
    <t>Post Creek Bridge to Vic. Chambers Rd</t>
  </si>
  <si>
    <t>RM 414-6202/</t>
  </si>
  <si>
    <t>1002-1030</t>
  </si>
  <si>
    <t xml:space="preserve">Town of Catlin </t>
  </si>
  <si>
    <t>2.5 CL Miles</t>
  </si>
  <si>
    <t>6V2121</t>
  </si>
  <si>
    <t>Canisteo to West Union</t>
  </si>
  <si>
    <t>RM 248-6402/</t>
  </si>
  <si>
    <t>1059-1096, 1105-1118, and 1134-1192</t>
  </si>
  <si>
    <t>Towns of Canisteo, Greenwood, and West Union</t>
  </si>
  <si>
    <t>10.8 CL Miles</t>
  </si>
  <si>
    <r>
      <t xml:space="preserve">COLD RECYCLING </t>
    </r>
    <r>
      <rPr>
        <u/>
        <sz val="12"/>
        <rFont val="Tahoma"/>
        <family val="2"/>
      </rPr>
      <t xml:space="preserve">SPECIFIC PROJECTS </t>
    </r>
    <r>
      <rPr>
        <b/>
        <u/>
        <sz val="12"/>
        <rFont val="Tahoma"/>
        <family val="2"/>
      </rPr>
      <t>(OGS Items 1 - 5)</t>
    </r>
  </si>
  <si>
    <r>
      <t xml:space="preserve">HEATER SCARIFICATION </t>
    </r>
    <r>
      <rPr>
        <u/>
        <sz val="12"/>
        <rFont val="Tahoma"/>
        <family val="2"/>
      </rPr>
      <t xml:space="preserve">SPECIFIC PROJECTS </t>
    </r>
    <r>
      <rPr>
        <b/>
        <u/>
        <sz val="12"/>
        <rFont val="Tahoma"/>
        <family val="2"/>
      </rPr>
      <t>(OGS Item 6 - 12)</t>
    </r>
  </si>
  <si>
    <t>Onondaga County</t>
  </si>
  <si>
    <t>Rte 359</t>
  </si>
  <si>
    <t>Rte 38A to Rte 41A</t>
  </si>
  <si>
    <t>RM 359 3301/</t>
  </si>
  <si>
    <t>1000-1017</t>
  </si>
  <si>
    <t>Town of Skaneateles</t>
  </si>
  <si>
    <t>1.7 CL Miles</t>
  </si>
  <si>
    <t>Seneca County</t>
  </si>
  <si>
    <t>Rte 414</t>
  </si>
  <si>
    <t>Schuyler County Line to S. Village of Lodi,</t>
  </si>
  <si>
    <t>N. Village of Lodi to S. Village of Ovid</t>
  </si>
  <si>
    <t xml:space="preserve">RM 414 3504/ 1000-1057 </t>
  </si>
  <si>
    <t>RM 414/96A 3501/ 1053-1089</t>
  </si>
  <si>
    <t>Towns and Villages of Lodi and Ovid</t>
  </si>
  <si>
    <t>9.3 CL Miles</t>
  </si>
  <si>
    <t>Tompkins County</t>
  </si>
  <si>
    <t>Rte 34</t>
  </si>
  <si>
    <t>From Tioga/Tompkins County Line to Rte 13</t>
  </si>
  <si>
    <t>RM 34 3604/</t>
  </si>
  <si>
    <t>1000-1088</t>
  </si>
  <si>
    <t>Towns of Newfield, Danby and Ithaca</t>
  </si>
  <si>
    <t>8.75 CL Miles</t>
  </si>
  <si>
    <t>Rte 34, Rte 930F</t>
  </si>
  <si>
    <t>Ithaca City Line to Rte 13</t>
  </si>
  <si>
    <t xml:space="preserve">RM 34 3604/ 3025-303, </t>
  </si>
  <si>
    <t>RM 930F 3601/ 1000-1004</t>
  </si>
  <si>
    <t>Towns of Ithaca and Lansing, Village of Lansing</t>
  </si>
  <si>
    <t>1.86 CL Miles</t>
  </si>
  <si>
    <t>Rte 34B</t>
  </si>
  <si>
    <t>RM 3601/</t>
  </si>
  <si>
    <t>1010-1088</t>
  </si>
  <si>
    <t>Town of Lansing</t>
  </si>
  <si>
    <t>8.01 CL Miles</t>
  </si>
  <si>
    <t>6V2231</t>
  </si>
  <si>
    <t>Schuyler County</t>
  </si>
  <si>
    <t>Rte.224</t>
  </si>
  <si>
    <t>RM 224-6302/</t>
  </si>
  <si>
    <t>1115-1143</t>
  </si>
  <si>
    <t>Town of Montour</t>
  </si>
  <si>
    <t>2.80 CLM</t>
  </si>
  <si>
    <t>6V2123A</t>
  </si>
  <si>
    <t>Rte 36</t>
  </si>
  <si>
    <t>RM 36-6401/</t>
  </si>
  <si>
    <t>3036-3041</t>
  </si>
  <si>
    <t>3047-3090</t>
  </si>
  <si>
    <t>Towns of Hornellsville and Dansville</t>
  </si>
  <si>
    <t>4.8 CL Miles</t>
  </si>
  <si>
    <t>6V2123B</t>
  </si>
  <si>
    <t>Rte 21/36</t>
  </si>
  <si>
    <t>RM 21-6402/</t>
  </si>
  <si>
    <t>3316-3317</t>
  </si>
  <si>
    <t>3218- 3036</t>
  </si>
  <si>
    <t>1.70 CLM</t>
  </si>
  <si>
    <r>
      <t xml:space="preserve">Paver Placed Surface Treatment </t>
    </r>
    <r>
      <rPr>
        <u/>
        <sz val="12"/>
        <rFont val="Tahoma"/>
        <family val="2"/>
      </rPr>
      <t xml:space="preserve">SPECIFIC PROJECTS </t>
    </r>
    <r>
      <rPr>
        <b/>
        <u/>
        <sz val="12"/>
        <rFont val="Tahoma"/>
        <family val="2"/>
      </rPr>
      <t>(OGS Items 13)</t>
    </r>
  </si>
  <si>
    <t>OGS Item</t>
  </si>
  <si>
    <t>Grand Total</t>
  </si>
  <si>
    <t xml:space="preserve"> </t>
  </si>
  <si>
    <t>NYSDOT Project #</t>
  </si>
  <si>
    <t>Bidder</t>
  </si>
  <si>
    <t>End of 4 Lane Rte 36 to SR 70</t>
  </si>
  <si>
    <t>Skyline Drive/ to Montour/Catharine TL</t>
  </si>
  <si>
    <t>Rte 36 NY-21 Intersection to End of 4 Lane North</t>
  </si>
  <si>
    <t>South of Burdick Hill Rd to South of Waterwagon Rd</t>
  </si>
  <si>
    <t>1 Mile West of Rte 34 to Cayuga County Line</t>
  </si>
  <si>
    <t>Rte 415</t>
  </si>
  <si>
    <t>Rte 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</si>
</sst>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0.0000"/>
    <numFmt numFmtId="166" formatCode="0.00000000"/>
    <numFmt numFmtId="167" formatCode="&quot;$&quot;#,##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b/>
      <u/>
      <sz val="12"/>
      <name val="Tahoma"/>
      <family val="2"/>
    </font>
    <font>
      <u/>
      <sz val="12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Alignment="1" applyProtection="1">
      <alignment vertical="center" shrinkToFit="1"/>
      <protection hidden="1"/>
    </xf>
    <xf numFmtId="0" fontId="5" fillId="0" borderId="1" xfId="0" applyFont="1" applyBorder="1" applyAlignment="1" applyProtection="1">
      <alignment horizontal="center" vertical="center" shrinkToFit="1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2" fillId="0" borderId="2" xfId="0" applyFont="1" applyBorder="1" applyAlignment="1" applyProtection="1">
      <alignment horizontal="left" vertical="center" shrinkToFit="1"/>
      <protection hidden="1"/>
    </xf>
    <xf numFmtId="49" fontId="2" fillId="0" borderId="2" xfId="0" applyNumberFormat="1" applyFont="1" applyBorder="1" applyAlignment="1" applyProtection="1">
      <alignment horizontal="center" vertical="center" shrinkToFit="1"/>
      <protection hidden="1"/>
    </xf>
    <xf numFmtId="3" fontId="2" fillId="0" borderId="2" xfId="0" applyNumberFormat="1" applyFont="1" applyBorder="1" applyAlignment="1" applyProtection="1">
      <alignment horizontal="right" vertical="center" shrinkToFit="1"/>
      <protection hidden="1"/>
    </xf>
    <xf numFmtId="3" fontId="2" fillId="0" borderId="2" xfId="0" applyNumberFormat="1" applyFont="1" applyBorder="1" applyAlignment="1" applyProtection="1">
      <alignment vertical="center" shrinkToFit="1"/>
      <protection hidden="1"/>
    </xf>
    <xf numFmtId="0" fontId="2" fillId="0" borderId="2" xfId="0" applyFont="1" applyBorder="1" applyAlignment="1" applyProtection="1">
      <alignment horizontal="right" vertical="center" shrinkToFit="1"/>
      <protection hidden="1"/>
    </xf>
    <xf numFmtId="0" fontId="2" fillId="0" borderId="2" xfId="0" applyFont="1" applyBorder="1" applyAlignment="1" applyProtection="1">
      <alignment vertical="center" shrinkToFit="1"/>
      <protection hidden="1"/>
    </xf>
    <xf numFmtId="0" fontId="2" fillId="0" borderId="3" xfId="0" applyFont="1" applyBorder="1" applyAlignment="1" applyProtection="1">
      <alignment vertical="center" shrinkToFit="1"/>
      <protection hidden="1"/>
    </xf>
    <xf numFmtId="0" fontId="2" fillId="0" borderId="5" xfId="0" applyFont="1" applyBorder="1" applyAlignment="1" applyProtection="1">
      <alignment vertical="center" shrinkToFit="1"/>
      <protection hidden="1"/>
    </xf>
    <xf numFmtId="0" fontId="5" fillId="0" borderId="6" xfId="0" applyFont="1" applyBorder="1" applyAlignment="1" applyProtection="1">
      <alignment horizontal="center" vertical="center" shrinkToFit="1"/>
      <protection hidden="1"/>
    </xf>
    <xf numFmtId="0" fontId="5" fillId="0" borderId="7" xfId="0" applyFont="1" applyBorder="1" applyAlignment="1" applyProtection="1">
      <alignment horizontal="center" vertical="center" shrinkToFit="1"/>
      <protection hidden="1"/>
    </xf>
    <xf numFmtId="0" fontId="2" fillId="0" borderId="7" xfId="0" applyFont="1" applyBorder="1" applyAlignment="1" applyProtection="1">
      <alignment horizontal="left" vertical="center" shrinkToFit="1"/>
      <protection hidden="1"/>
    </xf>
    <xf numFmtId="49" fontId="2" fillId="0" borderId="7" xfId="0" applyNumberFormat="1" applyFont="1" applyBorder="1" applyAlignment="1" applyProtection="1">
      <alignment horizontal="center" vertical="center" shrinkToFit="1"/>
      <protection hidden="1"/>
    </xf>
    <xf numFmtId="3" fontId="2" fillId="0" borderId="7" xfId="0" applyNumberFormat="1" applyFont="1" applyBorder="1" applyAlignment="1" applyProtection="1">
      <alignment horizontal="right" vertical="center" shrinkToFit="1"/>
      <protection hidden="1"/>
    </xf>
    <xf numFmtId="3" fontId="2" fillId="0" borderId="7" xfId="0" applyNumberFormat="1" applyFont="1" applyBorder="1" applyAlignment="1" applyProtection="1">
      <alignment vertical="center" shrinkToFit="1"/>
      <protection hidden="1"/>
    </xf>
    <xf numFmtId="0" fontId="2" fillId="0" borderId="7" xfId="0" applyFont="1" applyBorder="1" applyAlignment="1" applyProtection="1">
      <alignment horizontal="right" vertical="center" shrinkToFit="1"/>
      <protection hidden="1"/>
    </xf>
    <xf numFmtId="0" fontId="2" fillId="0" borderId="7" xfId="0" applyFont="1" applyBorder="1" applyAlignment="1" applyProtection="1">
      <alignment vertical="center" shrinkToFit="1"/>
      <protection hidden="1"/>
    </xf>
    <xf numFmtId="0" fontId="2" fillId="0" borderId="8" xfId="0" applyFont="1" applyBorder="1" applyAlignment="1" applyProtection="1">
      <alignment vertic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6" fillId="0" borderId="10" xfId="0" applyFont="1" applyBorder="1" applyAlignment="1" applyProtection="1">
      <alignment horizontal="center" wrapText="1" shrinkToFit="1"/>
      <protection hidden="1"/>
    </xf>
    <xf numFmtId="0" fontId="6" fillId="0" borderId="11" xfId="0" applyFont="1" applyBorder="1" applyAlignment="1" applyProtection="1">
      <alignment horizontal="center" wrapText="1" shrinkToFit="1"/>
      <protection hidden="1"/>
    </xf>
    <xf numFmtId="0" fontId="6" fillId="0" borderId="11" xfId="0" applyFont="1" applyBorder="1" applyAlignment="1" applyProtection="1">
      <alignment horizontal="center" shrinkToFit="1"/>
      <protection hidden="1"/>
    </xf>
    <xf numFmtId="49" fontId="6" fillId="0" borderId="11" xfId="0" applyNumberFormat="1" applyFont="1" applyBorder="1" applyAlignment="1" applyProtection="1">
      <alignment horizontal="center" shrinkToFit="1"/>
      <protection hidden="1"/>
    </xf>
    <xf numFmtId="3" fontId="6" fillId="0" borderId="11" xfId="0" applyNumberFormat="1" applyFont="1" applyBorder="1" applyAlignment="1" applyProtection="1">
      <alignment horizontal="center" wrapText="1" shrinkToFit="1"/>
      <protection hidden="1"/>
    </xf>
    <xf numFmtId="0" fontId="6" fillId="0" borderId="12" xfId="0" applyFont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center" vertical="center" shrinkToFit="1"/>
      <protection hidden="1"/>
    </xf>
    <xf numFmtId="0" fontId="6" fillId="0" borderId="0" xfId="0" applyFont="1" applyAlignment="1" applyProtection="1">
      <alignment vertical="center" shrinkToFit="1"/>
      <protection hidden="1"/>
    </xf>
    <xf numFmtId="167" fontId="2" fillId="3" borderId="9" xfId="0" applyNumberFormat="1" applyFont="1" applyFill="1" applyBorder="1" applyAlignment="1" applyProtection="1">
      <alignment horizontal="right" vertical="center" shrinkToFit="1"/>
      <protection locked="0"/>
    </xf>
    <xf numFmtId="167" fontId="2" fillId="0" borderId="9" xfId="0" applyNumberFormat="1" applyFont="1" applyBorder="1" applyAlignment="1" applyProtection="1">
      <alignment horizontal="right" vertical="center" shrinkToFit="1"/>
      <protection hidden="1"/>
    </xf>
    <xf numFmtId="167" fontId="5" fillId="0" borderId="7" xfId="0" applyNumberFormat="1" applyFont="1" applyBorder="1" applyAlignment="1" applyProtection="1">
      <alignment horizontal="right" vertical="center" shrinkToFit="1"/>
      <protection hidden="1"/>
    </xf>
    <xf numFmtId="167" fontId="5" fillId="0" borderId="0" xfId="0" applyNumberFormat="1" applyFont="1" applyBorder="1" applyAlignment="1" applyProtection="1">
      <alignment horizontal="right" vertical="center" shrinkToFit="1"/>
      <protection hidden="1"/>
    </xf>
    <xf numFmtId="0" fontId="0" fillId="0" borderId="0" xfId="0" applyAlignment="1" applyProtection="1">
      <alignment horizontal="center"/>
      <protection hidden="1"/>
    </xf>
    <xf numFmtId="167" fontId="0" fillId="0" borderId="0" xfId="0" applyNumberFormat="1" applyAlignment="1" applyProtection="1">
      <alignment horizontal="right"/>
      <protection hidden="1"/>
    </xf>
    <xf numFmtId="49" fontId="0" fillId="0" borderId="0" xfId="0" applyNumberFormat="1"/>
    <xf numFmtId="0" fontId="13" fillId="0" borderId="9" xfId="0" applyFont="1" applyBorder="1" applyAlignment="1" applyProtection="1">
      <alignment horizontal="center" vertical="center"/>
      <protection hidden="1"/>
    </xf>
    <xf numFmtId="167" fontId="13" fillId="0" borderId="9" xfId="0" applyNumberFormat="1" applyFont="1" applyBorder="1" applyAlignment="1" applyProtection="1">
      <alignment horizontal="center" vertical="center"/>
      <protection hidden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/>
    <xf numFmtId="2" fontId="0" fillId="0" borderId="0" xfId="0" applyNumberFormat="1" applyBorder="1"/>
    <xf numFmtId="3" fontId="0" fillId="0" borderId="0" xfId="0" applyNumberFormat="1" applyBorder="1"/>
    <xf numFmtId="0" fontId="9" fillId="0" borderId="0" xfId="0" applyFont="1" applyBorder="1" applyAlignment="1">
      <alignment horizontal="center"/>
    </xf>
    <xf numFmtId="0" fontId="0" fillId="0" borderId="0" xfId="0" applyBorder="1"/>
    <xf numFmtId="0" fontId="0" fillId="0" borderId="17" xfId="0" applyBorder="1"/>
    <xf numFmtId="0" fontId="0" fillId="0" borderId="16" xfId="0" applyBorder="1"/>
    <xf numFmtId="3" fontId="5" fillId="0" borderId="0" xfId="0" applyNumberFormat="1" applyFont="1" applyBorder="1" applyAlignment="1" applyProtection="1">
      <alignment horizontal="right" vertical="center" shrinkToFit="1"/>
      <protection hidden="1"/>
    </xf>
    <xf numFmtId="3" fontId="5" fillId="0" borderId="0" xfId="0" applyNumberFormat="1" applyFont="1" applyBorder="1" applyAlignment="1" applyProtection="1">
      <alignment horizontal="center" vertical="center" shrinkToFit="1"/>
      <protection hidden="1"/>
    </xf>
    <xf numFmtId="0" fontId="0" fillId="0" borderId="18" xfId="0" applyBorder="1"/>
    <xf numFmtId="0" fontId="0" fillId="0" borderId="9" xfId="0" applyBorder="1"/>
    <xf numFmtId="0" fontId="9" fillId="0" borderId="9" xfId="0" applyFont="1" applyBorder="1"/>
    <xf numFmtId="3" fontId="5" fillId="0" borderId="9" xfId="0" applyNumberFormat="1" applyFont="1" applyBorder="1" applyAlignment="1" applyProtection="1">
      <alignment horizontal="right" vertical="center" shrinkToFit="1"/>
      <protection hidden="1"/>
    </xf>
    <xf numFmtId="3" fontId="5" fillId="0" borderId="9" xfId="0" applyNumberFormat="1" applyFont="1" applyBorder="1" applyAlignment="1" applyProtection="1">
      <alignment horizontal="center" vertical="center" shrinkToFit="1"/>
      <protection hidden="1"/>
    </xf>
    <xf numFmtId="167" fontId="5" fillId="0" borderId="9" xfId="0" applyNumberFormat="1" applyFont="1" applyBorder="1" applyAlignment="1" applyProtection="1">
      <alignment horizontal="right" vertical="center" shrinkToFit="1"/>
      <protection hidden="1"/>
    </xf>
    <xf numFmtId="0" fontId="0" fillId="0" borderId="19" xfId="0" applyBorder="1"/>
    <xf numFmtId="164" fontId="9" fillId="0" borderId="0" xfId="0" applyNumberFormat="1" applyFont="1" applyBorder="1"/>
    <xf numFmtId="164" fontId="9" fillId="0" borderId="9" xfId="0" applyNumberFormat="1" applyFont="1" applyBorder="1"/>
    <xf numFmtId="2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0" xfId="1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/>
    <xf numFmtId="0" fontId="10" fillId="0" borderId="14" xfId="0" applyFont="1" applyBorder="1" applyAlignment="1">
      <alignment horizontal="center"/>
    </xf>
    <xf numFmtId="0" fontId="9" fillId="0" borderId="14" xfId="0" applyFont="1" applyBorder="1"/>
    <xf numFmtId="2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9" fillId="0" borderId="0" xfId="1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12" fillId="0" borderId="0" xfId="0" applyFon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7" fillId="4" borderId="10" xfId="0" applyFont="1" applyFill="1" applyBorder="1" applyAlignment="1" applyProtection="1">
      <alignment horizontal="center" vertical="center" shrinkToFit="1"/>
      <protection hidden="1"/>
    </xf>
    <xf numFmtId="0" fontId="7" fillId="4" borderId="11" xfId="0" applyFont="1" applyFill="1" applyBorder="1" applyAlignment="1" applyProtection="1">
      <alignment horizontal="center" vertical="center" shrinkToFit="1"/>
      <protection hidden="1"/>
    </xf>
    <xf numFmtId="0" fontId="7" fillId="4" borderId="12" xfId="0" applyFont="1" applyFill="1" applyBorder="1" applyAlignment="1" applyProtection="1">
      <alignment horizontal="center" vertical="center" shrinkToFit="1"/>
      <protection hidden="1"/>
    </xf>
    <xf numFmtId="0" fontId="3" fillId="2" borderId="1" xfId="0" applyFont="1" applyFill="1" applyBorder="1" applyAlignment="1" applyProtection="1">
      <alignment horizontal="center" vertical="center" shrinkToFit="1"/>
      <protection hidden="1"/>
    </xf>
    <xf numFmtId="0" fontId="3" fillId="2" borderId="2" xfId="0" applyFont="1" applyFill="1" applyBorder="1" applyAlignment="1" applyProtection="1">
      <alignment horizontal="center" vertical="center" shrinkToFit="1"/>
      <protection hidden="1"/>
    </xf>
    <xf numFmtId="0" fontId="3" fillId="2" borderId="3" xfId="0" applyFont="1" applyFill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 applyProtection="1">
      <alignment horizontal="center" vertical="center" shrinkToFit="1"/>
      <protection hidden="1"/>
    </xf>
    <xf numFmtId="0" fontId="3" fillId="2" borderId="0" xfId="0" applyFont="1" applyFill="1" applyAlignment="1" applyProtection="1">
      <alignment horizontal="center" vertical="center" shrinkToFit="1"/>
      <protection hidden="1"/>
    </xf>
    <xf numFmtId="0" fontId="3" fillId="2" borderId="5" xfId="0" applyFont="1" applyFill="1" applyBorder="1" applyAlignment="1" applyProtection="1">
      <alignment horizontal="center" vertical="center" shrinkToFit="1"/>
      <protection hidden="1"/>
    </xf>
    <xf numFmtId="0" fontId="4" fillId="2" borderId="6" xfId="0" applyFont="1" applyFill="1" applyBorder="1" applyAlignment="1" applyProtection="1">
      <alignment horizontal="center" vertical="center" wrapText="1" shrinkToFit="1"/>
      <protection hidden="1"/>
    </xf>
    <xf numFmtId="0" fontId="4" fillId="2" borderId="7" xfId="0" applyFont="1" applyFill="1" applyBorder="1" applyAlignment="1" applyProtection="1">
      <alignment horizontal="center" vertical="center" shrinkToFit="1"/>
      <protection hidden="1"/>
    </xf>
    <xf numFmtId="0" fontId="4" fillId="2" borderId="8" xfId="0" applyFont="1" applyFill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49" fontId="5" fillId="3" borderId="9" xfId="0" applyNumberFormat="1" applyFont="1" applyFill="1" applyBorder="1" applyAlignment="1" applyProtection="1">
      <alignment horizontal="left" vertical="center" shrinkToFit="1"/>
      <protection locked="0"/>
    </xf>
  </cellXfs>
  <cellStyles count="2">
    <cellStyle name="Comma" xfId="1" builtinId="3"/>
    <cellStyle name="Normal" xfId="0" builtinId="0"/>
  </cellStyles>
  <dxfs count="49"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3300"/>
      <color rgb="FFCC33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B9D01-989A-421F-8091-0464312E9EA0}">
  <dimension ref="A1:K137"/>
  <sheetViews>
    <sheetView showGridLines="0" showRowColHeaders="0" tabSelected="1" zoomScaleNormal="100" workbookViewId="0">
      <selection activeCell="D7" sqref="D7:J7"/>
    </sheetView>
  </sheetViews>
  <sheetFormatPr defaultRowHeight="14.5" x14ac:dyDescent="0.35"/>
  <cols>
    <col min="2" max="2" width="7.6328125" customWidth="1"/>
    <col min="3" max="3" width="9.6328125" customWidth="1"/>
    <col min="4" max="4" width="53.6328125" customWidth="1"/>
    <col min="5" max="5" width="12.6328125" customWidth="1"/>
    <col min="6" max="8" width="10.6328125" customWidth="1"/>
    <col min="9" max="9" width="3.6328125" customWidth="1"/>
    <col min="10" max="10" width="16.6328125" customWidth="1"/>
    <col min="11" max="11" width="3.6328125" customWidth="1"/>
  </cols>
  <sheetData>
    <row r="1" spans="2:11" ht="15" thickBot="1" x14ac:dyDescent="0.4"/>
    <row r="2" spans="2:11" s="1" customFormat="1" ht="21" customHeight="1" x14ac:dyDescent="0.35">
      <c r="B2" s="83" t="s">
        <v>2</v>
      </c>
      <c r="C2" s="84"/>
      <c r="D2" s="84"/>
      <c r="E2" s="84"/>
      <c r="F2" s="84"/>
      <c r="G2" s="84"/>
      <c r="H2" s="84"/>
      <c r="I2" s="84"/>
      <c r="J2" s="84"/>
      <c r="K2" s="85"/>
    </row>
    <row r="3" spans="2:11" s="1" customFormat="1" ht="21" customHeight="1" x14ac:dyDescent="0.35">
      <c r="B3" s="86" t="s">
        <v>0</v>
      </c>
      <c r="C3" s="87"/>
      <c r="D3" s="87"/>
      <c r="E3" s="87"/>
      <c r="F3" s="87"/>
      <c r="G3" s="87"/>
      <c r="H3" s="87"/>
      <c r="I3" s="87"/>
      <c r="J3" s="87"/>
      <c r="K3" s="88"/>
    </row>
    <row r="4" spans="2:11" s="1" customFormat="1" ht="21.75" customHeight="1" thickBot="1" x14ac:dyDescent="0.4">
      <c r="B4" s="89" t="s">
        <v>1</v>
      </c>
      <c r="C4" s="90"/>
      <c r="D4" s="90"/>
      <c r="E4" s="90"/>
      <c r="F4" s="90"/>
      <c r="G4" s="90"/>
      <c r="H4" s="90"/>
      <c r="I4" s="90"/>
      <c r="J4" s="90"/>
      <c r="K4" s="91"/>
    </row>
    <row r="5" spans="2:11" ht="15" thickBot="1" x14ac:dyDescent="0.4"/>
    <row r="6" spans="2:11" s="1" customFormat="1" ht="10.5" customHeight="1" x14ac:dyDescent="0.35">
      <c r="B6" s="2"/>
      <c r="C6" s="3"/>
      <c r="D6" s="4"/>
      <c r="E6" s="5"/>
      <c r="F6" s="6"/>
      <c r="G6" s="7"/>
      <c r="H6" s="8"/>
      <c r="I6" s="9"/>
      <c r="J6" s="8"/>
      <c r="K6" s="10"/>
    </row>
    <row r="7" spans="2:11" s="1" customFormat="1" ht="17.25" customHeight="1" x14ac:dyDescent="0.35">
      <c r="B7" s="92" t="s">
        <v>3</v>
      </c>
      <c r="C7" s="93"/>
      <c r="D7" s="94"/>
      <c r="E7" s="94"/>
      <c r="F7" s="94"/>
      <c r="G7" s="94"/>
      <c r="H7" s="94"/>
      <c r="I7" s="94"/>
      <c r="J7" s="94"/>
      <c r="K7" s="11"/>
    </row>
    <row r="8" spans="2:11" s="1" customFormat="1" ht="10.5" customHeight="1" thickBot="1" x14ac:dyDescent="0.4">
      <c r="B8" s="12"/>
      <c r="C8" s="13"/>
      <c r="D8" s="14"/>
      <c r="E8" s="15"/>
      <c r="F8" s="16"/>
      <c r="G8" s="17"/>
      <c r="H8" s="18"/>
      <c r="I8" s="19"/>
      <c r="J8" s="18"/>
      <c r="K8" s="20"/>
    </row>
    <row r="9" spans="2:11" ht="15" thickBot="1" x14ac:dyDescent="0.4"/>
    <row r="10" spans="2:11" s="21" customFormat="1" ht="27" customHeight="1" thickBot="1" x14ac:dyDescent="0.3">
      <c r="B10" s="22" t="s">
        <v>4</v>
      </c>
      <c r="C10" s="23" t="s">
        <v>5</v>
      </c>
      <c r="D10" s="24" t="s">
        <v>6</v>
      </c>
      <c r="E10" s="25" t="s">
        <v>7</v>
      </c>
      <c r="F10" s="26" t="s">
        <v>8</v>
      </c>
      <c r="G10" s="23" t="s">
        <v>9</v>
      </c>
      <c r="H10" s="23" t="s">
        <v>10</v>
      </c>
      <c r="I10" s="23"/>
      <c r="J10" s="24" t="s">
        <v>11</v>
      </c>
      <c r="K10" s="27"/>
    </row>
    <row r="11" spans="2:11" ht="15" thickBot="1" x14ac:dyDescent="0.4"/>
    <row r="12" spans="2:11" s="28" customFormat="1" ht="42" customHeight="1" thickBot="1" x14ac:dyDescent="0.4">
      <c r="B12" s="80" t="s">
        <v>50</v>
      </c>
      <c r="C12" s="81"/>
      <c r="D12" s="81"/>
      <c r="E12" s="81"/>
      <c r="F12" s="81"/>
      <c r="G12" s="81"/>
      <c r="H12" s="81"/>
      <c r="I12" s="81"/>
      <c r="J12" s="81"/>
      <c r="K12" s="82"/>
    </row>
    <row r="13" spans="2:11" s="28" customFormat="1" ht="14.5" customHeight="1" x14ac:dyDescent="0.35">
      <c r="B13" s="50"/>
      <c r="C13" s="48"/>
      <c r="D13" s="48"/>
      <c r="E13" s="48"/>
      <c r="F13" s="48"/>
      <c r="G13" s="48"/>
      <c r="H13" s="48"/>
      <c r="I13" s="48"/>
      <c r="J13" s="48"/>
      <c r="K13" s="49"/>
    </row>
    <row r="14" spans="2:11" x14ac:dyDescent="0.35">
      <c r="B14" s="42">
        <v>1</v>
      </c>
      <c r="C14" s="43">
        <v>360422</v>
      </c>
      <c r="D14" s="44" t="s">
        <v>12</v>
      </c>
      <c r="E14" s="69">
        <v>416.1</v>
      </c>
      <c r="F14" s="70">
        <v>142000</v>
      </c>
      <c r="G14" s="47" t="s">
        <v>20</v>
      </c>
      <c r="H14" s="30" t="s">
        <v>108</v>
      </c>
      <c r="I14" s="48"/>
      <c r="J14" s="31" t="str">
        <f>IF(ISNUMBER(H14),IF(H14&gt;0,F14*H14,"NB"),"NB")</f>
        <v>NB</v>
      </c>
      <c r="K14" s="49"/>
    </row>
    <row r="15" spans="2:11" x14ac:dyDescent="0.35">
      <c r="B15" s="50"/>
      <c r="C15" s="48"/>
      <c r="D15" s="44" t="s">
        <v>13</v>
      </c>
      <c r="E15" s="69"/>
      <c r="F15" s="70"/>
      <c r="G15" s="47"/>
      <c r="H15" s="48"/>
      <c r="I15" s="48"/>
      <c r="J15" s="48"/>
      <c r="K15" s="49"/>
    </row>
    <row r="16" spans="2:11" x14ac:dyDescent="0.35">
      <c r="B16" s="50"/>
      <c r="C16" s="48"/>
      <c r="D16" s="44" t="s">
        <v>14</v>
      </c>
      <c r="E16" s="69">
        <v>416.21</v>
      </c>
      <c r="F16" s="70">
        <v>241000</v>
      </c>
      <c r="G16" s="47" t="s">
        <v>21</v>
      </c>
      <c r="H16" s="30" t="s">
        <v>108</v>
      </c>
      <c r="I16" s="48"/>
      <c r="J16" s="31" t="str">
        <f>IF(ISNUMBER(H16),IF(H16&gt;0,F16*H16,"NB"),"NB")</f>
        <v>NB</v>
      </c>
      <c r="K16" s="49"/>
    </row>
    <row r="17" spans="2:11" x14ac:dyDescent="0.35">
      <c r="B17" s="50"/>
      <c r="C17" s="48"/>
      <c r="D17" s="44" t="s">
        <v>15</v>
      </c>
      <c r="E17" s="71"/>
      <c r="F17" s="71"/>
      <c r="G17" s="47"/>
      <c r="H17" s="48"/>
      <c r="I17" s="48"/>
      <c r="J17" s="48"/>
      <c r="K17" s="49"/>
    </row>
    <row r="18" spans="2:11" x14ac:dyDescent="0.35">
      <c r="B18" s="50"/>
      <c r="C18" s="48"/>
      <c r="D18" s="44" t="s">
        <v>16</v>
      </c>
      <c r="E18" s="69" t="s">
        <v>19</v>
      </c>
      <c r="F18" s="70">
        <v>6390</v>
      </c>
      <c r="G18" s="47" t="s">
        <v>22</v>
      </c>
      <c r="H18" s="30" t="s">
        <v>108</v>
      </c>
      <c r="I18" s="48"/>
      <c r="J18" s="31" t="str">
        <f>IF(ISNUMBER(H18),IF(H18&gt;0,F18*H18,"NB"),"NB")</f>
        <v>NB</v>
      </c>
      <c r="K18" s="49"/>
    </row>
    <row r="19" spans="2:11" x14ac:dyDescent="0.35">
      <c r="B19" s="50"/>
      <c r="C19" s="48"/>
      <c r="D19" s="44" t="s">
        <v>17</v>
      </c>
      <c r="E19" s="48"/>
      <c r="F19" s="48"/>
      <c r="G19" s="48"/>
      <c r="H19" s="48"/>
      <c r="I19" s="48"/>
      <c r="J19" s="48"/>
      <c r="K19" s="49"/>
    </row>
    <row r="20" spans="2:11" ht="15" thickBot="1" x14ac:dyDescent="0.4">
      <c r="B20" s="50"/>
      <c r="C20" s="48"/>
      <c r="D20" s="44" t="s">
        <v>18</v>
      </c>
      <c r="E20" s="48"/>
      <c r="F20" s="51" t="s">
        <v>106</v>
      </c>
      <c r="G20" s="52">
        <v>1</v>
      </c>
      <c r="H20" s="51" t="s">
        <v>107</v>
      </c>
      <c r="I20" s="48"/>
      <c r="J20" s="32" t="str">
        <f>IF(OR(J12="NB",J14="NB",J16="NB",J18="NB"), "NB", SUM(J14:J18))</f>
        <v>NB</v>
      </c>
      <c r="K20" s="49"/>
    </row>
    <row r="21" spans="2:11" x14ac:dyDescent="0.35">
      <c r="B21" s="53"/>
      <c r="C21" s="54"/>
      <c r="D21" s="55"/>
      <c r="E21" s="54"/>
      <c r="F21" s="56"/>
      <c r="G21" s="57"/>
      <c r="H21" s="56"/>
      <c r="I21" s="54"/>
      <c r="J21" s="58"/>
      <c r="K21" s="59"/>
    </row>
    <row r="22" spans="2:11" x14ac:dyDescent="0.35">
      <c r="B22" s="39"/>
      <c r="C22" s="40"/>
      <c r="D22" s="40"/>
      <c r="E22" s="40"/>
      <c r="F22" s="40"/>
      <c r="G22" s="40"/>
      <c r="H22" s="40"/>
      <c r="I22" s="40"/>
      <c r="J22" s="40"/>
      <c r="K22" s="41"/>
    </row>
    <row r="23" spans="2:11" x14ac:dyDescent="0.35">
      <c r="B23" s="42">
        <v>2</v>
      </c>
      <c r="C23" s="43">
        <v>360439</v>
      </c>
      <c r="D23" s="60" t="s">
        <v>23</v>
      </c>
      <c r="E23" s="69">
        <v>416.1</v>
      </c>
      <c r="F23" s="70">
        <v>81130</v>
      </c>
      <c r="G23" s="47" t="s">
        <v>20</v>
      </c>
      <c r="H23" s="30" t="s">
        <v>108</v>
      </c>
      <c r="I23" s="48"/>
      <c r="J23" s="31" t="str">
        <f>IF(ISNUMBER(H23),IF(H23&gt;0,F23*H23,"NB"),"NB")</f>
        <v>NB</v>
      </c>
      <c r="K23" s="49"/>
    </row>
    <row r="24" spans="2:11" x14ac:dyDescent="0.35">
      <c r="B24" s="50"/>
      <c r="C24" s="48"/>
      <c r="D24" s="60" t="s">
        <v>24</v>
      </c>
      <c r="E24" s="69"/>
      <c r="F24" s="70"/>
      <c r="G24" s="47"/>
      <c r="H24" s="48"/>
      <c r="I24" s="48"/>
      <c r="J24" s="48"/>
      <c r="K24" s="49"/>
    </row>
    <row r="25" spans="2:11" x14ac:dyDescent="0.35">
      <c r="B25" s="50"/>
      <c r="C25" s="48"/>
      <c r="D25" s="60" t="s">
        <v>25</v>
      </c>
      <c r="E25" s="69">
        <v>416.21</v>
      </c>
      <c r="F25" s="70">
        <v>154147</v>
      </c>
      <c r="G25" s="47" t="s">
        <v>21</v>
      </c>
      <c r="H25" s="30" t="s">
        <v>108</v>
      </c>
      <c r="I25" s="48"/>
      <c r="J25" s="31" t="str">
        <f>IF(ISNUMBER(H25),IF(H25&gt;0,F25*H25,"NB"),"NB")</f>
        <v>NB</v>
      </c>
      <c r="K25" s="49"/>
    </row>
    <row r="26" spans="2:11" x14ac:dyDescent="0.35">
      <c r="B26" s="50"/>
      <c r="C26" s="48"/>
      <c r="D26" s="60" t="s">
        <v>26</v>
      </c>
      <c r="E26" s="69"/>
      <c r="F26" s="70"/>
      <c r="G26" s="47"/>
      <c r="H26" s="48"/>
      <c r="I26" s="48"/>
      <c r="J26" s="48"/>
      <c r="K26" s="49"/>
    </row>
    <row r="27" spans="2:11" x14ac:dyDescent="0.35">
      <c r="B27" s="50"/>
      <c r="C27" s="48"/>
      <c r="D27" s="60" t="s">
        <v>27</v>
      </c>
      <c r="E27" s="69" t="s">
        <v>19</v>
      </c>
      <c r="F27" s="70">
        <v>4000</v>
      </c>
      <c r="G27" s="47" t="s">
        <v>22</v>
      </c>
      <c r="H27" s="30" t="s">
        <v>108</v>
      </c>
      <c r="I27" s="48"/>
      <c r="J27" s="31" t="str">
        <f>IF(ISNUMBER(H27),IF(H27&gt;0,F27*H27,"NB"),"NB")</f>
        <v>NB</v>
      </c>
      <c r="K27" s="49"/>
    </row>
    <row r="28" spans="2:11" x14ac:dyDescent="0.35">
      <c r="B28" s="50"/>
      <c r="C28" s="48"/>
      <c r="D28" s="60" t="s">
        <v>28</v>
      </c>
      <c r="E28" s="48"/>
      <c r="F28" s="48"/>
      <c r="G28" s="48"/>
      <c r="H28" s="48"/>
      <c r="I28" s="48"/>
      <c r="J28" s="48"/>
      <c r="K28" s="49"/>
    </row>
    <row r="29" spans="2:11" ht="15" thickBot="1" x14ac:dyDescent="0.4">
      <c r="B29" s="50"/>
      <c r="C29" s="48"/>
      <c r="D29" s="60" t="s">
        <v>29</v>
      </c>
      <c r="E29" s="48"/>
      <c r="F29" s="51" t="s">
        <v>106</v>
      </c>
      <c r="G29" s="52">
        <v>2</v>
      </c>
      <c r="H29" s="51" t="s">
        <v>107</v>
      </c>
      <c r="I29" s="48"/>
      <c r="J29" s="32" t="str">
        <f>IF(OR(J21="NB",J23="NB",J25="NB",J27="NB"), "NB", SUM(J23:J27))</f>
        <v>NB</v>
      </c>
      <c r="K29" s="49"/>
    </row>
    <row r="30" spans="2:11" x14ac:dyDescent="0.35">
      <c r="B30" s="53"/>
      <c r="C30" s="54"/>
      <c r="D30" s="61"/>
      <c r="E30" s="54"/>
      <c r="F30" s="56"/>
      <c r="G30" s="57"/>
      <c r="H30" s="56"/>
      <c r="I30" s="54"/>
      <c r="J30" s="58"/>
      <c r="K30" s="59"/>
    </row>
    <row r="31" spans="2:11" x14ac:dyDescent="0.35">
      <c r="B31" s="39"/>
      <c r="C31" s="40"/>
      <c r="D31" s="40"/>
      <c r="E31" s="40"/>
      <c r="F31" s="40"/>
      <c r="G31" s="40"/>
      <c r="H31" s="40"/>
      <c r="I31" s="40"/>
      <c r="J31" s="40"/>
      <c r="K31" s="41"/>
    </row>
    <row r="32" spans="2:11" x14ac:dyDescent="0.35">
      <c r="B32" s="42">
        <v>3</v>
      </c>
      <c r="C32" s="43" t="s">
        <v>37</v>
      </c>
      <c r="D32" s="44" t="s">
        <v>38</v>
      </c>
      <c r="E32" s="72">
        <v>416.1</v>
      </c>
      <c r="F32" s="73">
        <v>57500</v>
      </c>
      <c r="G32" s="47" t="s">
        <v>20</v>
      </c>
      <c r="H32" s="30" t="s">
        <v>108</v>
      </c>
      <c r="I32" s="48"/>
      <c r="J32" s="31" t="str">
        <f>IF(ISNUMBER(H32),IF(H32&gt;0,F32*H32,"NB"),"NB")</f>
        <v>NB</v>
      </c>
      <c r="K32" s="49"/>
    </row>
    <row r="33" spans="2:11" x14ac:dyDescent="0.35">
      <c r="B33" s="50"/>
      <c r="C33" s="43"/>
      <c r="D33" s="44" t="s">
        <v>60</v>
      </c>
      <c r="E33" s="74"/>
      <c r="F33" s="73"/>
      <c r="G33" s="47"/>
      <c r="H33" s="48"/>
      <c r="I33" s="48"/>
      <c r="J33" s="48"/>
      <c r="K33" s="49"/>
    </row>
    <row r="34" spans="2:11" x14ac:dyDescent="0.35">
      <c r="B34" s="50"/>
      <c r="C34" s="43"/>
      <c r="D34" s="44" t="s">
        <v>39</v>
      </c>
      <c r="E34" s="74">
        <v>416.21</v>
      </c>
      <c r="F34" s="73">
        <v>92000</v>
      </c>
      <c r="G34" s="47" t="s">
        <v>21</v>
      </c>
      <c r="H34" s="30" t="s">
        <v>108</v>
      </c>
      <c r="I34" s="48"/>
      <c r="J34" s="31" t="str">
        <f>IF(ISNUMBER(H34),IF(H34&gt;0,F34*H34,"NB"),"NB")</f>
        <v>NB</v>
      </c>
      <c r="K34" s="49"/>
    </row>
    <row r="35" spans="2:11" x14ac:dyDescent="0.35">
      <c r="B35" s="50"/>
      <c r="C35" s="43"/>
      <c r="D35" s="44" t="s">
        <v>40</v>
      </c>
      <c r="E35" s="72"/>
      <c r="F35" s="73"/>
      <c r="G35" s="47"/>
      <c r="H35" s="48"/>
      <c r="I35" s="48"/>
      <c r="J35" s="48"/>
      <c r="K35" s="49"/>
    </row>
    <row r="36" spans="2:11" x14ac:dyDescent="0.35">
      <c r="B36" s="50"/>
      <c r="C36" s="43"/>
      <c r="D36" s="44" t="s">
        <v>41</v>
      </c>
      <c r="E36" s="74" t="s">
        <v>19</v>
      </c>
      <c r="F36" s="73">
        <v>2300</v>
      </c>
      <c r="G36" s="47" t="s">
        <v>22</v>
      </c>
      <c r="H36" s="30" t="s">
        <v>108</v>
      </c>
      <c r="I36" s="48"/>
      <c r="J36" s="31" t="str">
        <f>IF(ISNUMBER(H36),IF(H36&gt;0,F36*H36,"NB"),"NB")</f>
        <v>NB</v>
      </c>
      <c r="K36" s="49"/>
    </row>
    <row r="37" spans="2:11" x14ac:dyDescent="0.35">
      <c r="B37" s="50"/>
      <c r="C37" s="43"/>
      <c r="D37" s="44" t="s">
        <v>42</v>
      </c>
      <c r="E37" s="62"/>
      <c r="F37" s="64"/>
      <c r="G37" s="48"/>
      <c r="H37" s="48"/>
      <c r="I37" s="48"/>
      <c r="J37" s="48"/>
      <c r="K37" s="49"/>
    </row>
    <row r="38" spans="2:11" ht="15" thickBot="1" x14ac:dyDescent="0.4">
      <c r="B38" s="50"/>
      <c r="C38" s="43"/>
      <c r="D38" s="44" t="s">
        <v>43</v>
      </c>
      <c r="E38" s="62"/>
      <c r="F38" s="51" t="s">
        <v>106</v>
      </c>
      <c r="G38" s="52">
        <v>3</v>
      </c>
      <c r="H38" s="51" t="s">
        <v>107</v>
      </c>
      <c r="I38" s="48"/>
      <c r="J38" s="32" t="str">
        <f>IF(OR(J30="NB",J32="NB",J34="NB",J36="NB"), "NB", SUM(J32:J36))</f>
        <v>NB</v>
      </c>
      <c r="K38" s="49"/>
    </row>
    <row r="39" spans="2:11" x14ac:dyDescent="0.35">
      <c r="B39" s="53"/>
      <c r="C39" s="54"/>
      <c r="D39" s="55"/>
      <c r="E39" s="54"/>
      <c r="F39" s="56"/>
      <c r="G39" s="57"/>
      <c r="H39" s="56"/>
      <c r="I39" s="54"/>
      <c r="J39" s="58"/>
      <c r="K39" s="59"/>
    </row>
    <row r="40" spans="2:11" x14ac:dyDescent="0.35">
      <c r="B40" s="39"/>
      <c r="C40" s="40"/>
      <c r="D40" s="40"/>
      <c r="E40" s="40"/>
      <c r="F40" s="40"/>
      <c r="G40" s="40"/>
      <c r="H40" s="40"/>
      <c r="I40" s="40"/>
      <c r="J40" s="40"/>
      <c r="K40" s="41"/>
    </row>
    <row r="41" spans="2:11" x14ac:dyDescent="0.35">
      <c r="B41" s="42">
        <v>4</v>
      </c>
      <c r="C41" s="43" t="s">
        <v>44</v>
      </c>
      <c r="D41" s="44" t="s">
        <v>31</v>
      </c>
      <c r="E41" s="72">
        <v>416.1</v>
      </c>
      <c r="F41" s="75">
        <v>230000</v>
      </c>
      <c r="G41" s="47" t="s">
        <v>20</v>
      </c>
      <c r="H41" s="30" t="s">
        <v>108</v>
      </c>
      <c r="I41" s="48"/>
      <c r="J41" s="31" t="str">
        <f>IF(ISNUMBER(H41),IF(H41&gt;0,F41*H41,"NB"),"NB")</f>
        <v>NB</v>
      </c>
      <c r="K41" s="49"/>
    </row>
    <row r="42" spans="2:11" x14ac:dyDescent="0.35">
      <c r="B42" s="50"/>
      <c r="C42" s="43"/>
      <c r="D42" s="44" t="s">
        <v>117</v>
      </c>
      <c r="E42" s="74"/>
      <c r="F42" s="75"/>
      <c r="G42" s="47"/>
      <c r="H42" s="48"/>
      <c r="I42" s="48"/>
      <c r="J42" s="48"/>
      <c r="K42" s="49"/>
    </row>
    <row r="43" spans="2:11" x14ac:dyDescent="0.35">
      <c r="B43" s="50"/>
      <c r="C43" s="43"/>
      <c r="D43" s="60" t="s">
        <v>45</v>
      </c>
      <c r="E43" s="72">
        <v>416.21</v>
      </c>
      <c r="F43" s="73">
        <v>365000</v>
      </c>
      <c r="G43" s="47" t="s">
        <v>21</v>
      </c>
      <c r="H43" s="30" t="s">
        <v>108</v>
      </c>
      <c r="I43" s="48"/>
      <c r="J43" s="31" t="str">
        <f>IF(ISNUMBER(H43),IF(H43&gt;0,F43*H43,"NB"),"NB")</f>
        <v>NB</v>
      </c>
      <c r="K43" s="49"/>
    </row>
    <row r="44" spans="2:11" x14ac:dyDescent="0.35">
      <c r="B44" s="50"/>
      <c r="C44" s="43"/>
      <c r="D44" s="44" t="s">
        <v>46</v>
      </c>
      <c r="E44" s="74"/>
      <c r="F44" s="75"/>
      <c r="G44" s="47"/>
      <c r="H44" s="48"/>
      <c r="I44" s="48"/>
      <c r="J44" s="48"/>
      <c r="K44" s="49"/>
    </row>
    <row r="45" spans="2:11" x14ac:dyDescent="0.35">
      <c r="B45" s="50"/>
      <c r="C45" s="43"/>
      <c r="D45" s="44" t="s">
        <v>47</v>
      </c>
      <c r="E45" s="72" t="s">
        <v>19</v>
      </c>
      <c r="F45" s="73">
        <v>9150</v>
      </c>
      <c r="G45" s="47" t="s">
        <v>22</v>
      </c>
      <c r="H45" s="30" t="s">
        <v>108</v>
      </c>
      <c r="I45" s="48"/>
      <c r="J45" s="31" t="str">
        <f>IF(ISNUMBER(H45),IF(H45&gt;0,F45*H45,"NB"),"NB")</f>
        <v>NB</v>
      </c>
      <c r="K45" s="49"/>
    </row>
    <row r="46" spans="2:11" x14ac:dyDescent="0.35">
      <c r="B46" s="50"/>
      <c r="C46" s="43"/>
      <c r="D46" s="60" t="s">
        <v>48</v>
      </c>
      <c r="E46" s="47"/>
      <c r="F46" s="64"/>
      <c r="G46" s="48"/>
      <c r="H46" s="48"/>
      <c r="I46" s="48"/>
      <c r="J46" s="48"/>
      <c r="K46" s="49"/>
    </row>
    <row r="47" spans="2:11" ht="15" thickBot="1" x14ac:dyDescent="0.4">
      <c r="B47" s="50"/>
      <c r="C47" s="43"/>
      <c r="D47" s="60" t="s">
        <v>49</v>
      </c>
      <c r="E47" s="47"/>
      <c r="F47" s="51" t="s">
        <v>106</v>
      </c>
      <c r="G47" s="52">
        <v>4</v>
      </c>
      <c r="H47" s="51" t="s">
        <v>107</v>
      </c>
      <c r="I47" s="48"/>
      <c r="J47" s="32" t="str">
        <f>IF(OR(J39="NB",J41="NB",J43="NB",J45="NB"), "NB", SUM(J41:J45))</f>
        <v>NB</v>
      </c>
      <c r="K47" s="49"/>
    </row>
    <row r="48" spans="2:11" x14ac:dyDescent="0.35">
      <c r="B48" s="53"/>
      <c r="C48" s="54"/>
      <c r="D48" s="55"/>
      <c r="E48" s="54"/>
      <c r="F48" s="56"/>
      <c r="G48" s="57"/>
      <c r="H48" s="56"/>
      <c r="I48" s="54"/>
      <c r="J48" s="58"/>
      <c r="K48" s="59"/>
    </row>
    <row r="49" spans="1:11" x14ac:dyDescent="0.35">
      <c r="B49" s="39"/>
      <c r="C49" s="40"/>
      <c r="D49" s="40"/>
      <c r="E49" s="40"/>
      <c r="F49" s="40"/>
      <c r="G49" s="40"/>
      <c r="H49" s="40"/>
      <c r="I49" s="40"/>
      <c r="J49" s="40"/>
      <c r="K49" s="41"/>
    </row>
    <row r="50" spans="1:11" x14ac:dyDescent="0.35">
      <c r="B50" s="42">
        <v>5</v>
      </c>
      <c r="C50" s="43" t="s">
        <v>30</v>
      </c>
      <c r="D50" s="44" t="s">
        <v>31</v>
      </c>
      <c r="E50" s="72">
        <v>416.1</v>
      </c>
      <c r="F50" s="73">
        <v>130000</v>
      </c>
      <c r="G50" s="47" t="s">
        <v>20</v>
      </c>
      <c r="H50" s="30" t="s">
        <v>108</v>
      </c>
      <c r="I50" s="48"/>
      <c r="J50" s="31" t="str">
        <f>IF(ISNUMBER(H50),IF(H50&gt;0,F50*H50,"NB"),"NB")</f>
        <v>NB</v>
      </c>
      <c r="K50" s="49"/>
    </row>
    <row r="51" spans="1:11" x14ac:dyDescent="0.35">
      <c r="B51" s="50"/>
      <c r="C51" s="43"/>
      <c r="D51" s="44" t="s">
        <v>116</v>
      </c>
      <c r="E51" s="74"/>
      <c r="F51" s="73"/>
      <c r="G51" s="47"/>
      <c r="H51" s="48"/>
      <c r="I51" s="48"/>
      <c r="J51" s="48"/>
      <c r="K51" s="49"/>
    </row>
    <row r="52" spans="1:11" x14ac:dyDescent="0.35">
      <c r="B52" s="50"/>
      <c r="C52" s="43"/>
      <c r="D52" s="44" t="s">
        <v>32</v>
      </c>
      <c r="E52" s="74">
        <v>416.21</v>
      </c>
      <c r="F52" s="73">
        <v>247000</v>
      </c>
      <c r="G52" s="47" t="s">
        <v>21</v>
      </c>
      <c r="H52" s="30" t="s">
        <v>108</v>
      </c>
      <c r="I52" s="48"/>
      <c r="J52" s="31" t="str">
        <f>IF(ISNUMBER(H52),IF(H52&gt;0,F52*H52,"NB"),"NB")</f>
        <v>NB</v>
      </c>
      <c r="K52" s="49"/>
    </row>
    <row r="53" spans="1:11" x14ac:dyDescent="0.35">
      <c r="B53" s="50"/>
      <c r="C53" s="43"/>
      <c r="D53" s="44" t="s">
        <v>33</v>
      </c>
      <c r="E53" s="72"/>
      <c r="F53" s="73"/>
      <c r="G53" s="47"/>
      <c r="H53" s="48"/>
      <c r="I53" s="48"/>
      <c r="J53" s="48"/>
      <c r="K53" s="49"/>
    </row>
    <row r="54" spans="1:11" x14ac:dyDescent="0.35">
      <c r="B54" s="50"/>
      <c r="C54" s="43"/>
      <c r="D54" s="44" t="s">
        <v>34</v>
      </c>
      <c r="E54" s="74" t="s">
        <v>19</v>
      </c>
      <c r="F54" s="73">
        <v>6500</v>
      </c>
      <c r="G54" s="47" t="s">
        <v>22</v>
      </c>
      <c r="H54" s="30" t="s">
        <v>108</v>
      </c>
      <c r="I54" s="48"/>
      <c r="J54" s="31" t="str">
        <f>IF(ISNUMBER(H54),IF(H54&gt;0,F54*H54,"NB"),"NB")</f>
        <v>NB</v>
      </c>
      <c r="K54" s="49"/>
    </row>
    <row r="55" spans="1:11" x14ac:dyDescent="0.35">
      <c r="B55" s="50"/>
      <c r="C55" s="43"/>
      <c r="D55" s="44" t="s">
        <v>35</v>
      </c>
      <c r="E55" s="62"/>
      <c r="F55" s="63"/>
      <c r="G55" s="48"/>
      <c r="H55" s="48"/>
      <c r="I55" s="48"/>
      <c r="J55" s="48"/>
      <c r="K55" s="49"/>
    </row>
    <row r="56" spans="1:11" ht="15" thickBot="1" x14ac:dyDescent="0.4">
      <c r="B56" s="50"/>
      <c r="C56" s="43"/>
      <c r="D56" s="44" t="s">
        <v>36</v>
      </c>
      <c r="E56" s="43"/>
      <c r="F56" s="51" t="s">
        <v>106</v>
      </c>
      <c r="G56" s="52">
        <v>5</v>
      </c>
      <c r="H56" s="51" t="s">
        <v>107</v>
      </c>
      <c r="I56" s="48"/>
      <c r="J56" s="32" t="str">
        <f>IF(OR(J48="NB",J50="NB",J52="NB",J54="NB"), "NB", SUM(J50:J54))</f>
        <v>NB</v>
      </c>
      <c r="K56" s="49"/>
    </row>
    <row r="57" spans="1:11" ht="15" thickBot="1" x14ac:dyDescent="0.4">
      <c r="B57" s="50"/>
      <c r="C57" s="48"/>
      <c r="D57" s="60"/>
      <c r="E57" s="48"/>
      <c r="F57" s="51"/>
      <c r="G57" s="52"/>
      <c r="H57" s="51"/>
      <c r="I57" s="48"/>
      <c r="J57" s="33"/>
      <c r="K57" s="49"/>
    </row>
    <row r="58" spans="1:11" ht="42" customHeight="1" thickBot="1" x14ac:dyDescent="0.4">
      <c r="B58" s="80" t="s">
        <v>51</v>
      </c>
      <c r="C58" s="81"/>
      <c r="D58" s="81"/>
      <c r="E58" s="81"/>
      <c r="F58" s="81"/>
      <c r="G58" s="81"/>
      <c r="H58" s="81"/>
      <c r="I58" s="81"/>
      <c r="J58" s="81"/>
      <c r="K58" s="82"/>
    </row>
    <row r="59" spans="1:11" s="1" customFormat="1" ht="14.5" customHeight="1" x14ac:dyDescent="0.35">
      <c r="A59" s="29"/>
      <c r="B59" s="50"/>
      <c r="C59" s="48"/>
      <c r="D59" s="48"/>
      <c r="E59" s="48"/>
      <c r="F59" s="48"/>
      <c r="G59" s="48"/>
      <c r="H59" s="48"/>
      <c r="I59" s="48"/>
      <c r="J59" s="48"/>
      <c r="K59" s="49"/>
    </row>
    <row r="60" spans="1:11" x14ac:dyDescent="0.35">
      <c r="B60" s="42">
        <v>6</v>
      </c>
      <c r="C60" s="79">
        <v>360420</v>
      </c>
      <c r="D60" s="44" t="s">
        <v>67</v>
      </c>
      <c r="E60" s="69">
        <v>417.01</v>
      </c>
      <c r="F60" s="73">
        <v>154880</v>
      </c>
      <c r="G60" s="47" t="s">
        <v>20</v>
      </c>
      <c r="H60" s="30" t="s">
        <v>108</v>
      </c>
      <c r="I60" s="48"/>
      <c r="J60" s="31" t="str">
        <f>IF(ISNUMBER(H60),IF(H60&gt;0,F60*H60,"NB"),"NB")</f>
        <v>NB</v>
      </c>
      <c r="K60" s="49"/>
    </row>
    <row r="61" spans="1:11" x14ac:dyDescent="0.35">
      <c r="B61" s="50"/>
      <c r="C61" s="43"/>
      <c r="D61" s="44" t="s">
        <v>68</v>
      </c>
      <c r="E61" s="71"/>
      <c r="F61" s="73"/>
      <c r="G61" s="47"/>
      <c r="H61" s="48"/>
      <c r="I61" s="48"/>
      <c r="J61" s="48"/>
      <c r="K61" s="49"/>
    </row>
    <row r="62" spans="1:11" x14ac:dyDescent="0.35">
      <c r="B62" s="50"/>
      <c r="C62" s="43"/>
      <c r="D62" s="44" t="s">
        <v>69</v>
      </c>
      <c r="E62" s="76">
        <v>417.01010000000002</v>
      </c>
      <c r="F62" s="73">
        <v>23232</v>
      </c>
      <c r="G62" s="47" t="s">
        <v>21</v>
      </c>
      <c r="H62" s="30" t="s">
        <v>108</v>
      </c>
      <c r="I62" s="48"/>
      <c r="J62" s="31" t="str">
        <f>IF(ISNUMBER(H62),IF(H62&gt;0,F62*H62,"NB"),"NB")</f>
        <v>NB</v>
      </c>
      <c r="K62" s="49"/>
    </row>
    <row r="63" spans="1:11" x14ac:dyDescent="0.35">
      <c r="B63" s="50"/>
      <c r="C63" s="43"/>
      <c r="D63" s="44" t="s">
        <v>70</v>
      </c>
      <c r="E63" s="71"/>
      <c r="F63" s="71"/>
      <c r="G63" s="48"/>
      <c r="H63" s="48"/>
      <c r="I63" s="48"/>
      <c r="J63" s="48"/>
      <c r="K63" s="49"/>
    </row>
    <row r="64" spans="1:11" ht="15" thickBot="1" x14ac:dyDescent="0.4">
      <c r="B64" s="50"/>
      <c r="C64" s="43"/>
      <c r="D64" s="44" t="s">
        <v>71</v>
      </c>
      <c r="E64" s="48"/>
      <c r="F64" s="51" t="s">
        <v>106</v>
      </c>
      <c r="G64" s="52">
        <v>6</v>
      </c>
      <c r="H64" s="51" t="s">
        <v>107</v>
      </c>
      <c r="I64" s="48"/>
      <c r="J64" s="32" t="str">
        <f>IF(OR(J56="NB",J58="NB",J60="NB",J62="NB"), "NB", SUM(J60:J62))</f>
        <v>NB</v>
      </c>
      <c r="K64" s="49"/>
    </row>
    <row r="65" spans="2:11" x14ac:dyDescent="0.35">
      <c r="B65" s="50"/>
      <c r="C65" s="43"/>
      <c r="D65" s="44" t="s">
        <v>72</v>
      </c>
      <c r="E65" s="48"/>
      <c r="F65" s="48"/>
      <c r="G65" s="48"/>
      <c r="H65" s="48"/>
      <c r="I65" s="48"/>
      <c r="J65" s="48"/>
      <c r="K65" s="49"/>
    </row>
    <row r="66" spans="2:11" x14ac:dyDescent="0.35">
      <c r="B66" s="50"/>
      <c r="C66" s="43"/>
      <c r="D66" s="60" t="s">
        <v>73</v>
      </c>
      <c r="E66" s="48"/>
      <c r="F66" s="48"/>
      <c r="G66" s="48"/>
      <c r="H66" s="48"/>
      <c r="I66" s="48"/>
      <c r="J66" s="48"/>
      <c r="K66" s="49"/>
    </row>
    <row r="67" spans="2:11" x14ac:dyDescent="0.35">
      <c r="B67" s="53"/>
      <c r="C67" s="65"/>
      <c r="D67" s="61"/>
      <c r="E67" s="54"/>
      <c r="F67" s="54"/>
      <c r="G67" s="54"/>
      <c r="H67" s="54"/>
      <c r="I67" s="54"/>
      <c r="J67" s="54"/>
      <c r="K67" s="59"/>
    </row>
    <row r="68" spans="2:11" x14ac:dyDescent="0.35">
      <c r="B68" s="39"/>
      <c r="C68" s="40"/>
      <c r="D68" s="40"/>
      <c r="E68" s="40"/>
      <c r="F68" s="40"/>
      <c r="G68" s="40"/>
      <c r="H68" s="40"/>
      <c r="I68" s="40"/>
      <c r="J68" s="40"/>
      <c r="K68" s="41"/>
    </row>
    <row r="69" spans="2:11" x14ac:dyDescent="0.35">
      <c r="B69" s="42">
        <v>7</v>
      </c>
      <c r="C69" s="79">
        <v>360423</v>
      </c>
      <c r="D69" s="44" t="s">
        <v>67</v>
      </c>
      <c r="E69" s="69">
        <v>417.01</v>
      </c>
      <c r="F69" s="73">
        <v>42355</v>
      </c>
      <c r="G69" s="47" t="s">
        <v>20</v>
      </c>
      <c r="H69" s="30" t="s">
        <v>108</v>
      </c>
      <c r="I69" s="48"/>
      <c r="J69" s="31" t="str">
        <f>IF(ISNUMBER(H69),IF(H69&gt;0,F69*H69,"NB"),"NB")</f>
        <v>NB</v>
      </c>
      <c r="K69" s="49"/>
    </row>
    <row r="70" spans="2:11" x14ac:dyDescent="0.35">
      <c r="B70" s="50"/>
      <c r="C70" s="79"/>
      <c r="D70" s="44" t="s">
        <v>74</v>
      </c>
      <c r="E70" s="69"/>
      <c r="F70" s="73"/>
      <c r="G70" s="47"/>
      <c r="H70" s="48"/>
      <c r="I70" s="48"/>
      <c r="J70" s="48"/>
      <c r="K70" s="49"/>
    </row>
    <row r="71" spans="2:11" x14ac:dyDescent="0.35">
      <c r="B71" s="50"/>
      <c r="C71" s="43"/>
      <c r="D71" s="44" t="s">
        <v>114</v>
      </c>
      <c r="E71" s="76">
        <v>417.01010000000002</v>
      </c>
      <c r="F71" s="73">
        <v>6355</v>
      </c>
      <c r="G71" s="47" t="s">
        <v>21</v>
      </c>
      <c r="H71" s="30" t="s">
        <v>108</v>
      </c>
      <c r="I71" s="48"/>
      <c r="J71" s="31" t="str">
        <f>IF(ISNUMBER(H71),IF(H71&gt;0,F71*H71,"NB"),"NB")</f>
        <v>NB</v>
      </c>
      <c r="K71" s="49"/>
    </row>
    <row r="72" spans="2:11" x14ac:dyDescent="0.35">
      <c r="B72" s="50"/>
      <c r="C72" s="43"/>
      <c r="D72" s="44" t="s">
        <v>75</v>
      </c>
      <c r="E72" s="45"/>
      <c r="F72" s="46"/>
      <c r="G72" s="48"/>
      <c r="H72" s="48"/>
      <c r="I72" s="48"/>
      <c r="J72" s="48"/>
      <c r="K72" s="49"/>
    </row>
    <row r="73" spans="2:11" ht="15" thickBot="1" x14ac:dyDescent="0.4">
      <c r="B73" s="50"/>
      <c r="C73" s="43"/>
      <c r="D73" s="44" t="s">
        <v>76</v>
      </c>
      <c r="E73" s="48"/>
      <c r="F73" s="51" t="s">
        <v>106</v>
      </c>
      <c r="G73" s="52">
        <v>7</v>
      </c>
      <c r="H73" s="51" t="s">
        <v>107</v>
      </c>
      <c r="I73" s="48"/>
      <c r="J73" s="32" t="str">
        <f>IF(OR(J64="NB",J66="NB",J69="NB",J71="NB"), "NB", SUM(J69:J71))</f>
        <v>NB</v>
      </c>
      <c r="K73" s="49"/>
    </row>
    <row r="74" spans="2:11" x14ac:dyDescent="0.35">
      <c r="B74" s="50"/>
      <c r="C74" s="66"/>
      <c r="D74" s="44" t="s">
        <v>77</v>
      </c>
      <c r="E74" s="48"/>
      <c r="F74" s="48"/>
      <c r="G74" s="48"/>
      <c r="H74" s="48"/>
      <c r="I74" s="48"/>
      <c r="J74" s="48"/>
      <c r="K74" s="49"/>
    </row>
    <row r="75" spans="2:11" x14ac:dyDescent="0.35">
      <c r="B75" s="50"/>
      <c r="C75" s="66"/>
      <c r="D75" s="44" t="s">
        <v>78</v>
      </c>
      <c r="E75" s="48"/>
      <c r="F75" s="48"/>
      <c r="G75" s="48"/>
      <c r="H75" s="48"/>
      <c r="I75" s="48"/>
      <c r="J75" s="48"/>
      <c r="K75" s="49"/>
    </row>
    <row r="76" spans="2:11" x14ac:dyDescent="0.35">
      <c r="B76" s="50"/>
      <c r="C76" s="43"/>
      <c r="D76" s="44" t="s">
        <v>79</v>
      </c>
      <c r="E76" s="48"/>
      <c r="F76" s="48"/>
      <c r="G76" s="48"/>
      <c r="H76" s="48"/>
      <c r="I76" s="48"/>
      <c r="J76" s="48"/>
      <c r="K76" s="49"/>
    </row>
    <row r="77" spans="2:11" x14ac:dyDescent="0.35">
      <c r="B77" s="53"/>
      <c r="C77" s="65"/>
      <c r="D77" s="55"/>
      <c r="E77" s="54"/>
      <c r="F77" s="54"/>
      <c r="G77" s="54"/>
      <c r="H77" s="54"/>
      <c r="I77" s="54"/>
      <c r="J77" s="54"/>
      <c r="K77" s="59"/>
    </row>
    <row r="78" spans="2:11" x14ac:dyDescent="0.35">
      <c r="B78" s="39"/>
      <c r="C78" s="40"/>
      <c r="D78" s="40"/>
      <c r="E78" s="40"/>
      <c r="F78" s="40"/>
      <c r="G78" s="40"/>
      <c r="H78" s="40"/>
      <c r="I78" s="40"/>
      <c r="J78" s="40"/>
      <c r="K78" s="41"/>
    </row>
    <row r="79" spans="2:11" x14ac:dyDescent="0.35">
      <c r="B79" s="42">
        <v>8</v>
      </c>
      <c r="C79" s="79">
        <v>360425</v>
      </c>
      <c r="D79" s="44" t="s">
        <v>52</v>
      </c>
      <c r="E79" s="71">
        <v>417.01</v>
      </c>
      <c r="F79" s="73">
        <v>26000</v>
      </c>
      <c r="G79" s="47" t="s">
        <v>20</v>
      </c>
      <c r="H79" s="30" t="s">
        <v>108</v>
      </c>
      <c r="I79" s="48"/>
      <c r="J79" s="31" t="str">
        <f>IF(ISNUMBER(H79),IF(H79&gt;0,F79*H79,"NB"),"NB")</f>
        <v>NB</v>
      </c>
      <c r="K79" s="49"/>
    </row>
    <row r="80" spans="2:11" x14ac:dyDescent="0.35">
      <c r="B80" s="50"/>
      <c r="C80" s="43"/>
      <c r="D80" s="44" t="s">
        <v>53</v>
      </c>
      <c r="E80" s="69"/>
      <c r="F80" s="74"/>
      <c r="G80" s="47"/>
      <c r="H80" s="48"/>
      <c r="I80" s="48"/>
      <c r="J80" s="48"/>
      <c r="K80" s="49"/>
    </row>
    <row r="81" spans="2:11" x14ac:dyDescent="0.35">
      <c r="B81" s="50"/>
      <c r="C81" s="43"/>
      <c r="D81" s="44" t="s">
        <v>54</v>
      </c>
      <c r="E81" s="76">
        <v>417.01010000000002</v>
      </c>
      <c r="F81" s="73">
        <v>3900</v>
      </c>
      <c r="G81" s="47" t="s">
        <v>21</v>
      </c>
      <c r="H81" s="30" t="s">
        <v>108</v>
      </c>
      <c r="I81" s="48"/>
      <c r="J81" s="31" t="str">
        <f>IF(ISNUMBER(H81),IF(H81&gt;0,F81*H81,"NB"),"NB")</f>
        <v>NB</v>
      </c>
      <c r="K81" s="49"/>
    </row>
    <row r="82" spans="2:11" x14ac:dyDescent="0.35">
      <c r="B82" s="50"/>
      <c r="C82" s="43"/>
      <c r="D82" s="44" t="s">
        <v>55</v>
      </c>
      <c r="E82" s="48"/>
      <c r="F82" s="48"/>
      <c r="G82" s="48"/>
      <c r="H82" s="48"/>
      <c r="I82" s="48"/>
      <c r="J82" s="48"/>
      <c r="K82" s="49"/>
    </row>
    <row r="83" spans="2:11" ht="15" thickBot="1" x14ac:dyDescent="0.4">
      <c r="B83" s="50"/>
      <c r="C83" s="43"/>
      <c r="D83" s="44" t="s">
        <v>56</v>
      </c>
      <c r="E83" s="48"/>
      <c r="F83" s="51" t="s">
        <v>106</v>
      </c>
      <c r="G83" s="52">
        <v>8</v>
      </c>
      <c r="H83" s="51" t="s">
        <v>107</v>
      </c>
      <c r="I83" s="48"/>
      <c r="J83" s="32" t="str">
        <f>IF(OR(J74="NB",J76="NB",J79="NB",J81="NB"), "NB", SUM(J79:J81))</f>
        <v>NB</v>
      </c>
      <c r="K83" s="49"/>
    </row>
    <row r="84" spans="2:11" x14ac:dyDescent="0.35">
      <c r="B84" s="50"/>
      <c r="C84" s="43"/>
      <c r="D84" s="44" t="s">
        <v>57</v>
      </c>
      <c r="E84" s="48"/>
      <c r="F84" s="48"/>
      <c r="G84" s="48"/>
      <c r="H84" s="48"/>
      <c r="I84" s="48"/>
      <c r="J84" s="48"/>
      <c r="K84" s="49"/>
    </row>
    <row r="85" spans="2:11" x14ac:dyDescent="0.35">
      <c r="B85" s="50"/>
      <c r="C85" s="43"/>
      <c r="D85" s="60" t="s">
        <v>58</v>
      </c>
      <c r="E85" s="48"/>
      <c r="F85" s="48"/>
      <c r="G85" s="48"/>
      <c r="H85" s="48"/>
      <c r="I85" s="48"/>
      <c r="J85" s="48"/>
      <c r="K85" s="49"/>
    </row>
    <row r="86" spans="2:11" x14ac:dyDescent="0.35">
      <c r="B86" s="53"/>
      <c r="C86" s="65"/>
      <c r="D86" s="61"/>
      <c r="E86" s="54"/>
      <c r="F86" s="54"/>
      <c r="G86" s="54"/>
      <c r="H86" s="54"/>
      <c r="I86" s="54"/>
      <c r="J86" s="54"/>
      <c r="K86" s="59"/>
    </row>
    <row r="87" spans="2:11" x14ac:dyDescent="0.35">
      <c r="B87" s="39"/>
      <c r="C87" s="40"/>
      <c r="D87" s="40"/>
      <c r="E87" s="40"/>
      <c r="F87" s="40"/>
      <c r="G87" s="40"/>
      <c r="H87" s="40"/>
      <c r="I87" s="40"/>
      <c r="J87" s="40"/>
      <c r="K87" s="41"/>
    </row>
    <row r="88" spans="2:11" x14ac:dyDescent="0.35">
      <c r="B88" s="42">
        <v>9</v>
      </c>
      <c r="C88" s="79">
        <v>360429</v>
      </c>
      <c r="D88" s="44" t="s">
        <v>67</v>
      </c>
      <c r="E88" s="71">
        <v>417.01</v>
      </c>
      <c r="F88" s="73">
        <v>164761</v>
      </c>
      <c r="G88" s="47" t="s">
        <v>20</v>
      </c>
      <c r="H88" s="30" t="s">
        <v>108</v>
      </c>
      <c r="I88" s="48"/>
      <c r="J88" s="31" t="str">
        <f>IF(ISNUMBER(H88),IF(H88&gt;0,F88*H88,"NB"),"NB")</f>
        <v>NB</v>
      </c>
      <c r="K88" s="49"/>
    </row>
    <row r="89" spans="2:11" x14ac:dyDescent="0.35">
      <c r="B89" s="50"/>
      <c r="C89" s="43"/>
      <c r="D89" s="44" t="s">
        <v>80</v>
      </c>
      <c r="E89" s="69"/>
      <c r="F89" s="77"/>
      <c r="G89" s="47"/>
      <c r="H89" s="48"/>
      <c r="I89" s="48"/>
      <c r="J89" s="48"/>
      <c r="K89" s="49"/>
    </row>
    <row r="90" spans="2:11" x14ac:dyDescent="0.35">
      <c r="B90" s="50"/>
      <c r="C90" s="43"/>
      <c r="D90" s="44" t="s">
        <v>115</v>
      </c>
      <c r="E90" s="71">
        <v>417.01010000000002</v>
      </c>
      <c r="F90" s="73">
        <v>25950</v>
      </c>
      <c r="G90" s="47" t="s">
        <v>21</v>
      </c>
      <c r="H90" s="30" t="s">
        <v>108</v>
      </c>
      <c r="I90" s="48"/>
      <c r="J90" s="31" t="str">
        <f>IF(ISNUMBER(H90),IF(H90&gt;0,F90*H90,"NB"),"NB")</f>
        <v>NB</v>
      </c>
      <c r="K90" s="49"/>
    </row>
    <row r="91" spans="2:11" x14ac:dyDescent="0.35">
      <c r="B91" s="50"/>
      <c r="C91" s="43"/>
      <c r="D91" s="44" t="s">
        <v>81</v>
      </c>
      <c r="E91" s="48"/>
      <c r="F91" s="48"/>
      <c r="G91" s="48"/>
      <c r="H91" s="48"/>
      <c r="I91" s="48"/>
      <c r="J91" s="48"/>
      <c r="K91" s="49"/>
    </row>
    <row r="92" spans="2:11" ht="15" thickBot="1" x14ac:dyDescent="0.4">
      <c r="B92" s="50"/>
      <c r="C92" s="43"/>
      <c r="D92" s="44" t="s">
        <v>82</v>
      </c>
      <c r="E92" s="48"/>
      <c r="F92" s="51" t="s">
        <v>106</v>
      </c>
      <c r="G92" s="52">
        <v>9</v>
      </c>
      <c r="H92" s="51" t="s">
        <v>107</v>
      </c>
      <c r="I92" s="48"/>
      <c r="J92" s="32" t="str">
        <f>IF(OR(J83="NB",J85="NB",J88="NB",J90="NB"), "NB", SUM(J88:J90))</f>
        <v>NB</v>
      </c>
      <c r="K92" s="49"/>
    </row>
    <row r="93" spans="2:11" x14ac:dyDescent="0.35">
      <c r="B93" s="50"/>
      <c r="C93" s="43"/>
      <c r="D93" s="44" t="s">
        <v>83</v>
      </c>
      <c r="E93" s="48"/>
      <c r="F93" s="48"/>
      <c r="G93" s="48"/>
      <c r="H93" s="48"/>
      <c r="I93" s="48"/>
      <c r="J93" s="48"/>
      <c r="K93" s="49"/>
    </row>
    <row r="94" spans="2:11" x14ac:dyDescent="0.35">
      <c r="B94" s="50"/>
      <c r="C94" s="43"/>
      <c r="D94" s="44" t="s">
        <v>84</v>
      </c>
      <c r="E94" s="48"/>
      <c r="F94" s="48"/>
      <c r="G94" s="48"/>
      <c r="H94" s="48"/>
      <c r="I94" s="48"/>
      <c r="J94" s="48"/>
      <c r="K94" s="49"/>
    </row>
    <row r="95" spans="2:11" x14ac:dyDescent="0.35">
      <c r="B95" s="53"/>
      <c r="C95" s="54"/>
      <c r="D95" s="55" t="s">
        <v>108</v>
      </c>
      <c r="E95" s="54"/>
      <c r="F95" s="54"/>
      <c r="G95" s="54"/>
      <c r="H95" s="54"/>
      <c r="I95" s="54"/>
      <c r="J95" s="54"/>
      <c r="K95" s="59"/>
    </row>
    <row r="96" spans="2:11" x14ac:dyDescent="0.35">
      <c r="B96" s="39"/>
      <c r="C96" s="40"/>
      <c r="D96" s="40"/>
      <c r="E96" s="40"/>
      <c r="F96" s="40"/>
      <c r="G96" s="40"/>
      <c r="H96" s="40"/>
      <c r="I96" s="40"/>
      <c r="J96" s="40"/>
      <c r="K96" s="41"/>
    </row>
    <row r="97" spans="2:11" x14ac:dyDescent="0.35">
      <c r="B97" s="42">
        <v>10</v>
      </c>
      <c r="C97" s="43">
        <v>360430</v>
      </c>
      <c r="D97" s="60" t="s">
        <v>59</v>
      </c>
      <c r="E97" s="71">
        <v>417.01</v>
      </c>
      <c r="F97" s="73">
        <v>157080</v>
      </c>
      <c r="G97" s="47" t="s">
        <v>20</v>
      </c>
      <c r="H97" s="30" t="s">
        <v>108</v>
      </c>
      <c r="I97" s="48"/>
      <c r="J97" s="31" t="str">
        <f>IF(ISNUMBER(H97),IF(H97&gt;0,F97*H97,"NB"),"NB")</f>
        <v>NB</v>
      </c>
      <c r="K97" s="49"/>
    </row>
    <row r="98" spans="2:11" x14ac:dyDescent="0.35">
      <c r="B98" s="50"/>
      <c r="C98" s="43"/>
      <c r="D98" s="60" t="s">
        <v>60</v>
      </c>
      <c r="E98" s="71"/>
      <c r="F98" s="73"/>
      <c r="G98" s="47"/>
      <c r="H98" s="48"/>
      <c r="I98" s="48"/>
      <c r="J98" s="48"/>
      <c r="K98" s="49"/>
    </row>
    <row r="99" spans="2:11" x14ac:dyDescent="0.35">
      <c r="B99" s="50"/>
      <c r="C99" s="43"/>
      <c r="D99" s="44" t="s">
        <v>61</v>
      </c>
      <c r="E99" s="76">
        <v>417.01010000000002</v>
      </c>
      <c r="F99" s="73">
        <v>18850</v>
      </c>
      <c r="G99" s="47" t="s">
        <v>21</v>
      </c>
      <c r="H99" s="30" t="s">
        <v>108</v>
      </c>
      <c r="I99" s="48"/>
      <c r="J99" s="31" t="str">
        <f>IF(ISNUMBER(H99),IF(H99&gt;0,F99*H99,"NB"),"NB")</f>
        <v>NB</v>
      </c>
      <c r="K99" s="49"/>
    </row>
    <row r="100" spans="2:11" x14ac:dyDescent="0.35">
      <c r="B100" s="50"/>
      <c r="C100" s="43"/>
      <c r="D100" s="44" t="s">
        <v>62</v>
      </c>
      <c r="E100" s="48"/>
      <c r="F100" s="48"/>
      <c r="G100" s="48"/>
      <c r="H100" s="48"/>
      <c r="I100" s="48"/>
      <c r="J100" s="48"/>
      <c r="K100" s="49"/>
    </row>
    <row r="101" spans="2:11" ht="15" thickBot="1" x14ac:dyDescent="0.4">
      <c r="B101" s="50"/>
      <c r="C101" s="43"/>
      <c r="D101" s="44" t="s">
        <v>63</v>
      </c>
      <c r="E101" s="48"/>
      <c r="F101" s="51" t="s">
        <v>106</v>
      </c>
      <c r="G101" s="52">
        <v>10</v>
      </c>
      <c r="H101" s="51" t="s">
        <v>107</v>
      </c>
      <c r="I101" s="48"/>
      <c r="J101" s="32" t="str">
        <f>IF(OR(J93="NB",J95="NB",J97="NB",J99="NB"), "NB", SUM(J97:J99))</f>
        <v>NB</v>
      </c>
      <c r="K101" s="49"/>
    </row>
    <row r="102" spans="2:11" x14ac:dyDescent="0.35">
      <c r="B102" s="50"/>
      <c r="C102" s="43"/>
      <c r="D102" s="44" t="s">
        <v>64</v>
      </c>
      <c r="E102" s="48"/>
      <c r="F102" s="48"/>
      <c r="G102" s="48"/>
      <c r="H102" s="48"/>
      <c r="I102" s="48"/>
      <c r="J102" s="48"/>
      <c r="K102" s="49"/>
    </row>
    <row r="103" spans="2:11" x14ac:dyDescent="0.35">
      <c r="B103" s="50"/>
      <c r="C103" s="43"/>
      <c r="D103" s="44" t="s">
        <v>65</v>
      </c>
      <c r="E103" s="48"/>
      <c r="F103" s="48"/>
      <c r="G103" s="48"/>
      <c r="H103" s="48"/>
      <c r="I103" s="48"/>
      <c r="J103" s="48"/>
      <c r="K103" s="49"/>
    </row>
    <row r="104" spans="2:11" x14ac:dyDescent="0.35">
      <c r="B104" s="50"/>
      <c r="C104" s="43"/>
      <c r="D104" s="44" t="s">
        <v>66</v>
      </c>
      <c r="E104" s="48"/>
      <c r="F104" s="48"/>
      <c r="G104" s="48"/>
      <c r="H104" s="48"/>
      <c r="I104" s="48"/>
      <c r="J104" s="48"/>
      <c r="K104" s="49"/>
    </row>
    <row r="105" spans="2:11" x14ac:dyDescent="0.35">
      <c r="B105" s="53"/>
      <c r="C105" s="65"/>
      <c r="D105" s="55"/>
      <c r="E105" s="54"/>
      <c r="F105" s="54"/>
      <c r="G105" s="54"/>
      <c r="H105" s="54"/>
      <c r="I105" s="54"/>
      <c r="J105" s="54"/>
      <c r="K105" s="59"/>
    </row>
    <row r="106" spans="2:11" x14ac:dyDescent="0.35">
      <c r="B106" s="39"/>
      <c r="C106" s="67"/>
      <c r="D106" s="68"/>
      <c r="E106" s="40"/>
      <c r="F106" s="40"/>
      <c r="G106" s="40"/>
      <c r="H106" s="40"/>
      <c r="I106" s="40"/>
      <c r="J106" s="40"/>
      <c r="K106" s="41"/>
    </row>
    <row r="107" spans="2:11" x14ac:dyDescent="0.35">
      <c r="B107" s="42">
        <v>11</v>
      </c>
      <c r="C107" s="43" t="s">
        <v>92</v>
      </c>
      <c r="D107" s="44" t="s">
        <v>31</v>
      </c>
      <c r="E107" s="69">
        <v>417.01</v>
      </c>
      <c r="F107" s="70">
        <v>75000</v>
      </c>
      <c r="G107" s="47" t="s">
        <v>20</v>
      </c>
      <c r="H107" s="30" t="s">
        <v>108</v>
      </c>
      <c r="I107" s="48"/>
      <c r="J107" s="31" t="str">
        <f>IF(ISNUMBER(H107),IF(H107&gt;0,F107*H107,"NB"),"NB")</f>
        <v>NB</v>
      </c>
      <c r="K107" s="49"/>
    </row>
    <row r="108" spans="2:11" x14ac:dyDescent="0.35">
      <c r="B108" s="50"/>
      <c r="C108" s="48"/>
      <c r="D108" s="44" t="s">
        <v>93</v>
      </c>
      <c r="E108" s="69"/>
      <c r="F108" s="70"/>
      <c r="G108" s="47"/>
      <c r="H108" s="48"/>
      <c r="I108" s="48"/>
      <c r="J108" s="48"/>
      <c r="K108" s="49"/>
    </row>
    <row r="109" spans="2:11" x14ac:dyDescent="0.35">
      <c r="B109" s="50"/>
      <c r="C109" s="48"/>
      <c r="D109" s="44" t="s">
        <v>111</v>
      </c>
      <c r="E109" s="76">
        <v>417.01010000000002</v>
      </c>
      <c r="F109" s="70">
        <v>11500</v>
      </c>
      <c r="G109" s="47" t="s">
        <v>21</v>
      </c>
      <c r="H109" s="30" t="s">
        <v>108</v>
      </c>
      <c r="I109" s="48"/>
      <c r="J109" s="31" t="str">
        <f>IF(ISNUMBER(H109),IF(H109&gt;0,F109*H109,"NB"),"NB")</f>
        <v>NB</v>
      </c>
      <c r="K109" s="49"/>
    </row>
    <row r="110" spans="2:11" x14ac:dyDescent="0.35">
      <c r="B110" s="50"/>
      <c r="C110" s="48"/>
      <c r="D110" s="44" t="s">
        <v>94</v>
      </c>
      <c r="E110" s="48"/>
      <c r="F110" s="48"/>
      <c r="G110" s="48"/>
      <c r="H110" s="48"/>
      <c r="I110" s="48"/>
      <c r="J110" s="48"/>
      <c r="K110" s="49"/>
    </row>
    <row r="111" spans="2:11" ht="15" thickBot="1" x14ac:dyDescent="0.4">
      <c r="B111" s="50"/>
      <c r="C111" s="48"/>
      <c r="D111" s="44" t="s">
        <v>95</v>
      </c>
      <c r="E111" s="48"/>
      <c r="F111" s="51" t="s">
        <v>106</v>
      </c>
      <c r="G111" s="52">
        <v>11</v>
      </c>
      <c r="H111" s="51" t="s">
        <v>107</v>
      </c>
      <c r="I111" s="48"/>
      <c r="J111" s="32" t="str">
        <f>IF(OR(J102="NB",J104="NB",J107="NB",J109="NB"), "NB", SUM(J107:J109))</f>
        <v>NB</v>
      </c>
      <c r="K111" s="49"/>
    </row>
    <row r="112" spans="2:11" x14ac:dyDescent="0.35">
      <c r="B112" s="50"/>
      <c r="C112" s="48"/>
      <c r="D112" s="44" t="s">
        <v>96</v>
      </c>
      <c r="E112" s="48"/>
      <c r="F112" s="48"/>
      <c r="G112" s="48"/>
      <c r="H112" s="48"/>
      <c r="I112" s="48"/>
      <c r="J112" s="48"/>
      <c r="K112" s="49"/>
    </row>
    <row r="113" spans="1:11" x14ac:dyDescent="0.35">
      <c r="B113" s="50"/>
      <c r="C113" s="48"/>
      <c r="D113" s="44" t="s">
        <v>97</v>
      </c>
      <c r="E113" s="48"/>
      <c r="F113" s="48"/>
      <c r="G113" s="48"/>
      <c r="H113" s="48"/>
      <c r="I113" s="48"/>
      <c r="J113" s="48"/>
      <c r="K113" s="49"/>
    </row>
    <row r="114" spans="1:11" x14ac:dyDescent="0.35">
      <c r="B114" s="50"/>
      <c r="C114" s="48"/>
      <c r="D114" s="44" t="s">
        <v>98</v>
      </c>
      <c r="E114" s="48"/>
      <c r="F114" s="48"/>
      <c r="G114" s="48"/>
      <c r="H114" s="48"/>
      <c r="I114" s="48"/>
      <c r="J114" s="48"/>
      <c r="K114" s="49"/>
    </row>
    <row r="115" spans="1:11" x14ac:dyDescent="0.35">
      <c r="B115" s="53"/>
      <c r="C115" s="54"/>
      <c r="D115" s="55"/>
      <c r="E115" s="54"/>
      <c r="F115" s="54"/>
      <c r="G115" s="54"/>
      <c r="H115" s="54"/>
      <c r="I115" s="54"/>
      <c r="J115" s="54"/>
      <c r="K115" s="59"/>
    </row>
    <row r="116" spans="1:11" x14ac:dyDescent="0.35">
      <c r="B116" s="39"/>
      <c r="C116" s="40"/>
      <c r="D116" s="40"/>
      <c r="E116" s="40"/>
      <c r="F116" s="40"/>
      <c r="G116" s="40"/>
      <c r="H116" s="40"/>
      <c r="I116" s="40"/>
      <c r="J116" s="40"/>
      <c r="K116" s="41"/>
    </row>
    <row r="117" spans="1:11" x14ac:dyDescent="0.35">
      <c r="B117" s="42">
        <v>12</v>
      </c>
      <c r="C117" s="43" t="s">
        <v>85</v>
      </c>
      <c r="D117" s="44" t="s">
        <v>86</v>
      </c>
      <c r="E117" s="71">
        <v>417.01</v>
      </c>
      <c r="F117" s="75">
        <v>54100</v>
      </c>
      <c r="G117" s="47" t="s">
        <v>20</v>
      </c>
      <c r="H117" s="30" t="s">
        <v>108</v>
      </c>
      <c r="I117" s="48"/>
      <c r="J117" s="31" t="str">
        <f>IF(ISNUMBER(H117),IF(H117&gt;0,F117*H117,"NB"),"NB")</f>
        <v>NB</v>
      </c>
      <c r="K117" s="49"/>
    </row>
    <row r="118" spans="1:11" x14ac:dyDescent="0.35">
      <c r="B118" s="50"/>
      <c r="C118" s="43"/>
      <c r="D118" s="44" t="s">
        <v>87</v>
      </c>
      <c r="E118" s="69"/>
      <c r="F118" s="73"/>
      <c r="G118" s="47"/>
      <c r="H118" s="48"/>
      <c r="I118" s="48"/>
      <c r="J118" s="48"/>
      <c r="K118" s="49"/>
    </row>
    <row r="119" spans="1:11" x14ac:dyDescent="0.35">
      <c r="B119" s="50"/>
      <c r="C119" s="43"/>
      <c r="D119" s="44" t="s">
        <v>112</v>
      </c>
      <c r="E119" s="76">
        <v>417.01010000000002</v>
      </c>
      <c r="F119" s="73">
        <v>8150</v>
      </c>
      <c r="G119" s="47" t="s">
        <v>21</v>
      </c>
      <c r="H119" s="30" t="s">
        <v>108</v>
      </c>
      <c r="I119" s="48"/>
      <c r="J119" s="31" t="str">
        <f>IF(ISNUMBER(H119),IF(H119&gt;0,F119*H119,"NB"),"NB")</f>
        <v>NB</v>
      </c>
      <c r="K119" s="49"/>
    </row>
    <row r="120" spans="1:11" x14ac:dyDescent="0.35">
      <c r="B120" s="50"/>
      <c r="C120" s="43"/>
      <c r="D120" s="44" t="s">
        <v>88</v>
      </c>
      <c r="E120" s="48"/>
      <c r="F120" s="48"/>
      <c r="G120" s="48"/>
      <c r="H120" s="48"/>
      <c r="I120" s="48"/>
      <c r="J120" s="48"/>
      <c r="K120" s="49"/>
    </row>
    <row r="121" spans="1:11" ht="15" thickBot="1" x14ac:dyDescent="0.4">
      <c r="B121" s="50"/>
      <c r="C121" s="43"/>
      <c r="D121" s="44" t="s">
        <v>89</v>
      </c>
      <c r="E121" s="48"/>
      <c r="F121" s="51" t="s">
        <v>106</v>
      </c>
      <c r="G121" s="52">
        <v>12</v>
      </c>
      <c r="H121" s="51" t="s">
        <v>107</v>
      </c>
      <c r="I121" s="48"/>
      <c r="J121" s="32" t="str">
        <f>IF(OR(J112="NB",J114="NB",J117="NB",J119="NB"), "NB", SUM(J117:J119))</f>
        <v>NB</v>
      </c>
      <c r="K121" s="49"/>
    </row>
    <row r="122" spans="1:11" x14ac:dyDescent="0.35">
      <c r="B122" s="50"/>
      <c r="C122" s="43"/>
      <c r="D122" s="44" t="s">
        <v>90</v>
      </c>
      <c r="E122" s="48"/>
      <c r="F122" s="48"/>
      <c r="G122" s="48"/>
      <c r="H122" s="48"/>
      <c r="I122" s="48"/>
      <c r="J122" s="48"/>
      <c r="K122" s="49"/>
    </row>
    <row r="123" spans="1:11" x14ac:dyDescent="0.35">
      <c r="B123" s="50"/>
      <c r="C123" s="43"/>
      <c r="D123" s="44" t="s">
        <v>91</v>
      </c>
      <c r="E123" s="48"/>
      <c r="F123" s="48"/>
      <c r="G123" s="48"/>
      <c r="H123" s="48"/>
      <c r="I123" s="48"/>
      <c r="J123" s="48"/>
      <c r="K123" s="49"/>
    </row>
    <row r="124" spans="1:11" x14ac:dyDescent="0.35">
      <c r="B124" s="50"/>
      <c r="C124" s="48"/>
      <c r="D124" s="48"/>
      <c r="E124" s="48"/>
      <c r="F124" s="48"/>
      <c r="G124" s="48"/>
      <c r="H124" s="48"/>
      <c r="I124" s="48"/>
      <c r="J124" s="48"/>
      <c r="K124" s="49"/>
    </row>
    <row r="125" spans="1:11" ht="15" thickBot="1" x14ac:dyDescent="0.4">
      <c r="B125" s="50"/>
      <c r="C125" s="48"/>
      <c r="D125" s="48"/>
      <c r="E125" s="48"/>
      <c r="F125" s="48"/>
      <c r="G125" s="48"/>
      <c r="H125" s="48"/>
      <c r="I125" s="48"/>
      <c r="J125" s="48"/>
      <c r="K125" s="49"/>
    </row>
    <row r="126" spans="1:11" ht="42" customHeight="1" thickBot="1" x14ac:dyDescent="0.4">
      <c r="B126" s="80" t="s">
        <v>105</v>
      </c>
      <c r="C126" s="81"/>
      <c r="D126" s="81"/>
      <c r="E126" s="81"/>
      <c r="F126" s="81"/>
      <c r="G126" s="81"/>
      <c r="H126" s="81"/>
      <c r="I126" s="81"/>
      <c r="J126" s="81"/>
      <c r="K126" s="82"/>
    </row>
    <row r="127" spans="1:11" s="1" customFormat="1" ht="14.5" customHeight="1" x14ac:dyDescent="0.35">
      <c r="A127" s="29"/>
      <c r="B127" s="50"/>
      <c r="C127" s="48"/>
      <c r="D127" s="48"/>
      <c r="E127" s="48"/>
      <c r="F127" s="48"/>
      <c r="G127" s="48"/>
      <c r="H127" s="48"/>
      <c r="I127" s="48"/>
      <c r="J127" s="48"/>
      <c r="K127" s="49"/>
    </row>
    <row r="128" spans="1:11" x14ac:dyDescent="0.35">
      <c r="B128" s="42">
        <v>13</v>
      </c>
      <c r="C128" s="43" t="s">
        <v>99</v>
      </c>
      <c r="D128" s="44" t="s">
        <v>31</v>
      </c>
      <c r="E128" s="78">
        <v>415.12020217999998</v>
      </c>
      <c r="F128" s="70">
        <v>8700</v>
      </c>
      <c r="G128" s="47" t="s">
        <v>22</v>
      </c>
      <c r="H128" s="30" t="s">
        <v>108</v>
      </c>
      <c r="I128" s="48"/>
      <c r="J128" s="31" t="str">
        <f>IF(ISNUMBER(H128),IF(H128&gt;0,F128*H128,"NB"),"NB")</f>
        <v>NB</v>
      </c>
      <c r="K128" s="49"/>
    </row>
    <row r="129" spans="2:11" x14ac:dyDescent="0.35">
      <c r="B129" s="50"/>
      <c r="C129" s="48"/>
      <c r="D129" s="44" t="s">
        <v>100</v>
      </c>
      <c r="E129" s="48"/>
      <c r="F129" s="48"/>
      <c r="G129" s="48"/>
      <c r="H129" s="48"/>
      <c r="I129" s="48"/>
      <c r="J129" s="48"/>
      <c r="K129" s="49"/>
    </row>
    <row r="130" spans="2:11" ht="15" thickBot="1" x14ac:dyDescent="0.4">
      <c r="B130" s="50"/>
      <c r="C130" s="48"/>
      <c r="D130" s="44" t="s">
        <v>113</v>
      </c>
      <c r="E130" s="48"/>
      <c r="F130" s="51" t="s">
        <v>106</v>
      </c>
      <c r="G130" s="52">
        <v>13</v>
      </c>
      <c r="H130" s="51" t="s">
        <v>107</v>
      </c>
      <c r="I130" s="48"/>
      <c r="J130" s="32" t="str">
        <f>IF(OR(J122="NB",J124="NB",J126="NB",J128="NB"), "NB", SUM(J128:J128))</f>
        <v>NB</v>
      </c>
      <c r="K130" s="49"/>
    </row>
    <row r="131" spans="2:11" x14ac:dyDescent="0.35">
      <c r="B131" s="50"/>
      <c r="C131" s="48"/>
      <c r="D131" s="44" t="s">
        <v>101</v>
      </c>
      <c r="E131" s="48"/>
      <c r="F131" s="48"/>
      <c r="G131" s="48"/>
      <c r="H131" s="48"/>
      <c r="I131" s="48"/>
      <c r="J131" s="48"/>
      <c r="K131" s="49"/>
    </row>
    <row r="132" spans="2:11" x14ac:dyDescent="0.35">
      <c r="B132" s="50"/>
      <c r="C132" s="48"/>
      <c r="D132" s="44" t="s">
        <v>102</v>
      </c>
      <c r="E132" s="48"/>
      <c r="F132" s="48"/>
      <c r="G132" s="48"/>
      <c r="H132" s="48"/>
      <c r="I132" s="48"/>
      <c r="J132" s="48"/>
      <c r="K132" s="49"/>
    </row>
    <row r="133" spans="2:11" x14ac:dyDescent="0.35">
      <c r="B133" s="50"/>
      <c r="C133" s="48"/>
      <c r="D133" s="44" t="s">
        <v>94</v>
      </c>
      <c r="E133" s="48"/>
      <c r="F133" s="48"/>
      <c r="G133" s="48"/>
      <c r="H133" s="48"/>
      <c r="I133" s="48"/>
      <c r="J133" s="48"/>
      <c r="K133" s="49"/>
    </row>
    <row r="134" spans="2:11" x14ac:dyDescent="0.35">
      <c r="B134" s="50"/>
      <c r="C134" s="48"/>
      <c r="D134" s="44" t="s">
        <v>103</v>
      </c>
      <c r="E134" s="48"/>
      <c r="F134" s="48"/>
      <c r="G134" s="48"/>
      <c r="H134" s="48"/>
      <c r="I134" s="48"/>
      <c r="J134" s="48"/>
      <c r="K134" s="49"/>
    </row>
    <row r="135" spans="2:11" x14ac:dyDescent="0.35">
      <c r="B135" s="50"/>
      <c r="C135" s="48"/>
      <c r="D135" s="44" t="s">
        <v>97</v>
      </c>
      <c r="E135" s="48"/>
      <c r="F135" s="48"/>
      <c r="G135" s="48"/>
      <c r="H135" s="48"/>
      <c r="I135" s="48"/>
      <c r="J135" s="48"/>
      <c r="K135" s="49"/>
    </row>
    <row r="136" spans="2:11" x14ac:dyDescent="0.35">
      <c r="B136" s="50"/>
      <c r="C136" s="48"/>
      <c r="D136" s="44" t="s">
        <v>104</v>
      </c>
      <c r="E136" s="48"/>
      <c r="F136" s="48"/>
      <c r="G136" s="48"/>
      <c r="H136" s="48"/>
      <c r="I136" s="48"/>
      <c r="J136" s="48"/>
      <c r="K136" s="49"/>
    </row>
    <row r="137" spans="2:11" x14ac:dyDescent="0.35">
      <c r="B137" s="53"/>
      <c r="C137" s="54"/>
      <c r="D137" s="54"/>
      <c r="E137" s="54"/>
      <c r="F137" s="54"/>
      <c r="G137" s="54"/>
      <c r="H137" s="54"/>
      <c r="I137" s="54"/>
      <c r="J137" s="54"/>
      <c r="K137" s="59"/>
    </row>
  </sheetData>
  <sheetProtection algorithmName="SHA-512" hashValue="3J9/cjl0q8haOz3OjTcP/JqDKsA8FKmX8UaQ8H3lCg2rD8FN9UawNma8yxUA/Re4PqGBdwq7APS6PX1HFL7F8w==" saltValue="tTetpUZOWCv75BKtFYJWLQ==" spinCount="100000" sheet="1" objects="1" scenarios="1" selectLockedCells="1"/>
  <mergeCells count="8">
    <mergeCell ref="B58:K58"/>
    <mergeCell ref="B126:K126"/>
    <mergeCell ref="B2:K2"/>
    <mergeCell ref="B3:K3"/>
    <mergeCell ref="B4:K4"/>
    <mergeCell ref="B7:C7"/>
    <mergeCell ref="D7:J7"/>
    <mergeCell ref="B12:K12"/>
  </mergeCells>
  <conditionalFormatting sqref="D7">
    <cfRule type="expression" dxfId="48" priority="87" stopIfTrue="1">
      <formula>IF(ISBLANK(D7),TRUE,FALSE)</formula>
    </cfRule>
  </conditionalFormatting>
  <conditionalFormatting sqref="J21">
    <cfRule type="cellIs" dxfId="47" priority="44" stopIfTrue="1" operator="equal">
      <formula>"NB"</formula>
    </cfRule>
  </conditionalFormatting>
  <conditionalFormatting sqref="J57">
    <cfRule type="cellIs" dxfId="46" priority="48" stopIfTrue="1" operator="equal">
      <formula>"NB"</formula>
    </cfRule>
  </conditionalFormatting>
  <conditionalFormatting sqref="J48">
    <cfRule type="cellIs" dxfId="45" priority="47" stopIfTrue="1" operator="equal">
      <formula>"NB"</formula>
    </cfRule>
  </conditionalFormatting>
  <conditionalFormatting sqref="J39">
    <cfRule type="cellIs" dxfId="44" priority="46" stopIfTrue="1" operator="equal">
      <formula>"NB"</formula>
    </cfRule>
  </conditionalFormatting>
  <conditionalFormatting sqref="J30">
    <cfRule type="cellIs" dxfId="43" priority="45" stopIfTrue="1" operator="equal">
      <formula>"NB"</formula>
    </cfRule>
  </conditionalFormatting>
  <conditionalFormatting sqref="J14">
    <cfRule type="cellIs" dxfId="42" priority="43" stopIfTrue="1" operator="equal">
      <formula>"NB"</formula>
    </cfRule>
  </conditionalFormatting>
  <conditionalFormatting sqref="J16">
    <cfRule type="cellIs" dxfId="41" priority="42" stopIfTrue="1" operator="equal">
      <formula>"NB"</formula>
    </cfRule>
  </conditionalFormatting>
  <conditionalFormatting sqref="J18">
    <cfRule type="cellIs" dxfId="40" priority="41" stopIfTrue="1" operator="equal">
      <formula>"NB"</formula>
    </cfRule>
  </conditionalFormatting>
  <conditionalFormatting sqref="J23">
    <cfRule type="cellIs" dxfId="39" priority="40" stopIfTrue="1" operator="equal">
      <formula>"NB"</formula>
    </cfRule>
  </conditionalFormatting>
  <conditionalFormatting sqref="J25">
    <cfRule type="cellIs" dxfId="38" priority="39" stopIfTrue="1" operator="equal">
      <formula>"NB"</formula>
    </cfRule>
  </conditionalFormatting>
  <conditionalFormatting sqref="J27">
    <cfRule type="cellIs" dxfId="37" priority="38" stopIfTrue="1" operator="equal">
      <formula>"NB"</formula>
    </cfRule>
  </conditionalFormatting>
  <conditionalFormatting sqref="J32">
    <cfRule type="cellIs" dxfId="36" priority="37" stopIfTrue="1" operator="equal">
      <formula>"NB"</formula>
    </cfRule>
  </conditionalFormatting>
  <conditionalFormatting sqref="J34">
    <cfRule type="cellIs" dxfId="35" priority="36" stopIfTrue="1" operator="equal">
      <formula>"NB"</formula>
    </cfRule>
  </conditionalFormatting>
  <conditionalFormatting sqref="J36">
    <cfRule type="cellIs" dxfId="34" priority="35" stopIfTrue="1" operator="equal">
      <formula>"NB"</formula>
    </cfRule>
  </conditionalFormatting>
  <conditionalFormatting sqref="J41">
    <cfRule type="cellIs" dxfId="33" priority="34" stopIfTrue="1" operator="equal">
      <formula>"NB"</formula>
    </cfRule>
  </conditionalFormatting>
  <conditionalFormatting sqref="J43">
    <cfRule type="cellIs" dxfId="32" priority="33" stopIfTrue="1" operator="equal">
      <formula>"NB"</formula>
    </cfRule>
  </conditionalFormatting>
  <conditionalFormatting sqref="J45">
    <cfRule type="cellIs" dxfId="31" priority="32" stopIfTrue="1" operator="equal">
      <formula>"NB"</formula>
    </cfRule>
  </conditionalFormatting>
  <conditionalFormatting sqref="J50">
    <cfRule type="cellIs" dxfId="30" priority="31" stopIfTrue="1" operator="equal">
      <formula>"NB"</formula>
    </cfRule>
  </conditionalFormatting>
  <conditionalFormatting sqref="J52">
    <cfRule type="cellIs" dxfId="29" priority="30" stopIfTrue="1" operator="equal">
      <formula>"NB"</formula>
    </cfRule>
  </conditionalFormatting>
  <conditionalFormatting sqref="J54">
    <cfRule type="cellIs" dxfId="28" priority="29" stopIfTrue="1" operator="equal">
      <formula>"NB"</formula>
    </cfRule>
  </conditionalFormatting>
  <conditionalFormatting sqref="J60">
    <cfRule type="cellIs" dxfId="27" priority="28" stopIfTrue="1" operator="equal">
      <formula>"NB"</formula>
    </cfRule>
  </conditionalFormatting>
  <conditionalFormatting sqref="J62">
    <cfRule type="cellIs" dxfId="26" priority="27" stopIfTrue="1" operator="equal">
      <formula>"NB"</formula>
    </cfRule>
  </conditionalFormatting>
  <conditionalFormatting sqref="J69">
    <cfRule type="cellIs" dxfId="25" priority="26" stopIfTrue="1" operator="equal">
      <formula>"NB"</formula>
    </cfRule>
  </conditionalFormatting>
  <conditionalFormatting sqref="J71">
    <cfRule type="cellIs" dxfId="24" priority="25" stopIfTrue="1" operator="equal">
      <formula>"NB"</formula>
    </cfRule>
  </conditionalFormatting>
  <conditionalFormatting sqref="J79">
    <cfRule type="cellIs" dxfId="23" priority="24" stopIfTrue="1" operator="equal">
      <formula>"NB"</formula>
    </cfRule>
  </conditionalFormatting>
  <conditionalFormatting sqref="J81">
    <cfRule type="cellIs" dxfId="22" priority="23" stopIfTrue="1" operator="equal">
      <formula>"NB"</formula>
    </cfRule>
  </conditionalFormatting>
  <conditionalFormatting sqref="J88">
    <cfRule type="cellIs" dxfId="21" priority="22" stopIfTrue="1" operator="equal">
      <formula>"NB"</formula>
    </cfRule>
  </conditionalFormatting>
  <conditionalFormatting sqref="J90">
    <cfRule type="cellIs" dxfId="20" priority="21" stopIfTrue="1" operator="equal">
      <formula>"NB"</formula>
    </cfRule>
  </conditionalFormatting>
  <conditionalFormatting sqref="J97">
    <cfRule type="cellIs" dxfId="19" priority="20" stopIfTrue="1" operator="equal">
      <formula>"NB"</formula>
    </cfRule>
  </conditionalFormatting>
  <conditionalFormatting sqref="J99">
    <cfRule type="cellIs" dxfId="18" priority="19" stopIfTrue="1" operator="equal">
      <formula>"NB"</formula>
    </cfRule>
  </conditionalFormatting>
  <conditionalFormatting sqref="J107">
    <cfRule type="cellIs" dxfId="17" priority="18" stopIfTrue="1" operator="equal">
      <formula>"NB"</formula>
    </cfRule>
  </conditionalFormatting>
  <conditionalFormatting sqref="J109">
    <cfRule type="cellIs" dxfId="16" priority="17" stopIfTrue="1" operator="equal">
      <formula>"NB"</formula>
    </cfRule>
  </conditionalFormatting>
  <conditionalFormatting sqref="J117">
    <cfRule type="cellIs" dxfId="15" priority="16" stopIfTrue="1" operator="equal">
      <formula>"NB"</formula>
    </cfRule>
  </conditionalFormatting>
  <conditionalFormatting sqref="J119">
    <cfRule type="cellIs" dxfId="14" priority="15" stopIfTrue="1" operator="equal">
      <formula>"NB"</formula>
    </cfRule>
  </conditionalFormatting>
  <conditionalFormatting sqref="J128">
    <cfRule type="cellIs" dxfId="13" priority="14" stopIfTrue="1" operator="equal">
      <formula>"NB"</formula>
    </cfRule>
  </conditionalFormatting>
  <conditionalFormatting sqref="J20">
    <cfRule type="cellIs" dxfId="12" priority="13" stopIfTrue="1" operator="equal">
      <formula>"NB"</formula>
    </cfRule>
  </conditionalFormatting>
  <conditionalFormatting sqref="J29">
    <cfRule type="cellIs" dxfId="11" priority="12" stopIfTrue="1" operator="equal">
      <formula>"NB"</formula>
    </cfRule>
  </conditionalFormatting>
  <conditionalFormatting sqref="J38">
    <cfRule type="cellIs" dxfId="10" priority="11" stopIfTrue="1" operator="equal">
      <formula>"NB"</formula>
    </cfRule>
  </conditionalFormatting>
  <conditionalFormatting sqref="J47">
    <cfRule type="cellIs" dxfId="9" priority="10" stopIfTrue="1" operator="equal">
      <formula>"NB"</formula>
    </cfRule>
  </conditionalFormatting>
  <conditionalFormatting sqref="J56">
    <cfRule type="cellIs" dxfId="8" priority="9" stopIfTrue="1" operator="equal">
      <formula>"NB"</formula>
    </cfRule>
  </conditionalFormatting>
  <conditionalFormatting sqref="J64">
    <cfRule type="cellIs" dxfId="7" priority="8" stopIfTrue="1" operator="equal">
      <formula>"NB"</formula>
    </cfRule>
  </conditionalFormatting>
  <conditionalFormatting sqref="J73">
    <cfRule type="cellIs" dxfId="6" priority="7" stopIfTrue="1" operator="equal">
      <formula>"NB"</formula>
    </cfRule>
  </conditionalFormatting>
  <conditionalFormatting sqref="J83">
    <cfRule type="cellIs" dxfId="5" priority="6" stopIfTrue="1" operator="equal">
      <formula>"NB"</formula>
    </cfRule>
  </conditionalFormatting>
  <conditionalFormatting sqref="J92">
    <cfRule type="cellIs" dxfId="4" priority="5" stopIfTrue="1" operator="equal">
      <formula>"NB"</formula>
    </cfRule>
  </conditionalFormatting>
  <conditionalFormatting sqref="J101">
    <cfRule type="cellIs" dxfId="3" priority="4" stopIfTrue="1" operator="equal">
      <formula>"NB"</formula>
    </cfRule>
  </conditionalFormatting>
  <conditionalFormatting sqref="J111">
    <cfRule type="cellIs" dxfId="2" priority="3" stopIfTrue="1" operator="equal">
      <formula>"NB"</formula>
    </cfRule>
  </conditionalFormatting>
  <conditionalFormatting sqref="J121">
    <cfRule type="cellIs" dxfId="1" priority="2" stopIfTrue="1" operator="equal">
      <formula>"NB"</formula>
    </cfRule>
  </conditionalFormatting>
  <conditionalFormatting sqref="J130">
    <cfRule type="cellIs" dxfId="0" priority="1" stopIfTrue="1" operator="equal">
      <formula>"NB"</formula>
    </cfRule>
  </conditionalFormatting>
  <pageMargins left="0.7" right="0.7" top="0.75" bottom="0.75" header="0.3" footer="0.3"/>
  <pageSetup scale="61" orientation="portrait" horizontalDpi="360" verticalDpi="360" r:id="rId1"/>
  <rowBreaks count="2" manualBreakCount="2">
    <brk id="58" max="16383" man="1"/>
    <brk id="1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00D54-0657-4E7D-A4F1-D31CBC40E507}">
  <dimension ref="A1:D14"/>
  <sheetViews>
    <sheetView workbookViewId="0">
      <selection activeCell="C20" sqref="C20"/>
    </sheetView>
  </sheetViews>
  <sheetFormatPr defaultRowHeight="14.5" x14ac:dyDescent="0.35"/>
  <cols>
    <col min="1" max="1" width="9.08984375" bestFit="1" customWidth="1"/>
    <col min="2" max="2" width="16.6328125" bestFit="1" customWidth="1"/>
    <col min="3" max="3" width="36.6328125" customWidth="1"/>
    <col min="4" max="4" width="11.81640625" bestFit="1" customWidth="1"/>
  </cols>
  <sheetData>
    <row r="1" spans="1:4" x14ac:dyDescent="0.35">
      <c r="A1" s="37" t="s">
        <v>106</v>
      </c>
      <c r="B1" s="37" t="s">
        <v>109</v>
      </c>
      <c r="C1" s="37" t="s">
        <v>110</v>
      </c>
      <c r="D1" s="38" t="s">
        <v>107</v>
      </c>
    </row>
    <row r="2" spans="1:4" x14ac:dyDescent="0.35">
      <c r="A2" s="34">
        <v>1</v>
      </c>
      <c r="B2" s="34">
        <f>'Price Page'!C14</f>
        <v>360422</v>
      </c>
      <c r="C2" s="36">
        <f>'Price Page'!D7</f>
        <v>0</v>
      </c>
      <c r="D2" s="35" t="str">
        <f>'Price Page'!J20</f>
        <v>NB</v>
      </c>
    </row>
    <row r="3" spans="1:4" x14ac:dyDescent="0.35">
      <c r="A3" s="34">
        <v>2</v>
      </c>
      <c r="B3" s="34">
        <f>'Price Page'!C23</f>
        <v>360439</v>
      </c>
      <c r="C3" s="36">
        <f>'Price Page'!D7</f>
        <v>0</v>
      </c>
      <c r="D3" s="35" t="str">
        <f>'Price Page'!J29</f>
        <v>NB</v>
      </c>
    </row>
    <row r="4" spans="1:4" x14ac:dyDescent="0.35">
      <c r="A4" s="34">
        <v>3</v>
      </c>
      <c r="B4" s="34" t="str">
        <f>'Price Page'!C32</f>
        <v>6V2033</v>
      </c>
      <c r="C4" s="36">
        <f>'Price Page'!D7</f>
        <v>0</v>
      </c>
      <c r="D4" s="35" t="str">
        <f>'Price Page'!J38</f>
        <v>NB</v>
      </c>
    </row>
    <row r="5" spans="1:4" x14ac:dyDescent="0.35">
      <c r="A5" s="34">
        <v>4</v>
      </c>
      <c r="B5" s="34" t="str">
        <f>'Price Page'!C41</f>
        <v>6V2121</v>
      </c>
      <c r="C5" s="36">
        <f>'Price Page'!D7</f>
        <v>0</v>
      </c>
      <c r="D5" s="35" t="str">
        <f>'Price Page'!J47</f>
        <v>NB</v>
      </c>
    </row>
    <row r="6" spans="1:4" x14ac:dyDescent="0.35">
      <c r="A6" s="34">
        <v>5</v>
      </c>
      <c r="B6" s="34" t="str">
        <f>'Price Page'!C50</f>
        <v>6V2124</v>
      </c>
      <c r="C6" s="36">
        <f>'Price Page'!D7</f>
        <v>0</v>
      </c>
      <c r="D6" s="35" t="str">
        <f>'Price Page'!J56</f>
        <v>NB</v>
      </c>
    </row>
    <row r="7" spans="1:4" x14ac:dyDescent="0.35">
      <c r="A7" s="34">
        <v>6</v>
      </c>
      <c r="B7" s="34">
        <f>'Price Page'!C60</f>
        <v>360420</v>
      </c>
      <c r="C7" s="36">
        <f>'Price Page'!D7</f>
        <v>0</v>
      </c>
      <c r="D7" s="35" t="str">
        <f>'Price Page'!J64</f>
        <v>NB</v>
      </c>
    </row>
    <row r="8" spans="1:4" x14ac:dyDescent="0.35">
      <c r="A8" s="34">
        <v>7</v>
      </c>
      <c r="B8" s="34">
        <f>'Price Page'!C69</f>
        <v>360423</v>
      </c>
      <c r="C8" s="36">
        <f>'Price Page'!D7</f>
        <v>0</v>
      </c>
      <c r="D8" s="35" t="str">
        <f>'Price Page'!J73</f>
        <v>NB</v>
      </c>
    </row>
    <row r="9" spans="1:4" x14ac:dyDescent="0.35">
      <c r="A9" s="34">
        <v>8</v>
      </c>
      <c r="B9" s="34">
        <f>'Price Page'!C79</f>
        <v>360425</v>
      </c>
      <c r="C9" s="36">
        <f>'Price Page'!D7</f>
        <v>0</v>
      </c>
      <c r="D9" s="35" t="str">
        <f>'Price Page'!J83</f>
        <v>NB</v>
      </c>
    </row>
    <row r="10" spans="1:4" x14ac:dyDescent="0.35">
      <c r="A10" s="34">
        <v>9</v>
      </c>
      <c r="B10" s="34">
        <f>'Price Page'!C88</f>
        <v>360429</v>
      </c>
      <c r="C10" s="36">
        <f>'Price Page'!D7</f>
        <v>0</v>
      </c>
      <c r="D10" s="35" t="str">
        <f>'Price Page'!J92</f>
        <v>NB</v>
      </c>
    </row>
    <row r="11" spans="1:4" x14ac:dyDescent="0.35">
      <c r="A11" s="34">
        <v>10</v>
      </c>
      <c r="B11" s="34">
        <f>'Price Page'!C97</f>
        <v>360430</v>
      </c>
      <c r="C11" s="36">
        <f>'Price Page'!D7</f>
        <v>0</v>
      </c>
      <c r="D11" s="35" t="str">
        <f>'Price Page'!J101</f>
        <v>NB</v>
      </c>
    </row>
    <row r="12" spans="1:4" x14ac:dyDescent="0.35">
      <c r="A12" s="34">
        <v>11</v>
      </c>
      <c r="B12" s="34" t="str">
        <f>'Price Page'!C107</f>
        <v>6V2123A</v>
      </c>
      <c r="C12" s="36">
        <f>'Price Page'!D7</f>
        <v>0</v>
      </c>
      <c r="D12" s="35" t="str">
        <f>'Price Page'!J111</f>
        <v>NB</v>
      </c>
    </row>
    <row r="13" spans="1:4" x14ac:dyDescent="0.35">
      <c r="A13" s="34">
        <v>12</v>
      </c>
      <c r="B13" s="34" t="str">
        <f>'Price Page'!C117</f>
        <v>6V2231</v>
      </c>
      <c r="C13" s="36">
        <f>'Price Page'!D7</f>
        <v>0</v>
      </c>
      <c r="D13" s="35" t="str">
        <f>'Price Page'!J121</f>
        <v>NB</v>
      </c>
    </row>
    <row r="14" spans="1:4" x14ac:dyDescent="0.35">
      <c r="A14" s="34">
        <v>13</v>
      </c>
      <c r="B14" s="34" t="str">
        <f>'Price Page'!C128</f>
        <v>6V2123B</v>
      </c>
      <c r="C14" s="36">
        <f>'Price Page'!D7</f>
        <v>0</v>
      </c>
      <c r="D14" s="35" t="str">
        <f>'Price Page'!J130</f>
        <v>NB</v>
      </c>
    </row>
  </sheetData>
  <sheetProtection password="C3BA" sheet="1" objects="1" scenarios="1"/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Price Page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Dettmer, Christine (OGS)</dc:creator>
  <cp:lastModifiedBy>Dettmer, Christine (OGS)</cp:lastModifiedBy>
  <cp:lastPrinted>2021-01-13T15:32:24Z</cp:lastPrinted>
  <dcterms:created xsi:type="dcterms:W3CDTF">2021-01-05T17:35:54Z</dcterms:created>
  <dcterms:modified xsi:type="dcterms:W3CDTF">2021-03-19T14:14:24Z</dcterms:modified>
</cp:coreProperties>
</file>