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rocurementServices\PSTm03(Nusbaum)\RoadMaterials\31555-23226 Liquid BM VPP DOT 2021\FPR\02Procurement\02_RfpIfb\Webposting\"/>
    </mc:Choice>
  </mc:AlternateContent>
  <xr:revisionPtr revIDLastSave="0" documentId="13_ncr:1_{69454F96-FA74-4B66-B489-C7D7AD55EA3D}" xr6:coauthVersionLast="44" xr6:coauthVersionMax="44" xr10:uidLastSave="{00000000-0000-0000-0000-000000000000}"/>
  <workbookProtection workbookPassword="D1BA" lockStructure="1"/>
  <bookViews>
    <workbookView xWindow="-110" yWindow="-110" windowWidth="19420" windowHeight="10420" tabRatio="727" xr2:uid="{00000000-000D-0000-FFFF-FFFF00000000}"/>
  </bookViews>
  <sheets>
    <sheet name="General Questions" sheetId="1" r:id="rId1"/>
    <sheet name="(OGS Use Only)-CAN Info" sheetId="18" r:id="rId2"/>
    <sheet name="(OGS Use Only)-IFB Info" sheetId="19" r:id="rId3"/>
    <sheet name="(OGS Use Only)-Contract Adm" sheetId="21" r:id="rId4"/>
  </sheets>
  <definedNames>
    <definedName name="Counties" localSheetId="3">#REF!</definedName>
    <definedName name="Counties">#REF!</definedName>
    <definedName name="_xlnm.Print_Area" localSheetId="0">'General Questions'!$B$1:$D$97</definedName>
    <definedName name="_xlnm.Print_Titles" localSheetId="0">'General Questions'!$1:$9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4" i="1" l="1"/>
  <c r="E83" i="1"/>
  <c r="E38" i="1"/>
  <c r="D10" i="1" l="1"/>
  <c r="C2" i="21" l="1"/>
  <c r="C2" i="19"/>
  <c r="C3" i="18"/>
  <c r="E41" i="1" l="1"/>
  <c r="E40" i="1"/>
  <c r="E39" i="1"/>
  <c r="E27" i="1"/>
  <c r="E26" i="1"/>
  <c r="E25" i="1"/>
  <c r="I7" i="21" l="1"/>
  <c r="I7" i="19"/>
  <c r="C14" i="18"/>
  <c r="E60" i="1" l="1"/>
  <c r="E59" i="1"/>
  <c r="E58" i="1"/>
  <c r="E57" i="1"/>
  <c r="E56" i="1"/>
  <c r="E32" i="1" l="1"/>
  <c r="J5" i="19" l="1"/>
  <c r="E2" i="19"/>
  <c r="E6" i="21" l="1"/>
  <c r="E5" i="21"/>
  <c r="E4" i="21"/>
  <c r="E3" i="21"/>
  <c r="E2" i="21"/>
  <c r="I6" i="21"/>
  <c r="I5" i="21"/>
  <c r="A5" i="21"/>
  <c r="I4" i="21"/>
  <c r="C4" i="21"/>
  <c r="B4" i="21"/>
  <c r="A4" i="21"/>
  <c r="C3" i="21"/>
  <c r="A3" i="21"/>
  <c r="I2" i="21"/>
  <c r="G2" i="21"/>
  <c r="F2" i="21"/>
  <c r="C12" i="18"/>
  <c r="C13" i="18"/>
  <c r="E21" i="18" l="1"/>
  <c r="E20" i="18"/>
  <c r="E19" i="18"/>
  <c r="E18" i="18"/>
  <c r="D10" i="18"/>
  <c r="D9" i="18"/>
  <c r="I6" i="19" l="1"/>
  <c r="I5" i="19"/>
  <c r="I4" i="19"/>
  <c r="I2" i="19"/>
  <c r="E5" i="19"/>
  <c r="E6" i="19"/>
  <c r="E4" i="19"/>
  <c r="E3" i="19"/>
  <c r="A5" i="19" l="1"/>
  <c r="C4" i="19"/>
  <c r="B4" i="19"/>
  <c r="A4" i="19"/>
  <c r="C3" i="19"/>
  <c r="A3" i="19"/>
  <c r="G2" i="19"/>
  <c r="F2" i="19"/>
  <c r="H3" i="18"/>
  <c r="F3" i="18"/>
  <c r="E7" i="18"/>
  <c r="E74" i="1"/>
  <c r="E69" i="1"/>
  <c r="E67" i="1"/>
  <c r="E53" i="1"/>
  <c r="E47" i="1"/>
  <c r="E6" i="18"/>
  <c r="E5" i="18"/>
  <c r="E4" i="18"/>
  <c r="C5" i="18"/>
  <c r="C4" i="18"/>
  <c r="A6" i="18"/>
  <c r="A4" i="18"/>
  <c r="B5" i="18"/>
  <c r="A5" i="18"/>
  <c r="E63" i="1"/>
  <c r="E13" i="1"/>
  <c r="E4" i="1" l="1"/>
  <c r="E93" i="1"/>
  <c r="E92" i="1"/>
  <c r="E91" i="1"/>
  <c r="E29" i="1"/>
  <c r="E21" i="1"/>
  <c r="E85" i="1" l="1"/>
  <c r="E79" i="1"/>
  <c r="E75" i="1"/>
  <c r="E73" i="1"/>
  <c r="E72" i="1"/>
  <c r="E71" i="1"/>
  <c r="E62" i="1"/>
  <c r="E64" i="1"/>
  <c r="E65" i="1"/>
  <c r="E66" i="1"/>
  <c r="E68" i="1"/>
  <c r="E54" i="1"/>
  <c r="E52" i="1"/>
  <c r="E51" i="1"/>
  <c r="E50" i="1"/>
  <c r="E48" i="1"/>
  <c r="E46" i="1"/>
  <c r="E45" i="1"/>
  <c r="E44" i="1"/>
  <c r="E37" i="1"/>
  <c r="E33" i="1"/>
  <c r="E97" i="1" l="1"/>
  <c r="E96" i="1"/>
  <c r="E95" i="1"/>
  <c r="E90" i="1"/>
  <c r="E89" i="1"/>
  <c r="E18" i="1" l="1"/>
  <c r="E94" i="1" l="1"/>
  <c r="E88" i="1"/>
  <c r="E82" i="1"/>
  <c r="E78" i="1"/>
  <c r="E77" i="1"/>
  <c r="E31" i="1"/>
  <c r="E30" i="1"/>
  <c r="E28" i="1"/>
  <c r="E12" i="1" l="1"/>
  <c r="E24" i="1"/>
  <c r="E23" i="1"/>
  <c r="E22" i="1"/>
  <c r="E14" i="1"/>
  <c r="E15" i="1"/>
  <c r="E16" i="1"/>
  <c r="E17" i="1"/>
  <c r="E19" i="1"/>
  <c r="E11" i="1"/>
  <c r="D5" i="1" l="1"/>
</calcChain>
</file>

<file path=xl/sharedStrings.xml><?xml version="1.0" encoding="utf-8"?>
<sst xmlns="http://schemas.openxmlformats.org/spreadsheetml/2006/main" count="268" uniqueCount="210">
  <si>
    <t>#</t>
  </si>
  <si>
    <t>Address</t>
  </si>
  <si>
    <t>City</t>
  </si>
  <si>
    <t>State</t>
  </si>
  <si>
    <t>Zip Code</t>
  </si>
  <si>
    <t>Response</t>
  </si>
  <si>
    <t>Question</t>
  </si>
  <si>
    <t>Title:</t>
  </si>
  <si>
    <t>Date of Finding of Non-responsibility:</t>
  </si>
  <si>
    <t>Governmental Entity:</t>
  </si>
  <si>
    <t>Date of Termination or Withholding of Contract:</t>
  </si>
  <si>
    <t>Bidder Name</t>
  </si>
  <si>
    <t>E-Mail Address:</t>
  </si>
  <si>
    <t>Contract #</t>
  </si>
  <si>
    <t>Contractor &amp; Address</t>
  </si>
  <si>
    <t>Telephone #</t>
  </si>
  <si>
    <t>Fed ID#/NYS Vendor ID#</t>
  </si>
  <si>
    <t>County</t>
  </si>
  <si>
    <t>Phone #:</t>
  </si>
  <si>
    <t>Contact:</t>
  </si>
  <si>
    <t>E-mail:</t>
  </si>
  <si>
    <t>Web Site:</t>
  </si>
  <si>
    <t>Toll-Free #:</t>
  </si>
  <si>
    <t>P-Card</t>
  </si>
  <si>
    <t>Is the General Questions Tab Complete?</t>
  </si>
  <si>
    <t>Bidder Contact Name</t>
  </si>
  <si>
    <t>Bidder Contact Telephone Number</t>
  </si>
  <si>
    <t xml:space="preserve">Bidder Contact E-mail </t>
  </si>
  <si>
    <t>Bidder's PRINCIPAL PLACE OF BUSINESS: "Principal Place of Business" is the location of the primary control, direction and management of the enterprise (State of):</t>
  </si>
  <si>
    <t>Bidder's Federal Tax Identification Number</t>
  </si>
  <si>
    <t>Does Bidder have the required NYS 10 digit vendor ID number?</t>
  </si>
  <si>
    <t>If yes, please provide here</t>
  </si>
  <si>
    <t>If no, did Bidder complete and submit the OSC Substitute W-9 form to OGS as described in NYS Vendor File Registration, prior to submitting this bid document?</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</si>
  <si>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</si>
  <si>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</si>
  <si>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</si>
  <si>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</si>
  <si>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</si>
  <si>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</si>
  <si>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 xml:space="preserve">If yes, please detail the additional discounts by providing the percentage of discounts and the specific number of days within which payment must be made for the discounts to apply (for example: 2% / 15 days; 1% / 20 days): </t>
  </si>
  <si>
    <t>Person to contact for questions relating to this Bid submission:</t>
  </si>
  <si>
    <t>Name:</t>
  </si>
  <si>
    <t>Telephone Number:</t>
  </si>
  <si>
    <t>Customer Service contact for New York State Contract Orders during normal business hours:</t>
  </si>
  <si>
    <t>Person to contact in the event of an emergency occuring after normal business hours or on weekend/holidays:</t>
  </si>
  <si>
    <t>Is Bidder a New York Small Business as defined above?</t>
  </si>
  <si>
    <t xml:space="preserve">Total number of people employed by your business: </t>
  </si>
  <si>
    <t xml:space="preserve">Total number of people employed by your business in New York State: </t>
  </si>
  <si>
    <t>BIDDER/OFFERER DISCLOSURE OF PRIOR NON-RESPONSIBILITY DETERMINATIONS
 Pursuant to Procurement Lobbying Law (SFL § 139-j)</t>
  </si>
  <si>
    <t>Has any Governmental Entity made a finding of non-responsibility regarding the Bidder in the previous four years?</t>
  </si>
  <si>
    <t>If yes, was the basis for the finding of non-responsibility due to a violation of State Finance Law § 139-j?</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</si>
  <si>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</si>
  <si>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content clearly labeled)</t>
  </si>
  <si>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</si>
  <si>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</si>
  <si>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Place of manufacture of Product(s) bid:
(choose from the drop-down menu)</t>
  </si>
  <si>
    <t>All Product(s) bid are manufactured in NYS</t>
  </si>
  <si>
    <t>All Product(s) bid are manufactured outside NYS</t>
  </si>
  <si>
    <t>The Product(s) bid are manufactured both in NYS and outside NYS</t>
  </si>
  <si>
    <t xml:space="preserve"> If yes, provide a link for each contract, if available.</t>
  </si>
  <si>
    <t xml:space="preserve">Is Bidder listed as a certified Minority- or Women-Owned Business Enterprise in the NYS Empire State Development Directory of Certified Minority- and Women-Owned Businesses
https://ny.newnycontracts.com/frontend/vendorsearchpublic.asp? </t>
  </si>
  <si>
    <t>If yes, please indicate Minority-Owned (MBE), Women-Owned (WBE), or Minority- and Women-Owned (MWBE):
(choose from the drop-down menu)</t>
  </si>
  <si>
    <t>Hide</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</si>
  <si>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</si>
  <si>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</si>
  <si>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</si>
  <si>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</si>
  <si>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</si>
  <si>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</si>
  <si>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</si>
  <si>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</si>
  <si>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</si>
  <si>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</si>
  <si>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</si>
  <si>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</si>
  <si>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</si>
  <si>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</si>
  <si>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</si>
  <si>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</si>
  <si>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</si>
  <si>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</si>
  <si>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</si>
  <si>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</si>
  <si>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</si>
  <si>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</si>
  <si>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</si>
  <si>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</si>
  <si>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</si>
  <si>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</si>
  <si>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</si>
  <si>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</si>
  <si>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</si>
  <si>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</si>
  <si>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</si>
  <si>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</si>
  <si>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</si>
  <si>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</si>
  <si>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</si>
  <si>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</si>
  <si>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</si>
  <si>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</si>
  <si>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</si>
  <si>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</si>
  <si>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</si>
  <si>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</si>
  <si>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</si>
  <si>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</si>
  <si>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</si>
  <si>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</si>
  <si>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</si>
  <si>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</si>
  <si>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</si>
  <si>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</si>
  <si>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</si>
  <si>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</si>
  <si>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</si>
  <si>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</si>
  <si>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</si>
  <si>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</si>
  <si>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</si>
  <si>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</si>
  <si>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</si>
  <si>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</si>
  <si>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</si>
  <si>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</si>
  <si>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</si>
  <si>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</si>
  <si>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States</t>
  </si>
  <si>
    <t>List normal business hours (M-F):</t>
  </si>
  <si>
    <t>MBE</t>
  </si>
  <si>
    <t>WBE</t>
  </si>
  <si>
    <t>MWBE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</si>
  <si>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</si>
  <si>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</si>
  <si>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</si>
  <si>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</si>
  <si>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</si>
  <si>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</si>
  <si>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</si>
  <si>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</si>
  <si>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</si>
  <si>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</si>
  <si>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</si>
  <si>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</si>
  <si>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</si>
  <si>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</si>
  <si>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</si>
  <si>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</si>
  <si>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</si>
  <si>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</si>
  <si>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</si>
  <si>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</si>
  <si>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</si>
  <si>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</si>
  <si>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</si>
  <si>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</si>
  <si>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</si>
  <si>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</si>
  <si>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</si>
  <si>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</si>
  <si>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</si>
  <si>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</si>
  <si>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</si>
  <si>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</si>
  <si>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</si>
  <si>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</si>
  <si>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</si>
  <si>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</si>
  <si>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</si>
  <si>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</si>
  <si>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</si>
  <si>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</si>
  <si>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</si>
  <si>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</si>
  <si>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</si>
  <si>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</si>
  <si>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</si>
  <si>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</si>
  <si>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Minimum Purchase Amount:</t>
  </si>
  <si>
    <t>Maximum Purchase Amount:</t>
  </si>
  <si>
    <t>Prompt Payment Discounts:</t>
  </si>
  <si>
    <t>Additional P-Card Discounts:</t>
  </si>
  <si>
    <t>SB/MWBE/SDVOB</t>
  </si>
  <si>
    <t>(Sat, Sun):</t>
  </si>
  <si>
    <t>Business hours         (M-F):</t>
  </si>
  <si>
    <t>IF('General Questions'!D31="Yes", (IF(ISBLANK('General Questions'!D32),IF(ISBLANK('General Questions'!D33),"Accepts Procurement Card for orders up to $50,000", "Accepts Procurement Card for orders up to " &amp; ('General Questions'!D33),IF(ISBLANK('General Questions'!D33),"Accepts Procurement Card for orders from " &amp; ('General Questions'!D32) &amp; " up to $50,000", "Accepts Procurement Card for orders from " &amp; ('General Questions'!D32) &amp; " up to " &amp; ('General Questions'!D33))), " ")</t>
  </si>
  <si>
    <t>Is Bidder listed as a certified Service-Disabled Veteran Owned Business Division  of Service-Disabled Veteran's Business Development at: https://ogs.ny.gov/Veterans/default.asp</t>
  </si>
  <si>
    <t>Discriminatory Jurisdictions</t>
  </si>
  <si>
    <t>(Alaska, Hawaii, Louisiana, South Carolina, West Virginia &amp; Wyoming).</t>
  </si>
  <si>
    <t>Attachment 5
BIDDER INFORMATION QUESTIONNAIRE</t>
  </si>
  <si>
    <t>Does Bidder have a contract with any other federal, state or local governmental entity, including General Services Administration (GSA)/ Veterans Affairs (VA), on similar products, quantities, terms and conditions?</t>
  </si>
  <si>
    <t>Does Bidder offer an online web-based ordering system?</t>
  </si>
  <si>
    <t>If awarded a contract, will Bidder accept the NYS Purchasing Card (see Appendix B, Purchasing Card) at no additional charge, for orders up to and including $50,000?</t>
  </si>
  <si>
    <t>Are any Products offered manufactured from recycled materials? If yes, please attach price list with noted products.</t>
  </si>
  <si>
    <t>Are any Products offered remanufactured (i.e., restored to
their original performance standards and function)? If yes, please attach price list with noted products.</t>
  </si>
  <si>
    <t>Are any Products offered Energy Star Compliant? If yes, please attach price list with noted products.</t>
  </si>
  <si>
    <t>Person to contact for BILLING issues:</t>
  </si>
  <si>
    <t>Person to contact for CONTRACT ADMINISTRATION issues:</t>
  </si>
  <si>
    <t>Customer Service contact for New York State CONTRACT ORDERS during normal business hours:</t>
  </si>
  <si>
    <t>Choose from the drop-down menu</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</si>
  <si>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</si>
  <si>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r>
      <rPr>
        <b/>
        <u/>
        <sz val="11"/>
        <color theme="1"/>
        <rFont val="Times New Roman"/>
        <family val="1"/>
      </rPr>
      <t>Instructions</t>
    </r>
    <r>
      <rPr>
        <b/>
        <sz val="11"/>
        <color theme="1"/>
        <rFont val="Times New Roman"/>
        <family val="1"/>
      </rPr>
      <t>:</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 Fields that do not apply to a bidder should be marked as "N/A".</t>
    </r>
  </si>
  <si>
    <t>Toll Free Telephone Number:
(Enter N/A if not applicable)</t>
  </si>
  <si>
    <t>List normal business hours (Sat, Sun):
(Enter N/A if not applicable)</t>
  </si>
  <si>
    <t>Web Site:
(Enter N/A if not applicable)</t>
  </si>
  <si>
    <t>Person to contact in the event of an EMERGENCY occurring after normal business hours or on weekend/holidays:</t>
  </si>
  <si>
    <t>Is Bidder a disregarded entity for tax purposes?</t>
  </si>
  <si>
    <t>If yes, please list the name of Bidder's owner/parent company</t>
  </si>
  <si>
    <t>If yes, please list the FEIN of Bidder's owner/parent company</t>
  </si>
  <si>
    <t>Group 31555
IFB #23226 - LIQUID BITUMINOUS MATERIALS
(2021 VPP NYSDOT SPECIFIC PROJECTS)
(Federal &amp;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</si>
</sst>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lt;=9999999]###\-####;\(###\)\ ###\-####"/>
    <numFmt numFmtId="165" formatCode="00000"/>
    <numFmt numFmtId="166" formatCode="&quot;$&quot;#,##0"/>
    <numFmt numFmtId="167" formatCode="0.0%"/>
    <numFmt numFmtId="168" formatCode="&quot;$&quot;#,##0.00"/>
  </numFmts>
  <fonts count="12" x14ac:knownFonts="1">
    <font>
      <sz val="11"/>
      <color theme="1"/>
      <name val="Calibri"/>
      <family val="2"/>
      <scheme val="minor"/>
    </font>
    <font>
      <sz val="10"/>
      <name val="Arial"/>
      <family val="2"/>
    </font>
    <font>
      <sz val="10"/>
      <color theme="1"/>
      <name val="Arial"/>
      <family val="2"/>
    </font>
    <font>
      <b/>
      <sz val="12"/>
      <color theme="1"/>
      <name val="Arial"/>
      <family val="2"/>
    </font>
    <font>
      <b/>
      <sz val="11"/>
      <color theme="1"/>
      <name val="Times New Roman"/>
      <family val="1"/>
    </font>
    <font>
      <b/>
      <sz val="14"/>
      <color theme="1"/>
      <name val="Times New Roman"/>
      <family val="1"/>
    </font>
    <font>
      <sz val="11"/>
      <color theme="1"/>
      <name val="Times New Roman"/>
      <family val="1"/>
    </font>
    <font>
      <b/>
      <u/>
      <sz val="11"/>
      <color theme="1"/>
      <name val="Times New Roman"/>
      <family val="1"/>
    </font>
    <font>
      <u/>
      <sz val="11"/>
      <color theme="10"/>
      <name val="Calibri"/>
      <family val="2"/>
      <scheme val="minor"/>
    </font>
    <font>
      <b/>
      <sz val="10"/>
      <name val="Arial"/>
      <family val="2"/>
    </font>
    <font>
      <sz val="11"/>
      <color rgb="FFFF0000"/>
      <name val="Times New Roman"/>
      <family val="1"/>
    </font>
    <font>
      <b/>
      <sz val="12"/>
      <color theme="1"/>
      <name val="Times New Roman"/>
      <family val="1"/>
    </font>
  </fonts>
  <fills count="6">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indexed="6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31">
    <xf numFmtId="0" fontId="0" fillId="0" borderId="0" xfId="0"/>
    <xf numFmtId="0" fontId="2"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6" fillId="0" borderId="0" xfId="0" applyFont="1" applyFill="1" applyBorder="1" applyAlignment="1" applyProtection="1">
      <alignment horizontal="left" vertical="top" wrapText="1" shrinkToFit="1"/>
      <protection hidden="1"/>
    </xf>
    <xf numFmtId="0" fontId="2" fillId="0" borderId="0" xfId="0" applyFont="1" applyAlignment="1" applyProtection="1">
      <alignment horizontal="center" vertical="top" shrinkToFit="1"/>
      <protection hidden="1"/>
    </xf>
    <xf numFmtId="0" fontId="2" fillId="0" borderId="0" xfId="0" applyFont="1" applyFill="1" applyAlignment="1" applyProtection="1">
      <alignment shrinkToFit="1"/>
      <protection hidden="1"/>
    </xf>
    <xf numFmtId="0" fontId="2" fillId="0" borderId="0" xfId="0" applyFont="1" applyFill="1" applyAlignment="1" applyProtection="1">
      <alignment wrapText="1" shrinkToFit="1"/>
      <protection hidden="1"/>
    </xf>
    <xf numFmtId="0" fontId="6" fillId="3" borderId="2" xfId="0" applyFont="1" applyFill="1" applyBorder="1" applyAlignment="1" applyProtection="1">
      <alignment vertical="center" shrinkToFit="1"/>
      <protection hidden="1"/>
    </xf>
    <xf numFmtId="0" fontId="6" fillId="3" borderId="2" xfId="0" applyFont="1" applyFill="1" applyBorder="1" applyAlignment="1" applyProtection="1">
      <alignment vertical="center"/>
      <protection hidden="1"/>
    </xf>
    <xf numFmtId="0" fontId="2" fillId="0" borderId="0" xfId="0" applyFont="1" applyAlignment="1" applyProtection="1">
      <alignment vertical="center" shrinkToFit="1"/>
      <protection hidden="1"/>
    </xf>
    <xf numFmtId="0" fontId="6" fillId="3" borderId="2" xfId="0" applyFont="1" applyFill="1" applyBorder="1" applyAlignment="1" applyProtection="1">
      <alignment vertical="center" wrapText="1" shrinkToFit="1"/>
      <protection hidden="1"/>
    </xf>
    <xf numFmtId="0" fontId="6" fillId="3" borderId="2" xfId="0" applyFont="1" applyFill="1" applyBorder="1" applyAlignment="1" applyProtection="1">
      <alignment horizontal="left" vertical="top" wrapText="1" shrinkToFit="1"/>
      <protection hidden="1"/>
    </xf>
    <xf numFmtId="0" fontId="6" fillId="3" borderId="2" xfId="0" applyFont="1" applyFill="1" applyBorder="1" applyAlignment="1" applyProtection="1">
      <alignment horizontal="right" vertical="center" wrapText="1" shrinkToFit="1"/>
      <protection hidden="1"/>
    </xf>
    <xf numFmtId="0" fontId="6" fillId="3" borderId="3" xfId="0" applyFont="1" applyFill="1" applyBorder="1" applyAlignment="1" applyProtection="1">
      <alignment horizontal="right" vertical="center" wrapText="1" shrinkToFit="1"/>
      <protection hidden="1"/>
    </xf>
    <xf numFmtId="0" fontId="6"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wrapText="1" shrinkToFit="1"/>
      <protection hidden="1"/>
    </xf>
    <xf numFmtId="0" fontId="6" fillId="0" borderId="0" xfId="0" applyFont="1" applyAlignment="1" applyProtection="1">
      <alignment shrinkToFit="1"/>
      <protection hidden="1"/>
    </xf>
    <xf numFmtId="0" fontId="2" fillId="0" borderId="0" xfId="0" applyFont="1" applyAlignment="1" applyProtection="1">
      <alignment horizontal="left" shrinkToFit="1"/>
      <protection hidden="1"/>
    </xf>
    <xf numFmtId="0" fontId="6" fillId="3" borderId="1" xfId="0" applyFont="1" applyFill="1" applyBorder="1" applyAlignment="1" applyProtection="1">
      <alignment horizontal="left" vertical="center" wrapText="1" shrinkToFit="1"/>
      <protection hidden="1"/>
    </xf>
    <xf numFmtId="0" fontId="6" fillId="0" borderId="0" xfId="0" applyFont="1" applyFill="1" applyBorder="1" applyAlignment="1" applyProtection="1">
      <alignment horizontal="left" wrapText="1" shrinkToFit="1"/>
      <protection hidden="1"/>
    </xf>
    <xf numFmtId="0" fontId="6" fillId="0" borderId="0" xfId="0" applyFont="1" applyAlignment="1" applyProtection="1">
      <alignment vertical="center" shrinkToFit="1"/>
      <protection hidden="1"/>
    </xf>
    <xf numFmtId="0" fontId="6" fillId="0" borderId="0" xfId="0" applyFont="1" applyFill="1" applyAlignment="1" applyProtection="1">
      <alignment wrapText="1" shrinkToFit="1"/>
      <protection hidden="1"/>
    </xf>
    <xf numFmtId="0" fontId="6" fillId="0" borderId="0" xfId="0" applyFont="1" applyAlignment="1" applyProtection="1">
      <alignment horizontal="center" vertical="top" shrinkToFit="1"/>
      <protection hidden="1"/>
    </xf>
    <xf numFmtId="0" fontId="6" fillId="3" borderId="6" xfId="0" applyFont="1" applyFill="1" applyBorder="1" applyAlignment="1" applyProtection="1">
      <alignment horizontal="right" vertical="center" wrapText="1" shrinkToFit="1"/>
      <protection hidden="1"/>
    </xf>
    <xf numFmtId="0" fontId="6" fillId="3" borderId="5" xfId="0" applyFont="1" applyFill="1" applyBorder="1" applyAlignment="1" applyProtection="1">
      <alignment horizontal="right" vertical="center" wrapText="1" shrinkToFit="1"/>
      <protection hidden="1"/>
    </xf>
    <xf numFmtId="0" fontId="6" fillId="0" borderId="0" xfId="0" applyFont="1" applyProtection="1">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 fontId="6" fillId="0" borderId="0" xfId="0" applyNumberFormat="1" applyFont="1" applyProtection="1">
      <protection hidden="1"/>
    </xf>
    <xf numFmtId="0" fontId="6" fillId="0" borderId="0" xfId="0" applyFont="1" applyAlignment="1" applyProtection="1">
      <alignment horizontal="left"/>
      <protection hidden="1"/>
    </xf>
    <xf numFmtId="0" fontId="10" fillId="0" borderId="0" xfId="0" applyFont="1" applyProtection="1">
      <protection hidden="1"/>
    </xf>
    <xf numFmtId="49" fontId="6" fillId="0" borderId="0" xfId="0" applyNumberFormat="1" applyFont="1" applyProtection="1">
      <protection hidden="1"/>
    </xf>
    <xf numFmtId="0" fontId="6" fillId="0" borderId="0" xfId="0" applyFont="1" applyAlignment="1" applyProtection="1">
      <alignment horizontal="right"/>
      <protection hidden="1"/>
    </xf>
    <xf numFmtId="0" fontId="6" fillId="0" borderId="0" xfId="0" applyFont="1" applyAlignment="1" applyProtection="1">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0" fontId="6" fillId="0" borderId="0" xfId="0" applyNumberFormat="1" applyFont="1" applyProtection="1">
      <protection hidden="1"/>
    </xf>
    <xf numFmtId="0" fontId="0" fillId="0" borderId="0" xfId="0" applyProtection="1">
      <protection hidden="1"/>
    </xf>
    <xf numFmtId="0" fontId="4" fillId="0" borderId="14" xfId="0" applyFont="1" applyBorder="1" applyProtection="1">
      <protection hidden="1"/>
    </xf>
    <xf numFmtId="0" fontId="6" fillId="0" borderId="15" xfId="0" applyFont="1" applyBorder="1" applyAlignment="1" applyProtection="1">
      <alignment vertical="center" wrapText="1"/>
      <protection hidden="1"/>
    </xf>
    <xf numFmtId="0" fontId="6" fillId="0" borderId="15" xfId="0" applyFont="1" applyBorder="1" applyProtection="1">
      <protection hidden="1"/>
    </xf>
    <xf numFmtId="0" fontId="6" fillId="0" borderId="16" xfId="0" applyFont="1" applyBorder="1" applyProtection="1">
      <protection hidden="1"/>
    </xf>
    <xf numFmtId="0" fontId="2" fillId="5" borderId="0" xfId="0" applyFont="1" applyFill="1" applyAlignment="1" applyProtection="1">
      <alignment shrinkToFit="1"/>
      <protection hidden="1"/>
    </xf>
    <xf numFmtId="0" fontId="9" fillId="0" borderId="0" xfId="1" applyFont="1" applyProtection="1">
      <protection hidden="1"/>
    </xf>
    <xf numFmtId="0" fontId="1" fillId="0" borderId="0" xfId="1" applyProtection="1">
      <protection hidden="1"/>
    </xf>
    <xf numFmtId="0" fontId="1" fillId="0" borderId="0" xfId="1" applyFont="1" applyProtection="1">
      <protection hidden="1"/>
    </xf>
    <xf numFmtId="0" fontId="2" fillId="0" borderId="0" xfId="0" applyFont="1" applyAlignment="1" applyProtection="1">
      <alignment vertical="top" wrapText="1" shrinkToFit="1"/>
      <protection hidden="1"/>
    </xf>
    <xf numFmtId="0" fontId="6" fillId="3" borderId="17" xfId="0" applyFont="1" applyFill="1" applyBorder="1" applyAlignment="1" applyProtection="1">
      <alignment horizontal="center" vertical="center" shrinkToFit="1"/>
      <protection hidden="1"/>
    </xf>
    <xf numFmtId="0" fontId="6" fillId="3" borderId="19" xfId="0" applyFont="1" applyFill="1" applyBorder="1" applyAlignment="1" applyProtection="1">
      <alignment horizontal="center" vertical="center" shrinkToFit="1"/>
      <protection hidden="1"/>
    </xf>
    <xf numFmtId="0" fontId="6" fillId="2" borderId="20" xfId="0" applyFont="1" applyFill="1" applyBorder="1" applyAlignment="1" applyProtection="1">
      <alignment horizontal="left" vertical="center" wrapText="1" shrinkToFit="1"/>
      <protection locked="0"/>
    </xf>
    <xf numFmtId="164" fontId="6" fillId="2" borderId="20" xfId="0" applyNumberFormat="1" applyFont="1" applyFill="1" applyBorder="1" applyAlignment="1" applyProtection="1">
      <alignment horizontal="left" vertical="center" wrapText="1" shrinkToFit="1"/>
      <protection locked="0"/>
    </xf>
    <xf numFmtId="0" fontId="6" fillId="3" borderId="21" xfId="0" applyFont="1" applyFill="1" applyBorder="1" applyAlignment="1" applyProtection="1">
      <alignment horizontal="center" vertical="center" shrinkToFit="1"/>
      <protection hidden="1"/>
    </xf>
    <xf numFmtId="0" fontId="8" fillId="2" borderId="22" xfId="2" applyFill="1" applyBorder="1" applyAlignment="1" applyProtection="1">
      <alignment horizontal="left" vertical="center" wrapText="1" shrinkToFit="1"/>
      <protection locked="0"/>
    </xf>
    <xf numFmtId="49" fontId="6" fillId="2" borderId="20" xfId="0" applyNumberFormat="1" applyFont="1" applyFill="1" applyBorder="1" applyAlignment="1" applyProtection="1">
      <alignment horizontal="left" vertical="center" wrapText="1" shrinkToFit="1"/>
      <protection locked="0"/>
    </xf>
    <xf numFmtId="0" fontId="6" fillId="3" borderId="23" xfId="0" applyFont="1" applyFill="1" applyBorder="1" applyAlignment="1" applyProtection="1">
      <alignment horizontal="center" vertical="center" shrinkToFit="1"/>
      <protection hidden="1"/>
    </xf>
    <xf numFmtId="0" fontId="6" fillId="3" borderId="3" xfId="0" applyFont="1" applyFill="1" applyBorder="1" applyAlignment="1" applyProtection="1">
      <alignment horizontal="right" vertical="top" wrapText="1" shrinkToFit="1"/>
      <protection hidden="1"/>
    </xf>
    <xf numFmtId="0" fontId="8" fillId="2" borderId="24" xfId="2" applyFill="1" applyBorder="1" applyAlignment="1" applyProtection="1">
      <alignment horizontal="left" vertical="center" wrapText="1" shrinkToFit="1"/>
      <protection locked="0"/>
    </xf>
    <xf numFmtId="1" fontId="6" fillId="0" borderId="0" xfId="0" applyNumberFormat="1" applyFont="1" applyAlignment="1" applyProtection="1">
      <alignment horizontal="right"/>
      <protection hidden="1"/>
    </xf>
    <xf numFmtId="168" fontId="6" fillId="0" borderId="0" xfId="0" applyNumberFormat="1" applyFont="1" applyProtection="1">
      <protection hidden="1"/>
    </xf>
    <xf numFmtId="49" fontId="6" fillId="0" borderId="0" xfId="0" applyNumberFormat="1" applyFont="1" applyAlignment="1" applyProtection="1">
      <alignment horizontal="left" vertical="center"/>
      <protection hidden="1"/>
    </xf>
    <xf numFmtId="0" fontId="6" fillId="3" borderId="2" xfId="0" applyFont="1" applyFill="1" applyBorder="1" applyAlignment="1" applyProtection="1">
      <alignment horizontal="left" vertical="center" wrapText="1" shrinkToFit="1"/>
      <protection hidden="1"/>
    </xf>
    <xf numFmtId="0" fontId="6" fillId="3" borderId="2" xfId="0" applyFont="1" applyFill="1" applyBorder="1" applyAlignment="1" applyProtection="1">
      <alignment horizontal="left" vertical="center" wrapText="1" indent="3" shrinkToFit="1"/>
      <protection hidden="1"/>
    </xf>
    <xf numFmtId="0" fontId="6" fillId="3" borderId="2" xfId="0" applyFont="1" applyFill="1" applyBorder="1" applyAlignment="1" applyProtection="1">
      <alignment horizontal="left" vertical="top" wrapText="1" indent="3" shrinkToFit="1"/>
      <protection hidden="1"/>
    </xf>
    <xf numFmtId="0" fontId="6" fillId="3" borderId="4" xfId="0" applyFont="1" applyFill="1" applyBorder="1" applyAlignment="1" applyProtection="1">
      <alignment horizontal="left" vertical="center" wrapText="1" shrinkToFit="1"/>
      <protection hidden="1"/>
    </xf>
    <xf numFmtId="0" fontId="6" fillId="2" borderId="29" xfId="0" applyFont="1" applyFill="1" applyBorder="1" applyAlignment="1" applyProtection="1">
      <alignment horizontal="left" vertical="center" wrapText="1" shrinkToFit="1"/>
      <protection locked="0"/>
    </xf>
    <xf numFmtId="0" fontId="6" fillId="0" borderId="20" xfId="0" applyFont="1" applyFill="1" applyBorder="1" applyAlignment="1" applyProtection="1">
      <alignment horizontal="left" vertical="center" wrapText="1" shrinkToFit="1"/>
      <protection locked="0"/>
    </xf>
    <xf numFmtId="0" fontId="6" fillId="3" borderId="3" xfId="0" applyFont="1" applyFill="1" applyBorder="1" applyAlignment="1" applyProtection="1">
      <alignment horizontal="left" vertical="center" wrapText="1" shrinkToFit="1"/>
      <protection hidden="1"/>
    </xf>
    <xf numFmtId="0" fontId="6" fillId="2" borderId="22" xfId="0" applyFont="1" applyFill="1" applyBorder="1" applyAlignment="1" applyProtection="1">
      <alignment horizontal="left" vertical="center" wrapText="1" shrinkToFit="1"/>
      <protection locked="0"/>
    </xf>
    <xf numFmtId="0" fontId="6" fillId="2" borderId="20" xfId="0" applyFont="1" applyFill="1" applyBorder="1" applyAlignment="1" applyProtection="1">
      <alignment horizontal="left" vertical="top" wrapText="1" shrinkToFit="1"/>
      <protection locked="0"/>
    </xf>
    <xf numFmtId="3" fontId="6" fillId="0" borderId="20" xfId="0" applyNumberFormat="1" applyFont="1" applyFill="1" applyBorder="1" applyAlignment="1" applyProtection="1">
      <alignment horizontal="left" vertical="top" wrapText="1" shrinkToFit="1"/>
      <protection locked="0"/>
    </xf>
    <xf numFmtId="0" fontId="6" fillId="2" borderId="22" xfId="0" applyFont="1" applyFill="1" applyBorder="1" applyAlignment="1" applyProtection="1">
      <alignment horizontal="left" vertical="top" wrapText="1" shrinkToFit="1"/>
      <protection locked="0"/>
    </xf>
    <xf numFmtId="0" fontId="6" fillId="0" borderId="20" xfId="0" applyFont="1" applyFill="1" applyBorder="1" applyAlignment="1" applyProtection="1">
      <alignment horizontal="left" vertical="top" wrapText="1" shrinkToFit="1"/>
      <protection locked="0"/>
    </xf>
    <xf numFmtId="14" fontId="6" fillId="0" borderId="20" xfId="0" applyNumberFormat="1" applyFont="1" applyFill="1" applyBorder="1" applyAlignment="1" applyProtection="1">
      <alignment horizontal="left" vertical="top" wrapText="1" shrinkToFit="1"/>
      <protection locked="0"/>
    </xf>
    <xf numFmtId="0" fontId="6" fillId="0" borderId="22" xfId="0" applyFont="1" applyFill="1" applyBorder="1" applyAlignment="1" applyProtection="1">
      <alignment horizontal="left" vertical="top" wrapText="1" shrinkToFit="1"/>
      <protection locked="0"/>
    </xf>
    <xf numFmtId="0" fontId="6" fillId="3" borderId="30" xfId="0" applyFont="1" applyFill="1" applyBorder="1" applyAlignment="1" applyProtection="1">
      <alignment vertical="center" shrinkToFit="1"/>
      <protection hidden="1"/>
    </xf>
    <xf numFmtId="0" fontId="6" fillId="3" borderId="32"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right" wrapText="1" shrinkToFit="1"/>
      <protection hidden="1"/>
    </xf>
    <xf numFmtId="0" fontId="11" fillId="3" borderId="17" xfId="0" applyFont="1" applyFill="1" applyBorder="1" applyAlignment="1" applyProtection="1">
      <alignment horizontal="center" vertical="top" shrinkToFit="1"/>
      <protection hidden="1"/>
    </xf>
    <xf numFmtId="0" fontId="11" fillId="3" borderId="28" xfId="0" applyFont="1" applyFill="1" applyBorder="1" applyAlignment="1" applyProtection="1">
      <alignment shrinkToFit="1"/>
      <protection hidden="1"/>
    </xf>
    <xf numFmtId="0" fontId="11" fillId="3" borderId="29" xfId="0" applyFont="1" applyFill="1" applyBorder="1" applyAlignment="1" applyProtection="1">
      <alignment horizontal="center" shrinkToFit="1"/>
      <protection hidden="1"/>
    </xf>
    <xf numFmtId="49" fontId="6" fillId="0" borderId="20" xfId="0" applyNumberFormat="1" applyFont="1" applyFill="1" applyBorder="1" applyAlignment="1" applyProtection="1">
      <alignment horizontal="left" vertical="center" wrapText="1" shrinkToFit="1"/>
      <protection hidden="1"/>
    </xf>
    <xf numFmtId="0" fontId="6" fillId="2" borderId="20" xfId="0" applyNumberFormat="1" applyFont="1" applyFill="1" applyBorder="1" applyAlignment="1" applyProtection="1">
      <alignment horizontal="left" vertical="center" wrapText="1" shrinkToFit="1"/>
      <protection locked="0"/>
    </xf>
    <xf numFmtId="165" fontId="6" fillId="2" borderId="20" xfId="0" applyNumberFormat="1" applyFont="1" applyFill="1" applyBorder="1" applyAlignment="1" applyProtection="1">
      <alignment horizontal="left" vertical="center" wrapText="1" shrinkToFit="1"/>
      <protection locked="0"/>
    </xf>
    <xf numFmtId="0" fontId="8" fillId="2" borderId="20" xfId="2" applyFill="1" applyBorder="1" applyAlignment="1" applyProtection="1">
      <alignment wrapText="1" shrinkToFit="1"/>
      <protection locked="0"/>
    </xf>
    <xf numFmtId="0" fontId="6" fillId="3" borderId="3" xfId="0" applyFont="1" applyFill="1" applyBorder="1" applyAlignment="1" applyProtection="1">
      <alignment vertical="center" wrapText="1"/>
      <protection hidden="1"/>
    </xf>
    <xf numFmtId="0" fontId="6" fillId="2" borderId="22" xfId="0" applyFont="1" applyFill="1" applyBorder="1" applyAlignment="1" applyProtection="1">
      <alignment wrapText="1" shrinkToFit="1"/>
      <protection locked="0"/>
    </xf>
    <xf numFmtId="0" fontId="6" fillId="3" borderId="4" xfId="0" applyFont="1" applyFill="1" applyBorder="1" applyAlignment="1" applyProtection="1">
      <alignment vertical="center" wrapText="1"/>
      <protection hidden="1"/>
    </xf>
    <xf numFmtId="49" fontId="6" fillId="2" borderId="29" xfId="0" applyNumberFormat="1" applyFont="1" applyFill="1" applyBorder="1" applyAlignment="1" applyProtection="1">
      <alignment horizontal="left" wrapText="1" shrinkToFit="1"/>
      <protection locked="0"/>
    </xf>
    <xf numFmtId="0" fontId="6" fillId="2" borderId="20" xfId="0" applyFont="1" applyFill="1" applyBorder="1" applyAlignment="1" applyProtection="1">
      <alignment wrapText="1" shrinkToFit="1"/>
      <protection locked="0"/>
    </xf>
    <xf numFmtId="1" fontId="6" fillId="0" borderId="20" xfId="0" applyNumberFormat="1" applyFont="1" applyFill="1" applyBorder="1" applyAlignment="1" applyProtection="1">
      <alignment horizontal="left" vertical="center" wrapText="1" shrinkToFit="1"/>
      <protection locked="0"/>
    </xf>
    <xf numFmtId="0" fontId="6" fillId="0" borderId="20" xfId="0" applyFont="1" applyFill="1" applyBorder="1" applyAlignment="1" applyProtection="1">
      <alignment wrapText="1" shrinkToFit="1"/>
      <protection locked="0"/>
    </xf>
    <xf numFmtId="0" fontId="6" fillId="0" borderId="20" xfId="0" applyFont="1" applyFill="1" applyBorder="1" applyAlignment="1" applyProtection="1">
      <alignment horizontal="left" wrapText="1" shrinkToFit="1"/>
      <protection locked="0"/>
    </xf>
    <xf numFmtId="0" fontId="8" fillId="5" borderId="20" xfId="2" applyFill="1" applyBorder="1" applyAlignment="1" applyProtection="1">
      <alignment horizontal="left" vertical="top" wrapText="1" shrinkToFit="1"/>
      <protection locked="0"/>
    </xf>
    <xf numFmtId="166" fontId="6" fillId="0" borderId="20" xfId="0" applyNumberFormat="1" applyFont="1" applyFill="1" applyBorder="1" applyAlignment="1" applyProtection="1">
      <alignment horizontal="left" vertical="top" wrapText="1" shrinkToFit="1"/>
      <protection locked="0"/>
    </xf>
    <xf numFmtId="167" fontId="6" fillId="0" borderId="20" xfId="0" applyNumberFormat="1" applyFont="1" applyFill="1" applyBorder="1" applyAlignment="1" applyProtection="1">
      <alignment horizontal="left" vertical="top" wrapText="1" shrinkToFit="1"/>
      <protection locked="0"/>
    </xf>
    <xf numFmtId="9" fontId="6" fillId="0" borderId="20" xfId="0" applyNumberFormat="1" applyFont="1" applyFill="1" applyBorder="1" applyAlignment="1" applyProtection="1">
      <alignment horizontal="left" vertical="top" wrapText="1" shrinkToFit="1"/>
      <protection locked="0"/>
    </xf>
    <xf numFmtId="0" fontId="6" fillId="3" borderId="3" xfId="0" applyFont="1" applyFill="1" applyBorder="1" applyAlignment="1" applyProtection="1">
      <alignment horizontal="left" vertical="top" wrapText="1" shrinkToFit="1"/>
      <protection hidden="1"/>
    </xf>
    <xf numFmtId="49" fontId="3" fillId="0" borderId="29"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hidden="1"/>
    </xf>
    <xf numFmtId="0" fontId="5" fillId="3" borderId="36" xfId="0" applyFont="1" applyFill="1" applyBorder="1" applyAlignment="1" applyProtection="1">
      <alignment horizontal="center" vertical="center" wrapText="1"/>
      <protection hidden="1"/>
    </xf>
    <xf numFmtId="0" fontId="5" fillId="3" borderId="37" xfId="0" applyFont="1" applyFill="1" applyBorder="1" applyAlignment="1" applyProtection="1">
      <alignment horizontal="center" vertical="center" wrapText="1"/>
      <protection hidden="1"/>
    </xf>
    <xf numFmtId="0" fontId="5" fillId="3" borderId="38" xfId="0" applyFont="1" applyFill="1" applyBorder="1" applyAlignment="1" applyProtection="1">
      <alignment horizontal="center" vertical="center" wrapText="1"/>
      <protection hidden="1"/>
    </xf>
    <xf numFmtId="0" fontId="5" fillId="3" borderId="39" xfId="0" applyFont="1" applyFill="1" applyBorder="1" applyAlignment="1" applyProtection="1">
      <alignment horizontal="center" vertical="center" wrapText="1"/>
      <protection hidden="1"/>
    </xf>
    <xf numFmtId="0" fontId="5" fillId="3" borderId="40" xfId="0" applyFont="1" applyFill="1" applyBorder="1" applyAlignment="1" applyProtection="1">
      <alignment horizontal="center" vertical="center" wrapText="1"/>
      <protection hidden="1"/>
    </xf>
    <xf numFmtId="0" fontId="5" fillId="3" borderId="41" xfId="0" applyFont="1" applyFill="1" applyBorder="1" applyAlignment="1" applyProtection="1">
      <alignment horizontal="center" vertical="center" wrapText="1"/>
      <protection hidden="1"/>
    </xf>
    <xf numFmtId="0" fontId="3" fillId="3" borderId="30" xfId="0" applyFont="1" applyFill="1" applyBorder="1" applyAlignment="1" applyProtection="1">
      <alignment horizontal="right" vertical="center" wrapText="1" shrinkToFit="1"/>
      <protection hidden="1"/>
    </xf>
    <xf numFmtId="0" fontId="3" fillId="3" borderId="34" xfId="0" applyFont="1" applyFill="1" applyBorder="1" applyAlignment="1" applyProtection="1">
      <alignment horizontal="right" vertical="center" wrapText="1" shrinkToFit="1"/>
      <protection hidden="1"/>
    </xf>
    <xf numFmtId="0" fontId="3" fillId="0" borderId="33" xfId="0" applyFont="1" applyFill="1" applyBorder="1" applyAlignment="1" applyProtection="1">
      <alignment horizontal="right" vertical="center" wrapText="1" shrinkToFit="1"/>
      <protection hidden="1"/>
    </xf>
    <xf numFmtId="0" fontId="3" fillId="0" borderId="35" xfId="0" applyFont="1" applyFill="1" applyBorder="1" applyAlignment="1" applyProtection="1">
      <alignment horizontal="right" vertical="center" wrapText="1" shrinkToFit="1"/>
      <protection hidden="1"/>
    </xf>
    <xf numFmtId="0" fontId="6" fillId="3" borderId="25" xfId="0" applyFont="1" applyFill="1" applyBorder="1" applyAlignment="1" applyProtection="1">
      <alignment horizontal="left" vertical="center" wrapText="1" shrinkToFit="1"/>
      <protection hidden="1"/>
    </xf>
    <xf numFmtId="0" fontId="6" fillId="3" borderId="26" xfId="0" applyFont="1" applyFill="1" applyBorder="1" applyAlignment="1" applyProtection="1">
      <alignment horizontal="left" vertical="center" wrapText="1" shrinkToFit="1"/>
      <protection hidden="1"/>
    </xf>
    <xf numFmtId="0" fontId="6" fillId="3" borderId="27" xfId="0" applyFont="1" applyFill="1" applyBorder="1" applyAlignment="1" applyProtection="1">
      <alignment horizontal="left" vertical="center" wrapText="1" shrinkToFit="1"/>
      <protection hidden="1"/>
    </xf>
    <xf numFmtId="0" fontId="2" fillId="4" borderId="0" xfId="0" applyFont="1" applyFill="1" applyAlignment="1" applyProtection="1">
      <alignment horizontal="center" shrinkToFit="1"/>
      <protection hidden="1"/>
    </xf>
    <xf numFmtId="0" fontId="4" fillId="3" borderId="4" xfId="0" applyFont="1" applyFill="1" applyBorder="1" applyAlignment="1" applyProtection="1">
      <alignment horizontal="left" vertical="center" wrapText="1" shrinkToFit="1"/>
      <protection hidden="1"/>
    </xf>
    <xf numFmtId="0" fontId="4" fillId="3" borderId="18" xfId="0" applyFont="1" applyFill="1" applyBorder="1" applyAlignment="1" applyProtection="1">
      <alignment horizontal="left" vertical="center" wrapText="1" shrinkToFit="1"/>
      <protection hidden="1"/>
    </xf>
    <xf numFmtId="0" fontId="4" fillId="3" borderId="30" xfId="0" applyFont="1" applyFill="1" applyBorder="1" applyAlignment="1" applyProtection="1">
      <alignment horizontal="left" vertical="top" wrapText="1" shrinkToFit="1"/>
      <protection hidden="1"/>
    </xf>
    <xf numFmtId="0" fontId="4" fillId="3" borderId="31" xfId="0" applyFont="1" applyFill="1" applyBorder="1" applyAlignment="1" applyProtection="1">
      <alignment horizontal="left" vertical="top" wrapText="1" shrinkToFit="1"/>
      <protection hidden="1"/>
    </xf>
    <xf numFmtId="0" fontId="4" fillId="3" borderId="18" xfId="0" applyFont="1" applyFill="1" applyBorder="1" applyAlignment="1" applyProtection="1">
      <alignment horizontal="left" vertical="top" wrapText="1" shrinkToFit="1"/>
      <protection hidden="1"/>
    </xf>
    <xf numFmtId="0" fontId="4" fillId="0" borderId="7" xfId="0" applyFont="1" applyFill="1" applyBorder="1" applyAlignment="1" applyProtection="1">
      <alignment horizontal="left" vertical="center" wrapText="1" shrinkToFit="1"/>
      <protection hidden="1"/>
    </xf>
    <xf numFmtId="0" fontId="6" fillId="0" borderId="6" xfId="0" applyFont="1" applyBorder="1" applyAlignment="1" applyProtection="1">
      <alignment horizontal="left" vertical="center"/>
      <protection hidden="1"/>
    </xf>
    <xf numFmtId="0" fontId="6" fillId="0" borderId="9" xfId="0" applyFont="1" applyBorder="1" applyAlignment="1" applyProtection="1">
      <alignment horizontal="left" vertical="center"/>
      <protection hidden="1"/>
    </xf>
    <xf numFmtId="0" fontId="6" fillId="0" borderId="10" xfId="0" applyFont="1" applyBorder="1" applyAlignment="1" applyProtection="1">
      <alignment horizontal="left" vertical="center"/>
      <protection hidden="1"/>
    </xf>
    <xf numFmtId="0" fontId="6" fillId="0" borderId="11"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12" xfId="0" applyFont="1" applyBorder="1" applyAlignment="1" applyProtection="1">
      <alignment horizontal="left"/>
      <protection hidden="1"/>
    </xf>
    <xf numFmtId="0" fontId="6" fillId="0" borderId="8"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4" fillId="0" borderId="15" xfId="0" applyFont="1" applyBorder="1" applyAlignment="1" applyProtection="1">
      <alignment horizontal="left" vertical="center" wrapText="1"/>
      <protection hidden="1"/>
    </xf>
  </cellXfs>
  <cellStyles count="3">
    <cellStyle name="Hyperlink" xfId="2" builtinId="8"/>
    <cellStyle name="Normal" xfId="0" builtinId="0"/>
    <cellStyle name="Normal 2" xfId="1" xr:uid="{00000000-0005-0000-0000-00000200000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163"/>
  <sheetViews>
    <sheetView showGridLines="0" showRowColHeaders="0" tabSelected="1" zoomScaleNormal="100" workbookViewId="0">
      <selection activeCell="D4" sqref="D4"/>
    </sheetView>
  </sheetViews>
  <sheetFormatPr defaultColWidth="9.1796875" defaultRowHeight="12.5" x14ac:dyDescent="0.25"/>
  <cols>
    <col min="1" max="1" width="4.1796875" style="1" customWidth="1"/>
    <col min="2" max="2" width="4.453125" style="4" customWidth="1"/>
    <col min="3" max="3" width="59.81640625" style="1" customWidth="1"/>
    <col min="4" max="4" width="51.7265625" style="1" customWidth="1"/>
    <col min="5" max="6" width="9.1796875" style="1" hidden="1" customWidth="1"/>
    <col min="7" max="7" width="14.54296875" style="1" hidden="1" customWidth="1"/>
    <col min="8" max="8" width="23" style="1" hidden="1" customWidth="1"/>
    <col min="9" max="9" width="31.54296875" style="1" hidden="1" customWidth="1"/>
    <col min="10" max="11" width="18.54296875" style="1" hidden="1" customWidth="1"/>
    <col min="12" max="30" width="9.1796875" style="1" customWidth="1"/>
    <col min="31" max="16384" width="9.1796875" style="1"/>
  </cols>
  <sheetData>
    <row r="1" spans="2:11" ht="42.75" customHeight="1" x14ac:dyDescent="0.25">
      <c r="B1" s="101" t="s">
        <v>189</v>
      </c>
      <c r="C1" s="102"/>
      <c r="D1" s="103"/>
    </row>
    <row r="2" spans="2:11" ht="71.5" customHeight="1" thickBot="1" x14ac:dyDescent="0.3">
      <c r="B2" s="104" t="s">
        <v>209</v>
      </c>
      <c r="C2" s="105"/>
      <c r="D2" s="106"/>
      <c r="E2" s="114" t="s">
        <v>62</v>
      </c>
      <c r="F2" s="114"/>
      <c r="G2" s="114"/>
      <c r="H2" s="114"/>
      <c r="I2" s="114"/>
      <c r="J2" s="114"/>
      <c r="K2" s="114"/>
    </row>
    <row r="3" spans="2:11" ht="9.65" customHeight="1" thickBot="1" x14ac:dyDescent="0.3">
      <c r="C3" s="4"/>
      <c r="D3" s="4"/>
    </row>
    <row r="4" spans="2:11" ht="18.75" customHeight="1" x14ac:dyDescent="0.25">
      <c r="B4" s="107" t="s">
        <v>11</v>
      </c>
      <c r="C4" s="108"/>
      <c r="D4" s="99"/>
      <c r="E4" s="1">
        <f>IF(ISBLANK(D4),1,0)</f>
        <v>1</v>
      </c>
      <c r="F4" s="5"/>
    </row>
    <row r="5" spans="2:11" ht="18.75" customHeight="1" thickBot="1" x14ac:dyDescent="0.3">
      <c r="B5" s="109" t="s">
        <v>24</v>
      </c>
      <c r="C5" s="110"/>
      <c r="D5" s="100" t="str">
        <f>IF(SUM(E4:E97)=0,"Yes","No")</f>
        <v>No</v>
      </c>
      <c r="F5" s="5"/>
    </row>
    <row r="6" spans="2:11" ht="10.5" customHeight="1" thickBot="1" x14ac:dyDescent="0.4">
      <c r="B6" s="1"/>
      <c r="D6" s="2"/>
      <c r="F6" s="5"/>
    </row>
    <row r="7" spans="2:11" ht="48.65" customHeight="1" thickBot="1" x14ac:dyDescent="0.3">
      <c r="B7" s="111" t="s">
        <v>201</v>
      </c>
      <c r="C7" s="112"/>
      <c r="D7" s="113"/>
      <c r="F7" s="5"/>
    </row>
    <row r="8" spans="2:11" ht="10.5" customHeight="1" thickBot="1" x14ac:dyDescent="0.3">
      <c r="B8" s="1"/>
      <c r="C8" s="6"/>
      <c r="F8" s="5"/>
    </row>
    <row r="9" spans="2:11" ht="15" x14ac:dyDescent="0.3">
      <c r="B9" s="79" t="s">
        <v>0</v>
      </c>
      <c r="C9" s="80" t="s">
        <v>6</v>
      </c>
      <c r="D9" s="81" t="s">
        <v>5</v>
      </c>
    </row>
    <row r="10" spans="2:11" ht="18.75" customHeight="1" x14ac:dyDescent="0.25">
      <c r="B10" s="49">
        <v>1</v>
      </c>
      <c r="C10" s="7" t="s">
        <v>11</v>
      </c>
      <c r="D10" s="82">
        <f>D4</f>
        <v>0</v>
      </c>
    </row>
    <row r="11" spans="2:11" ht="18.75" customHeight="1" x14ac:dyDescent="0.25">
      <c r="B11" s="49">
        <v>2</v>
      </c>
      <c r="C11" s="7" t="s">
        <v>1</v>
      </c>
      <c r="D11" s="50"/>
      <c r="E11" s="1">
        <f>IF(ISBLANK(D11),1,0)</f>
        <v>1</v>
      </c>
    </row>
    <row r="12" spans="2:11" ht="18.75" customHeight="1" x14ac:dyDescent="0.25">
      <c r="B12" s="49">
        <v>3</v>
      </c>
      <c r="C12" s="7" t="s">
        <v>2</v>
      </c>
      <c r="D12" s="50"/>
      <c r="E12" s="1">
        <f t="shared" ref="E12:E22" si="0">IF(ISBLANK(D12),1,0)</f>
        <v>1</v>
      </c>
    </row>
    <row r="13" spans="2:11" ht="18.75" customHeight="1" x14ac:dyDescent="0.25">
      <c r="B13" s="49">
        <v>4</v>
      </c>
      <c r="C13" s="7" t="s">
        <v>17</v>
      </c>
      <c r="D13" s="83"/>
      <c r="E13" s="1">
        <f t="shared" ref="E13" si="1">IF(ISBLANK(D13),1,0)</f>
        <v>1</v>
      </c>
    </row>
    <row r="14" spans="2:11" ht="18.75" customHeight="1" x14ac:dyDescent="0.25">
      <c r="B14" s="49">
        <v>5</v>
      </c>
      <c r="C14" s="7" t="s">
        <v>3</v>
      </c>
      <c r="D14" s="50"/>
      <c r="E14" s="1">
        <f t="shared" si="0"/>
        <v>1</v>
      </c>
    </row>
    <row r="15" spans="2:11" ht="18.75" customHeight="1" x14ac:dyDescent="0.25">
      <c r="B15" s="49">
        <v>6</v>
      </c>
      <c r="C15" s="7" t="s">
        <v>4</v>
      </c>
      <c r="D15" s="84"/>
      <c r="E15" s="1">
        <f t="shared" si="0"/>
        <v>1</v>
      </c>
    </row>
    <row r="16" spans="2:11" ht="18.75" customHeight="1" x14ac:dyDescent="0.25">
      <c r="B16" s="49">
        <v>7</v>
      </c>
      <c r="C16" s="8" t="s">
        <v>25</v>
      </c>
      <c r="D16" s="50"/>
      <c r="E16" s="1">
        <f t="shared" si="0"/>
        <v>1</v>
      </c>
    </row>
    <row r="17" spans="2:5" ht="18.75" customHeight="1" x14ac:dyDescent="0.25">
      <c r="B17" s="49">
        <v>8</v>
      </c>
      <c r="C17" s="8" t="s">
        <v>26</v>
      </c>
      <c r="D17" s="51"/>
      <c r="E17" s="1">
        <f t="shared" si="0"/>
        <v>1</v>
      </c>
    </row>
    <row r="18" spans="2:5" ht="18.75" customHeight="1" x14ac:dyDescent="0.35">
      <c r="B18" s="49">
        <v>9</v>
      </c>
      <c r="C18" s="8" t="s">
        <v>27</v>
      </c>
      <c r="D18" s="85"/>
      <c r="E18" s="1">
        <f t="shared" si="0"/>
        <v>1</v>
      </c>
    </row>
    <row r="19" spans="2:5" ht="42.5" thickBot="1" x14ac:dyDescent="0.35">
      <c r="B19" s="52">
        <v>10</v>
      </c>
      <c r="C19" s="86" t="s">
        <v>28</v>
      </c>
      <c r="D19" s="87"/>
      <c r="E19" s="1">
        <f t="shared" si="0"/>
        <v>1</v>
      </c>
    </row>
    <row r="20" spans="2:5" ht="15.75" customHeight="1" thickBot="1" x14ac:dyDescent="0.3">
      <c r="B20" s="9"/>
    </row>
    <row r="21" spans="2:5" ht="18.75" customHeight="1" x14ac:dyDescent="0.3">
      <c r="B21" s="48">
        <v>11</v>
      </c>
      <c r="C21" s="88" t="s">
        <v>29</v>
      </c>
      <c r="D21" s="89"/>
      <c r="E21" s="1">
        <f t="shared" si="0"/>
        <v>1</v>
      </c>
    </row>
    <row r="22" spans="2:5" ht="18.75" customHeight="1" x14ac:dyDescent="0.3">
      <c r="B22" s="49">
        <v>12</v>
      </c>
      <c r="C22" s="10" t="s">
        <v>30</v>
      </c>
      <c r="D22" s="90"/>
      <c r="E22" s="1">
        <f t="shared" si="0"/>
        <v>1</v>
      </c>
    </row>
    <row r="23" spans="2:5" ht="18.75" customHeight="1" x14ac:dyDescent="0.25">
      <c r="B23" s="49">
        <v>13</v>
      </c>
      <c r="C23" s="62" t="s">
        <v>31</v>
      </c>
      <c r="D23" s="91"/>
      <c r="E23" s="1">
        <f>IF(D22="",0,IF(D22="No",0,IF(D22="Yes",IF(ISBLANK(D23),1,0))))</f>
        <v>0</v>
      </c>
    </row>
    <row r="24" spans="2:5" ht="42" x14ac:dyDescent="0.3">
      <c r="B24" s="49">
        <v>14</v>
      </c>
      <c r="C24" s="62" t="s">
        <v>32</v>
      </c>
      <c r="D24" s="92"/>
      <c r="E24" s="1">
        <f>IF(D22="",0,IF(D22="Yes",0,IF(D22="No",IF(ISBLANK(D24),1,0))))</f>
        <v>0</v>
      </c>
    </row>
    <row r="25" spans="2:5" ht="14" x14ac:dyDescent="0.3">
      <c r="B25" s="49">
        <v>15</v>
      </c>
      <c r="C25" s="10" t="s">
        <v>206</v>
      </c>
      <c r="D25" s="90"/>
      <c r="E25" s="1">
        <f>IF(ISBLANK(D25),1,0)</f>
        <v>1</v>
      </c>
    </row>
    <row r="26" spans="2:5" ht="14" x14ac:dyDescent="0.3">
      <c r="B26" s="49">
        <v>16</v>
      </c>
      <c r="C26" s="62" t="s">
        <v>207</v>
      </c>
      <c r="D26" s="93"/>
      <c r="E26" s="1">
        <f>IF(D25="",0,IF(D25="No",0,IF(D25="Yes",IF(ISBLANK(D26),1,0))))</f>
        <v>0</v>
      </c>
    </row>
    <row r="27" spans="2:5" ht="14" x14ac:dyDescent="0.3">
      <c r="B27" s="49">
        <v>17</v>
      </c>
      <c r="C27" s="62" t="s">
        <v>208</v>
      </c>
      <c r="D27" s="93"/>
      <c r="E27" s="1">
        <f>IF(D25="",0,IF(D25="No",0,IF(D25="Yes",IF(ISBLANK(D27),1,0))))</f>
        <v>0</v>
      </c>
    </row>
    <row r="28" spans="2:5" ht="56" x14ac:dyDescent="0.25">
      <c r="B28" s="49">
        <v>18</v>
      </c>
      <c r="C28" s="11" t="s">
        <v>190</v>
      </c>
      <c r="D28" s="69"/>
      <c r="E28" s="1">
        <f>IF(ISBLANK(D28),1,0)</f>
        <v>1</v>
      </c>
    </row>
    <row r="29" spans="2:5" s="43" customFormat="1" ht="15" customHeight="1" x14ac:dyDescent="0.25">
      <c r="B29" s="49">
        <v>19</v>
      </c>
      <c r="C29" s="62" t="s">
        <v>59</v>
      </c>
      <c r="D29" s="94"/>
      <c r="E29" s="43">
        <f>IF(D28="",0,IF(D28="No",0,IF(D28="Yes",IF(ISBLANK(D29),1,0))))</f>
        <v>0</v>
      </c>
    </row>
    <row r="30" spans="2:5" ht="56" x14ac:dyDescent="0.25">
      <c r="B30" s="49">
        <v>20</v>
      </c>
      <c r="C30" s="11" t="s">
        <v>33</v>
      </c>
      <c r="D30" s="69"/>
      <c r="E30" s="1">
        <f>IF(ISBLANK(D30),1,0)</f>
        <v>1</v>
      </c>
    </row>
    <row r="31" spans="2:5" ht="63.75" customHeight="1" x14ac:dyDescent="0.25">
      <c r="B31" s="49">
        <v>21</v>
      </c>
      <c r="C31" s="62" t="s">
        <v>34</v>
      </c>
      <c r="D31" s="72"/>
      <c r="E31" s="1">
        <f>IF(D30="",0,IF(D30="Yes",0,IF(D30="No",IF(ISBLANK(D31),1,0))))</f>
        <v>0</v>
      </c>
    </row>
    <row r="32" spans="2:5" ht="24.65" customHeight="1" x14ac:dyDescent="0.25">
      <c r="B32" s="49">
        <v>22</v>
      </c>
      <c r="C32" s="11" t="s">
        <v>191</v>
      </c>
      <c r="D32" s="69"/>
      <c r="E32" s="1">
        <f t="shared" ref="E32" si="2">IF(ISBLANK(D32),1,0)</f>
        <v>1</v>
      </c>
    </row>
    <row r="33" spans="2:5" ht="46.4" customHeight="1" x14ac:dyDescent="0.25">
      <c r="B33" s="49">
        <v>23</v>
      </c>
      <c r="C33" s="11" t="s">
        <v>192</v>
      </c>
      <c r="D33" s="69"/>
      <c r="E33" s="1">
        <f t="shared" ref="E33:E37" si="3">IF(ISBLANK(D33),1,0)</f>
        <v>1</v>
      </c>
    </row>
    <row r="34" spans="2:5" ht="42" x14ac:dyDescent="0.25">
      <c r="B34" s="49">
        <v>24</v>
      </c>
      <c r="C34" s="11" t="s">
        <v>35</v>
      </c>
      <c r="D34" s="95"/>
      <c r="E34" s="1">
        <v>0</v>
      </c>
    </row>
    <row r="35" spans="2:5" ht="42" x14ac:dyDescent="0.25">
      <c r="B35" s="49">
        <v>25</v>
      </c>
      <c r="C35" s="11" t="s">
        <v>36</v>
      </c>
      <c r="D35" s="95"/>
      <c r="E35" s="1">
        <v>0</v>
      </c>
    </row>
    <row r="36" spans="2:5" ht="28" x14ac:dyDescent="0.25">
      <c r="B36" s="49">
        <v>26</v>
      </c>
      <c r="C36" s="11" t="s">
        <v>37</v>
      </c>
      <c r="D36" s="96"/>
      <c r="E36" s="1">
        <v>0</v>
      </c>
    </row>
    <row r="37" spans="2:5" ht="37.4" customHeight="1" x14ac:dyDescent="0.25">
      <c r="B37" s="49">
        <v>27</v>
      </c>
      <c r="C37" s="11" t="s">
        <v>38</v>
      </c>
      <c r="D37" s="69"/>
      <c r="E37" s="1">
        <f t="shared" si="3"/>
        <v>1</v>
      </c>
    </row>
    <row r="38" spans="2:5" ht="56" x14ac:dyDescent="0.25">
      <c r="B38" s="49">
        <v>28</v>
      </c>
      <c r="C38" s="63" t="s">
        <v>39</v>
      </c>
      <c r="D38" s="97"/>
      <c r="E38" s="1">
        <f>IF(D37="",0,IF(D37="No",0,IF(D37="Yes",IF(ISBLANK(D38),1,0))))</f>
        <v>0</v>
      </c>
    </row>
    <row r="39" spans="2:5" ht="37.4" customHeight="1" x14ac:dyDescent="0.25">
      <c r="B39" s="49">
        <v>29</v>
      </c>
      <c r="C39" s="11" t="s">
        <v>193</v>
      </c>
      <c r="D39" s="69"/>
      <c r="E39" s="1">
        <f>IF(ISBLANK(D39),1,0)</f>
        <v>1</v>
      </c>
    </row>
    <row r="40" spans="2:5" ht="42" x14ac:dyDescent="0.25">
      <c r="B40" s="49">
        <v>30</v>
      </c>
      <c r="C40" s="11" t="s">
        <v>194</v>
      </c>
      <c r="D40" s="69"/>
      <c r="E40" s="1">
        <f>IF(ISBLANK(D40),1,0)</f>
        <v>1</v>
      </c>
    </row>
    <row r="41" spans="2:5" ht="37.4" customHeight="1" thickBot="1" x14ac:dyDescent="0.3">
      <c r="B41" s="52">
        <v>31</v>
      </c>
      <c r="C41" s="98" t="s">
        <v>195</v>
      </c>
      <c r="D41" s="71"/>
      <c r="E41" s="1">
        <f>IF(ISBLANK(D41),1,0)</f>
        <v>1</v>
      </c>
    </row>
    <row r="42" spans="2:5" ht="15.75" customHeight="1" thickBot="1" x14ac:dyDescent="0.3">
      <c r="B42" s="1"/>
    </row>
    <row r="43" spans="2:5" ht="18.75" customHeight="1" x14ac:dyDescent="0.25">
      <c r="B43" s="48">
        <v>32</v>
      </c>
      <c r="C43" s="115" t="s">
        <v>40</v>
      </c>
      <c r="D43" s="116"/>
    </row>
    <row r="44" spans="2:5" ht="14" x14ac:dyDescent="0.25">
      <c r="B44" s="49"/>
      <c r="C44" s="12" t="s">
        <v>41</v>
      </c>
      <c r="D44" s="50"/>
      <c r="E44" s="1">
        <f t="shared" ref="E44:E75" si="4">IF(ISBLANK(D44),1,0)</f>
        <v>1</v>
      </c>
    </row>
    <row r="45" spans="2:5" ht="14" x14ac:dyDescent="0.25">
      <c r="B45" s="49"/>
      <c r="C45" s="12" t="s">
        <v>7</v>
      </c>
      <c r="D45" s="50"/>
      <c r="E45" s="1">
        <f t="shared" si="4"/>
        <v>1</v>
      </c>
    </row>
    <row r="46" spans="2:5" ht="14" x14ac:dyDescent="0.25">
      <c r="B46" s="49"/>
      <c r="C46" s="12" t="s">
        <v>42</v>
      </c>
      <c r="D46" s="51"/>
      <c r="E46" s="1">
        <f t="shared" si="4"/>
        <v>1</v>
      </c>
    </row>
    <row r="47" spans="2:5" ht="28" x14ac:dyDescent="0.25">
      <c r="B47" s="49"/>
      <c r="C47" s="12" t="s">
        <v>202</v>
      </c>
      <c r="D47" s="51"/>
      <c r="E47" s="1">
        <f t="shared" si="4"/>
        <v>1</v>
      </c>
    </row>
    <row r="48" spans="2:5" ht="15" thickBot="1" x14ac:dyDescent="0.3">
      <c r="B48" s="52"/>
      <c r="C48" s="13" t="s">
        <v>12</v>
      </c>
      <c r="D48" s="53"/>
      <c r="E48" s="1">
        <f t="shared" si="4"/>
        <v>1</v>
      </c>
    </row>
    <row r="49" spans="2:5" ht="18.75" customHeight="1" x14ac:dyDescent="0.25">
      <c r="B49" s="48">
        <v>33</v>
      </c>
      <c r="C49" s="115" t="s">
        <v>197</v>
      </c>
      <c r="D49" s="116"/>
    </row>
    <row r="50" spans="2:5" ht="14" x14ac:dyDescent="0.25">
      <c r="B50" s="49"/>
      <c r="C50" s="12" t="s">
        <v>41</v>
      </c>
      <c r="D50" s="50"/>
      <c r="E50" s="1">
        <f t="shared" si="4"/>
        <v>1</v>
      </c>
    </row>
    <row r="51" spans="2:5" ht="14" x14ac:dyDescent="0.25">
      <c r="B51" s="49"/>
      <c r="C51" s="12" t="s">
        <v>7</v>
      </c>
      <c r="D51" s="50"/>
      <c r="E51" s="1">
        <f t="shared" si="4"/>
        <v>1</v>
      </c>
    </row>
    <row r="52" spans="2:5" ht="14" x14ac:dyDescent="0.25">
      <c r="B52" s="49"/>
      <c r="C52" s="12" t="s">
        <v>42</v>
      </c>
      <c r="D52" s="50"/>
      <c r="E52" s="1">
        <f t="shared" si="4"/>
        <v>1</v>
      </c>
    </row>
    <row r="53" spans="2:5" ht="28" x14ac:dyDescent="0.25">
      <c r="B53" s="49"/>
      <c r="C53" s="12" t="s">
        <v>202</v>
      </c>
      <c r="D53" s="50"/>
      <c r="E53" s="1">
        <f t="shared" si="4"/>
        <v>1</v>
      </c>
    </row>
    <row r="54" spans="2:5" ht="15" thickBot="1" x14ac:dyDescent="0.3">
      <c r="B54" s="52"/>
      <c r="C54" s="13" t="s">
        <v>12</v>
      </c>
      <c r="D54" s="53"/>
      <c r="E54" s="1">
        <f t="shared" si="4"/>
        <v>1</v>
      </c>
    </row>
    <row r="55" spans="2:5" ht="18.75" customHeight="1" x14ac:dyDescent="0.25">
      <c r="B55" s="48">
        <v>34</v>
      </c>
      <c r="C55" s="115" t="s">
        <v>196</v>
      </c>
      <c r="D55" s="116"/>
    </row>
    <row r="56" spans="2:5" ht="14" x14ac:dyDescent="0.25">
      <c r="B56" s="49"/>
      <c r="C56" s="12" t="s">
        <v>41</v>
      </c>
      <c r="D56" s="50"/>
      <c r="E56" s="1">
        <f t="shared" ref="E56:E60" si="5">IF(ISBLANK(D56),1,0)</f>
        <v>1</v>
      </c>
    </row>
    <row r="57" spans="2:5" ht="14" x14ac:dyDescent="0.25">
      <c r="B57" s="49"/>
      <c r="C57" s="12" t="s">
        <v>7</v>
      </c>
      <c r="D57" s="50"/>
      <c r="E57" s="1">
        <f t="shared" si="5"/>
        <v>1</v>
      </c>
    </row>
    <row r="58" spans="2:5" ht="14" x14ac:dyDescent="0.25">
      <c r="B58" s="49"/>
      <c r="C58" s="12" t="s">
        <v>42</v>
      </c>
      <c r="D58" s="50"/>
      <c r="E58" s="1">
        <f t="shared" si="5"/>
        <v>1</v>
      </c>
    </row>
    <row r="59" spans="2:5" ht="28" x14ac:dyDescent="0.25">
      <c r="B59" s="49"/>
      <c r="C59" s="12" t="s">
        <v>202</v>
      </c>
      <c r="D59" s="50"/>
      <c r="E59" s="1">
        <f t="shared" si="5"/>
        <v>1</v>
      </c>
    </row>
    <row r="60" spans="2:5" ht="15" thickBot="1" x14ac:dyDescent="0.3">
      <c r="B60" s="52"/>
      <c r="C60" s="13" t="s">
        <v>12</v>
      </c>
      <c r="D60" s="53"/>
      <c r="E60" s="1">
        <f t="shared" si="5"/>
        <v>1</v>
      </c>
    </row>
    <row r="61" spans="2:5" ht="18.75" customHeight="1" x14ac:dyDescent="0.25">
      <c r="B61" s="48">
        <v>35</v>
      </c>
      <c r="C61" s="115" t="s">
        <v>198</v>
      </c>
      <c r="D61" s="116"/>
    </row>
    <row r="62" spans="2:5" ht="14" x14ac:dyDescent="0.25">
      <c r="B62" s="49"/>
      <c r="C62" s="12" t="s">
        <v>128</v>
      </c>
      <c r="D62" s="54"/>
      <c r="E62" s="1">
        <f t="shared" si="4"/>
        <v>1</v>
      </c>
    </row>
    <row r="63" spans="2:5" ht="28" x14ac:dyDescent="0.25">
      <c r="B63" s="49"/>
      <c r="C63" s="12" t="s">
        <v>203</v>
      </c>
      <c r="D63" s="54"/>
      <c r="E63" s="1">
        <f t="shared" ref="E63" si="6">IF(ISBLANK(D63),1,0)</f>
        <v>1</v>
      </c>
    </row>
    <row r="64" spans="2:5" ht="14" x14ac:dyDescent="0.25">
      <c r="B64" s="49"/>
      <c r="C64" s="12" t="s">
        <v>41</v>
      </c>
      <c r="D64" s="50"/>
      <c r="E64" s="1">
        <f t="shared" si="4"/>
        <v>1</v>
      </c>
    </row>
    <row r="65" spans="2:9" ht="14" x14ac:dyDescent="0.25">
      <c r="B65" s="49"/>
      <c r="C65" s="12" t="s">
        <v>7</v>
      </c>
      <c r="D65" s="50"/>
      <c r="E65" s="1">
        <f t="shared" si="4"/>
        <v>1</v>
      </c>
    </row>
    <row r="66" spans="2:9" ht="14" x14ac:dyDescent="0.25">
      <c r="B66" s="49"/>
      <c r="C66" s="12" t="s">
        <v>42</v>
      </c>
      <c r="D66" s="50"/>
      <c r="E66" s="1">
        <f t="shared" si="4"/>
        <v>1</v>
      </c>
    </row>
    <row r="67" spans="2:9" ht="28" x14ac:dyDescent="0.25">
      <c r="B67" s="49"/>
      <c r="C67" s="12" t="s">
        <v>202</v>
      </c>
      <c r="D67" s="50"/>
      <c r="E67" s="1">
        <f t="shared" si="4"/>
        <v>1</v>
      </c>
    </row>
    <row r="68" spans="2:9" ht="14.5" x14ac:dyDescent="0.25">
      <c r="B68" s="55"/>
      <c r="C68" s="23" t="s">
        <v>12</v>
      </c>
      <c r="D68" s="57"/>
      <c r="E68" s="1">
        <f t="shared" si="4"/>
        <v>1</v>
      </c>
    </row>
    <row r="69" spans="2:9" ht="28.5" thickBot="1" x14ac:dyDescent="0.3">
      <c r="B69" s="52"/>
      <c r="C69" s="24" t="s">
        <v>204</v>
      </c>
      <c r="D69" s="53"/>
      <c r="E69" s="1">
        <f t="shared" si="4"/>
        <v>1</v>
      </c>
    </row>
    <row r="70" spans="2:9" ht="18.75" customHeight="1" x14ac:dyDescent="0.25">
      <c r="B70" s="48">
        <v>36</v>
      </c>
      <c r="C70" s="115" t="s">
        <v>205</v>
      </c>
      <c r="D70" s="116"/>
    </row>
    <row r="71" spans="2:9" ht="14" x14ac:dyDescent="0.25">
      <c r="B71" s="49"/>
      <c r="C71" s="12" t="s">
        <v>41</v>
      </c>
      <c r="D71" s="50"/>
      <c r="E71" s="1">
        <f t="shared" si="4"/>
        <v>1</v>
      </c>
    </row>
    <row r="72" spans="2:9" ht="14" x14ac:dyDescent="0.25">
      <c r="B72" s="49"/>
      <c r="C72" s="12" t="s">
        <v>7</v>
      </c>
      <c r="D72" s="50"/>
      <c r="E72" s="1">
        <f t="shared" si="4"/>
        <v>1</v>
      </c>
    </row>
    <row r="73" spans="2:9" ht="14" x14ac:dyDescent="0.25">
      <c r="B73" s="49"/>
      <c r="C73" s="12" t="s">
        <v>42</v>
      </c>
      <c r="D73" s="51"/>
      <c r="E73" s="1">
        <f t="shared" si="4"/>
        <v>1</v>
      </c>
    </row>
    <row r="74" spans="2:9" ht="28" x14ac:dyDescent="0.25">
      <c r="B74" s="49"/>
      <c r="C74" s="12" t="s">
        <v>202</v>
      </c>
      <c r="D74" s="51"/>
      <c r="E74" s="1">
        <f t="shared" si="4"/>
        <v>1</v>
      </c>
    </row>
    <row r="75" spans="2:9" ht="15" thickBot="1" x14ac:dyDescent="0.3">
      <c r="B75" s="52"/>
      <c r="C75" s="56" t="s">
        <v>12</v>
      </c>
      <c r="D75" s="53"/>
      <c r="E75" s="1">
        <f t="shared" si="4"/>
        <v>1</v>
      </c>
    </row>
    <row r="76" spans="2:9" ht="15.75" customHeight="1" thickBot="1" x14ac:dyDescent="0.35">
      <c r="B76" s="14"/>
      <c r="C76" s="15"/>
      <c r="D76" s="16"/>
      <c r="I76" s="17"/>
    </row>
    <row r="77" spans="2:9" ht="72.75" customHeight="1" x14ac:dyDescent="0.25">
      <c r="B77" s="48">
        <v>37</v>
      </c>
      <c r="C77" s="64" t="s">
        <v>60</v>
      </c>
      <c r="D77" s="65"/>
      <c r="E77" s="1">
        <f>IF(ISBLANK(D77),1,0)</f>
        <v>1</v>
      </c>
    </row>
    <row r="78" spans="2:9" ht="47.25" customHeight="1" x14ac:dyDescent="0.25">
      <c r="B78" s="49">
        <v>38</v>
      </c>
      <c r="C78" s="18" t="s">
        <v>61</v>
      </c>
      <c r="D78" s="66"/>
      <c r="E78" s="1">
        <f>IF(D77="",0,IF(D77="No",0,IF(D77="Yes",IF(ISBLANK(D78),1,0))))</f>
        <v>0</v>
      </c>
      <c r="G78" s="1" t="s">
        <v>129</v>
      </c>
      <c r="H78" s="1" t="s">
        <v>130</v>
      </c>
      <c r="I78" s="1" t="s">
        <v>131</v>
      </c>
    </row>
    <row r="79" spans="2:9" ht="67.5" customHeight="1" thickBot="1" x14ac:dyDescent="0.3">
      <c r="B79" s="52">
        <v>39</v>
      </c>
      <c r="C79" s="67" t="s">
        <v>186</v>
      </c>
      <c r="D79" s="68"/>
      <c r="E79" s="1">
        <f>IF(ISBLANK(D79),1,0)</f>
        <v>1</v>
      </c>
    </row>
    <row r="80" spans="2:9" ht="15.75" customHeight="1" thickBot="1" x14ac:dyDescent="0.35">
      <c r="B80" s="14"/>
      <c r="C80" s="19"/>
      <c r="D80" s="3"/>
    </row>
    <row r="81" spans="2:11" ht="114.65" customHeight="1" x14ac:dyDescent="0.25">
      <c r="B81" s="117" t="s">
        <v>200</v>
      </c>
      <c r="C81" s="118"/>
      <c r="D81" s="119"/>
    </row>
    <row r="82" spans="2:11" ht="14" x14ac:dyDescent="0.25">
      <c r="B82" s="49">
        <v>40</v>
      </c>
      <c r="C82" s="61" t="s">
        <v>45</v>
      </c>
      <c r="D82" s="69"/>
      <c r="E82" s="1">
        <f>IF(ISBLANK(D82),1,0)</f>
        <v>1</v>
      </c>
    </row>
    <row r="83" spans="2:11" ht="14" x14ac:dyDescent="0.25">
      <c r="B83" s="49">
        <v>41</v>
      </c>
      <c r="C83" s="61" t="s">
        <v>46</v>
      </c>
      <c r="D83" s="70"/>
      <c r="E83" s="1">
        <f>IF(D82="",0,IF(D82="No",0,IF(D82="Yes",IF(ISBLANK(D83),1,0))))</f>
        <v>0</v>
      </c>
    </row>
    <row r="84" spans="2:11" ht="14" x14ac:dyDescent="0.25">
      <c r="B84" s="49">
        <v>42</v>
      </c>
      <c r="C84" s="61" t="s">
        <v>47</v>
      </c>
      <c r="D84" s="70"/>
      <c r="E84" s="1">
        <f>IF(D82="",0,IF(D82="No",0,IF(D82="Yes",IF(ISBLANK(D84),1,0))))</f>
        <v>0</v>
      </c>
    </row>
    <row r="85" spans="2:11" ht="28.75" customHeight="1" thickBot="1" x14ac:dyDescent="0.3">
      <c r="B85" s="52">
        <v>43</v>
      </c>
      <c r="C85" s="67" t="s">
        <v>55</v>
      </c>
      <c r="D85" s="71"/>
      <c r="E85" s="1">
        <f>IF(ISBLANK(D85),1,0)</f>
        <v>1</v>
      </c>
      <c r="G85" s="47" t="s">
        <v>199</v>
      </c>
      <c r="H85" s="47" t="s">
        <v>56</v>
      </c>
      <c r="I85" s="47" t="s">
        <v>57</v>
      </c>
      <c r="J85" s="47" t="s">
        <v>58</v>
      </c>
      <c r="K85" s="47"/>
    </row>
    <row r="86" spans="2:11" ht="15.75" customHeight="1" thickBot="1" x14ac:dyDescent="0.35">
      <c r="B86" s="20"/>
      <c r="C86" s="21"/>
      <c r="D86" s="16"/>
    </row>
    <row r="87" spans="2:11" ht="39.75" customHeight="1" x14ac:dyDescent="0.25">
      <c r="B87" s="75"/>
      <c r="C87" s="115" t="s">
        <v>48</v>
      </c>
      <c r="D87" s="116"/>
    </row>
    <row r="88" spans="2:11" ht="34.5" customHeight="1" x14ac:dyDescent="0.25">
      <c r="B88" s="76">
        <v>44</v>
      </c>
      <c r="C88" s="10" t="s">
        <v>49</v>
      </c>
      <c r="D88" s="69"/>
      <c r="E88" s="1">
        <f>IF(ISBLANK(D88),1,0)</f>
        <v>1</v>
      </c>
    </row>
    <row r="89" spans="2:11" ht="28" x14ac:dyDescent="0.25">
      <c r="B89" s="76">
        <v>45</v>
      </c>
      <c r="C89" s="10" t="s">
        <v>50</v>
      </c>
      <c r="D89" s="72"/>
      <c r="E89" s="1">
        <f>IF(D88="",0,IF(D88="No",0,IF(D88="Yes",IF(ISBLANK(D89),1,0))))</f>
        <v>0</v>
      </c>
    </row>
    <row r="90" spans="2:11" ht="70" x14ac:dyDescent="0.25">
      <c r="B90" s="76">
        <v>46</v>
      </c>
      <c r="C90" s="10" t="s">
        <v>51</v>
      </c>
      <c r="D90" s="72"/>
      <c r="E90" s="1">
        <f>IF(D88="",0,IF(D88="No",0,IF(D88="Yes",IF(ISBLANK(D90),1,0))))</f>
        <v>0</v>
      </c>
    </row>
    <row r="91" spans="2:11" ht="14" x14ac:dyDescent="0.3">
      <c r="B91" s="76"/>
      <c r="C91" s="78" t="s">
        <v>9</v>
      </c>
      <c r="D91" s="72"/>
      <c r="E91" s="1">
        <f>IF(D90="",0,IF(D90="No",0,IF(D90="Yes",IF(ISBLANK(D91),1,0))))</f>
        <v>0</v>
      </c>
    </row>
    <row r="92" spans="2:11" ht="14" x14ac:dyDescent="0.3">
      <c r="B92" s="76"/>
      <c r="C92" s="78" t="s">
        <v>8</v>
      </c>
      <c r="D92" s="73"/>
      <c r="E92" s="1">
        <f>IF(D90="",0,IF(D90="No",0,IF(D90="Yes",IF(ISBLANK(D92),1,0))))</f>
        <v>0</v>
      </c>
    </row>
    <row r="93" spans="2:11" ht="28" x14ac:dyDescent="0.3">
      <c r="B93" s="76"/>
      <c r="C93" s="78" t="s">
        <v>52</v>
      </c>
      <c r="D93" s="72"/>
      <c r="E93" s="1">
        <f>IF(D90="",0,IF(D90="No",0,IF(D90="Yes",IF(ISBLANK(D93),1,0))))</f>
        <v>0</v>
      </c>
    </row>
    <row r="94" spans="2:11" ht="56" x14ac:dyDescent="0.25">
      <c r="B94" s="76">
        <v>47</v>
      </c>
      <c r="C94" s="10" t="s">
        <v>53</v>
      </c>
      <c r="D94" s="69"/>
      <c r="E94" s="1">
        <f>IF(ISBLANK(D94),1,0)</f>
        <v>1</v>
      </c>
    </row>
    <row r="95" spans="2:11" ht="14" x14ac:dyDescent="0.25">
      <c r="B95" s="76"/>
      <c r="C95" s="12" t="s">
        <v>9</v>
      </c>
      <c r="D95" s="72"/>
      <c r="E95" s="1">
        <f>IF(D94="",0,IF(D94="No",0,IF(D94="Yes",IF(ISBLANK(D95),1,0))))</f>
        <v>0</v>
      </c>
    </row>
    <row r="96" spans="2:11" ht="14" x14ac:dyDescent="0.25">
      <c r="B96" s="76"/>
      <c r="C96" s="12" t="s">
        <v>10</v>
      </c>
      <c r="D96" s="73"/>
      <c r="E96" s="1">
        <f>IF(D94="",0,IF(D94="No",0,IF(D94="Yes",IF(ISBLANK(D96),1,0))))</f>
        <v>0</v>
      </c>
    </row>
    <row r="97" spans="2:11" ht="28.5" thickBot="1" x14ac:dyDescent="0.3">
      <c r="B97" s="77"/>
      <c r="C97" s="13" t="s">
        <v>54</v>
      </c>
      <c r="D97" s="74"/>
      <c r="E97" s="1">
        <f>IF(D94="",0,IF(D94="No",0,IF(D94="Yes",IF(ISBLANK(D97),1,0))))</f>
        <v>0</v>
      </c>
    </row>
    <row r="98" spans="2:11" ht="12.75" customHeight="1" x14ac:dyDescent="0.3">
      <c r="B98" s="20"/>
      <c r="C98" s="21"/>
      <c r="D98" s="16"/>
    </row>
    <row r="99" spans="2:11" ht="14" x14ac:dyDescent="0.3">
      <c r="B99" s="22"/>
      <c r="C99" s="16"/>
      <c r="D99" s="16"/>
      <c r="I99" s="17"/>
    </row>
    <row r="100" spans="2:11" ht="13" x14ac:dyDescent="0.3">
      <c r="J100" s="44" t="s">
        <v>63</v>
      </c>
      <c r="K100" s="44" t="s">
        <v>127</v>
      </c>
    </row>
    <row r="101" spans="2:11" ht="14.5" x14ac:dyDescent="0.35">
      <c r="J101" s="45" t="s">
        <v>64</v>
      </c>
      <c r="K101" s="38" t="s">
        <v>132</v>
      </c>
    </row>
    <row r="102" spans="2:11" ht="14.5" x14ac:dyDescent="0.35">
      <c r="J102" s="45" t="s">
        <v>65</v>
      </c>
      <c r="K102" s="38" t="s">
        <v>133</v>
      </c>
    </row>
    <row r="103" spans="2:11" ht="14.5" x14ac:dyDescent="0.35">
      <c r="J103" s="45" t="s">
        <v>66</v>
      </c>
      <c r="K103" s="38" t="s">
        <v>134</v>
      </c>
    </row>
    <row r="104" spans="2:11" ht="14.5" x14ac:dyDescent="0.35">
      <c r="J104" s="45" t="s">
        <v>67</v>
      </c>
      <c r="K104" s="38" t="s">
        <v>135</v>
      </c>
    </row>
    <row r="105" spans="2:11" ht="14.5" x14ac:dyDescent="0.35">
      <c r="J105" s="45" t="s">
        <v>68</v>
      </c>
      <c r="K105" s="38" t="s">
        <v>136</v>
      </c>
    </row>
    <row r="106" spans="2:11" ht="14.5" x14ac:dyDescent="0.35">
      <c r="J106" s="45" t="s">
        <v>69</v>
      </c>
      <c r="K106" s="38" t="s">
        <v>137</v>
      </c>
    </row>
    <row r="107" spans="2:11" ht="14.5" x14ac:dyDescent="0.35">
      <c r="J107" s="45" t="s">
        <v>70</v>
      </c>
      <c r="K107" s="38" t="s">
        <v>138</v>
      </c>
    </row>
    <row r="108" spans="2:11" ht="14.5" x14ac:dyDescent="0.35">
      <c r="J108" s="45" t="s">
        <v>71</v>
      </c>
      <c r="K108" s="38" t="s">
        <v>76</v>
      </c>
    </row>
    <row r="109" spans="2:11" ht="14.5" x14ac:dyDescent="0.35">
      <c r="J109" s="45" t="s">
        <v>72</v>
      </c>
      <c r="K109" s="38" t="s">
        <v>139</v>
      </c>
    </row>
    <row r="110" spans="2:11" ht="14.5" x14ac:dyDescent="0.35">
      <c r="J110" s="45" t="s">
        <v>73</v>
      </c>
      <c r="K110" s="38" t="s">
        <v>140</v>
      </c>
    </row>
    <row r="111" spans="2:11" ht="14.5" x14ac:dyDescent="0.35">
      <c r="J111" s="45" t="s">
        <v>74</v>
      </c>
      <c r="K111" s="38" t="s">
        <v>141</v>
      </c>
    </row>
    <row r="112" spans="2:11" ht="14.5" x14ac:dyDescent="0.35">
      <c r="J112" s="45" t="s">
        <v>75</v>
      </c>
      <c r="K112" s="38" t="s">
        <v>142</v>
      </c>
    </row>
    <row r="113" spans="10:11" ht="14.5" x14ac:dyDescent="0.35">
      <c r="J113" s="45" t="s">
        <v>76</v>
      </c>
      <c r="K113" s="38" t="s">
        <v>143</v>
      </c>
    </row>
    <row r="114" spans="10:11" ht="14.5" x14ac:dyDescent="0.35">
      <c r="J114" s="45" t="s">
        <v>77</v>
      </c>
      <c r="K114" s="38" t="s">
        <v>144</v>
      </c>
    </row>
    <row r="115" spans="10:11" ht="14.5" x14ac:dyDescent="0.35">
      <c r="J115" s="45" t="s">
        <v>78</v>
      </c>
      <c r="K115" s="38" t="s">
        <v>145</v>
      </c>
    </row>
    <row r="116" spans="10:11" ht="14.5" x14ac:dyDescent="0.35">
      <c r="J116" s="45" t="s">
        <v>79</v>
      </c>
      <c r="K116" s="38" t="s">
        <v>146</v>
      </c>
    </row>
    <row r="117" spans="10:11" ht="14.5" x14ac:dyDescent="0.35">
      <c r="J117" s="45" t="s">
        <v>80</v>
      </c>
      <c r="K117" s="38" t="s">
        <v>147</v>
      </c>
    </row>
    <row r="118" spans="10:11" ht="14.5" x14ac:dyDescent="0.35">
      <c r="J118" s="45" t="s">
        <v>81</v>
      </c>
      <c r="K118" s="38" t="s">
        <v>148</v>
      </c>
    </row>
    <row r="119" spans="10:11" ht="14.5" x14ac:dyDescent="0.35">
      <c r="J119" s="45" t="s">
        <v>82</v>
      </c>
      <c r="K119" s="38" t="s">
        <v>149</v>
      </c>
    </row>
    <row r="120" spans="10:11" ht="14.5" x14ac:dyDescent="0.35">
      <c r="J120" s="45" t="s">
        <v>83</v>
      </c>
      <c r="K120" s="38" t="s">
        <v>150</v>
      </c>
    </row>
    <row r="121" spans="10:11" ht="14.5" x14ac:dyDescent="0.35">
      <c r="J121" s="45" t="s">
        <v>84</v>
      </c>
      <c r="K121" s="38" t="s">
        <v>151</v>
      </c>
    </row>
    <row r="122" spans="10:11" ht="14.5" x14ac:dyDescent="0.35">
      <c r="J122" s="45" t="s">
        <v>85</v>
      </c>
      <c r="K122" s="38" t="s">
        <v>152</v>
      </c>
    </row>
    <row r="123" spans="10:11" ht="14.5" x14ac:dyDescent="0.35">
      <c r="J123" s="45" t="s">
        <v>86</v>
      </c>
      <c r="K123" s="38" t="s">
        <v>153</v>
      </c>
    </row>
    <row r="124" spans="10:11" ht="14.5" x14ac:dyDescent="0.35">
      <c r="J124" s="45" t="s">
        <v>87</v>
      </c>
      <c r="K124" s="38" t="s">
        <v>154</v>
      </c>
    </row>
    <row r="125" spans="10:11" ht="14.5" x14ac:dyDescent="0.35">
      <c r="J125" s="45" t="s">
        <v>88</v>
      </c>
      <c r="K125" s="38" t="s">
        <v>155</v>
      </c>
    </row>
    <row r="126" spans="10:11" ht="14.5" x14ac:dyDescent="0.35">
      <c r="J126" s="45" t="s">
        <v>89</v>
      </c>
      <c r="K126" s="38" t="s">
        <v>156</v>
      </c>
    </row>
    <row r="127" spans="10:11" ht="14.5" x14ac:dyDescent="0.35">
      <c r="J127" s="45" t="s">
        <v>90</v>
      </c>
      <c r="K127" s="38" t="s">
        <v>157</v>
      </c>
    </row>
    <row r="128" spans="10:11" ht="14.5" x14ac:dyDescent="0.35">
      <c r="J128" s="45" t="s">
        <v>91</v>
      </c>
      <c r="K128" s="38" t="s">
        <v>158</v>
      </c>
    </row>
    <row r="129" spans="10:11" ht="14.5" x14ac:dyDescent="0.35">
      <c r="J129" s="45" t="s">
        <v>92</v>
      </c>
      <c r="K129" s="38" t="s">
        <v>159</v>
      </c>
    </row>
    <row r="130" spans="10:11" ht="14.5" x14ac:dyDescent="0.35">
      <c r="J130" s="45" t="s">
        <v>93</v>
      </c>
      <c r="K130" s="38" t="s">
        <v>160</v>
      </c>
    </row>
    <row r="131" spans="10:11" ht="14.5" x14ac:dyDescent="0.35">
      <c r="J131" s="45" t="s">
        <v>94</v>
      </c>
      <c r="K131" s="38" t="s">
        <v>161</v>
      </c>
    </row>
    <row r="132" spans="10:11" ht="14.5" x14ac:dyDescent="0.35">
      <c r="J132" s="45" t="s">
        <v>95</v>
      </c>
      <c r="K132" s="38" t="s">
        <v>94</v>
      </c>
    </row>
    <row r="133" spans="10:11" ht="14.5" x14ac:dyDescent="0.35">
      <c r="J133" s="45" t="s">
        <v>96</v>
      </c>
      <c r="K133" s="38" t="s">
        <v>162</v>
      </c>
    </row>
    <row r="134" spans="10:11" ht="14.5" x14ac:dyDescent="0.35">
      <c r="J134" s="45" t="s">
        <v>97</v>
      </c>
      <c r="K134" s="38" t="s">
        <v>163</v>
      </c>
    </row>
    <row r="135" spans="10:11" ht="14.5" x14ac:dyDescent="0.35">
      <c r="J135" s="45" t="s">
        <v>98</v>
      </c>
      <c r="K135" s="38" t="s">
        <v>164</v>
      </c>
    </row>
    <row r="136" spans="10:11" ht="14.5" x14ac:dyDescent="0.35">
      <c r="J136" s="45" t="s">
        <v>99</v>
      </c>
      <c r="K136" s="38" t="s">
        <v>165</v>
      </c>
    </row>
    <row r="137" spans="10:11" ht="14.5" x14ac:dyDescent="0.35">
      <c r="J137" s="45" t="s">
        <v>100</v>
      </c>
      <c r="K137" s="38" t="s">
        <v>166</v>
      </c>
    </row>
    <row r="138" spans="10:11" ht="14.5" x14ac:dyDescent="0.35">
      <c r="J138" s="45" t="s">
        <v>101</v>
      </c>
      <c r="K138" s="38" t="s">
        <v>167</v>
      </c>
    </row>
    <row r="139" spans="10:11" ht="14.5" x14ac:dyDescent="0.35">
      <c r="J139" s="45" t="s">
        <v>102</v>
      </c>
      <c r="K139" s="38" t="s">
        <v>168</v>
      </c>
    </row>
    <row r="140" spans="10:11" ht="14.5" x14ac:dyDescent="0.35">
      <c r="J140" s="45" t="s">
        <v>103</v>
      </c>
      <c r="K140" s="38" t="s">
        <v>169</v>
      </c>
    </row>
    <row r="141" spans="10:11" ht="14.5" x14ac:dyDescent="0.35">
      <c r="J141" s="45" t="s">
        <v>104</v>
      </c>
      <c r="K141" s="38" t="s">
        <v>170</v>
      </c>
    </row>
    <row r="142" spans="10:11" ht="14.5" x14ac:dyDescent="0.35">
      <c r="J142" s="45" t="s">
        <v>105</v>
      </c>
      <c r="K142" s="38" t="s">
        <v>171</v>
      </c>
    </row>
    <row r="143" spans="10:11" ht="14.5" x14ac:dyDescent="0.35">
      <c r="J143" s="45" t="s">
        <v>106</v>
      </c>
      <c r="K143" s="38" t="s">
        <v>172</v>
      </c>
    </row>
    <row r="144" spans="10:11" ht="14.5" x14ac:dyDescent="0.35">
      <c r="J144" s="45" t="s">
        <v>107</v>
      </c>
      <c r="K144" s="38" t="s">
        <v>173</v>
      </c>
    </row>
    <row r="145" spans="10:11" ht="14.5" x14ac:dyDescent="0.35">
      <c r="J145" s="45" t="s">
        <v>108</v>
      </c>
      <c r="K145" s="38" t="s">
        <v>174</v>
      </c>
    </row>
    <row r="146" spans="10:11" ht="14.5" x14ac:dyDescent="0.35">
      <c r="J146" s="45" t="s">
        <v>109</v>
      </c>
      <c r="K146" s="38" t="s">
        <v>175</v>
      </c>
    </row>
    <row r="147" spans="10:11" ht="14.5" x14ac:dyDescent="0.35">
      <c r="J147" s="45" t="s">
        <v>110</v>
      </c>
      <c r="K147" s="38" t="s">
        <v>121</v>
      </c>
    </row>
    <row r="148" spans="10:11" ht="14.5" x14ac:dyDescent="0.35">
      <c r="J148" s="45" t="s">
        <v>111</v>
      </c>
      <c r="K148" s="38" t="s">
        <v>176</v>
      </c>
    </row>
    <row r="149" spans="10:11" ht="14.5" x14ac:dyDescent="0.35">
      <c r="J149" s="45" t="s">
        <v>112</v>
      </c>
      <c r="K149" s="38" t="s">
        <v>177</v>
      </c>
    </row>
    <row r="150" spans="10:11" ht="14.5" x14ac:dyDescent="0.35">
      <c r="J150" s="45" t="s">
        <v>113</v>
      </c>
      <c r="K150" s="38" t="s">
        <v>124</v>
      </c>
    </row>
    <row r="151" spans="10:11" x14ac:dyDescent="0.25">
      <c r="J151" s="45" t="s">
        <v>114</v>
      </c>
      <c r="K151" s="1" t="s">
        <v>126</v>
      </c>
    </row>
    <row r="152" spans="10:11" x14ac:dyDescent="0.25">
      <c r="J152" s="45" t="s">
        <v>115</v>
      </c>
    </row>
    <row r="153" spans="10:11" x14ac:dyDescent="0.25">
      <c r="J153" s="45" t="s">
        <v>116</v>
      </c>
    </row>
    <row r="154" spans="10:11" x14ac:dyDescent="0.25">
      <c r="J154" s="45" t="s">
        <v>117</v>
      </c>
    </row>
    <row r="155" spans="10:11" x14ac:dyDescent="0.25">
      <c r="J155" s="45" t="s">
        <v>118</v>
      </c>
    </row>
    <row r="156" spans="10:11" x14ac:dyDescent="0.25">
      <c r="J156" s="45" t="s">
        <v>119</v>
      </c>
    </row>
    <row r="157" spans="10:11" x14ac:dyDescent="0.25">
      <c r="J157" s="45" t="s">
        <v>120</v>
      </c>
    </row>
    <row r="158" spans="10:11" x14ac:dyDescent="0.25">
      <c r="J158" s="45" t="s">
        <v>121</v>
      </c>
    </row>
    <row r="159" spans="10:11" x14ac:dyDescent="0.25">
      <c r="J159" s="45" t="s">
        <v>122</v>
      </c>
    </row>
    <row r="160" spans="10:11" x14ac:dyDescent="0.25">
      <c r="J160" s="45" t="s">
        <v>123</v>
      </c>
    </row>
    <row r="161" spans="10:10" x14ac:dyDescent="0.25">
      <c r="J161" s="45" t="s">
        <v>124</v>
      </c>
    </row>
    <row r="162" spans="10:10" x14ac:dyDescent="0.25">
      <c r="J162" s="45" t="s">
        <v>125</v>
      </c>
    </row>
    <row r="163" spans="10:10" x14ac:dyDescent="0.25">
      <c r="J163" s="46" t="s">
        <v>126</v>
      </c>
    </row>
  </sheetData>
  <sheetProtection password="D1BA" sheet="1" selectLockedCells="1"/>
  <mergeCells count="13">
    <mergeCell ref="E2:K2"/>
    <mergeCell ref="C87:D87"/>
    <mergeCell ref="C70:D70"/>
    <mergeCell ref="C43:D43"/>
    <mergeCell ref="C49:D49"/>
    <mergeCell ref="C61:D61"/>
    <mergeCell ref="C55:D55"/>
    <mergeCell ref="B81:D81"/>
    <mergeCell ref="B1:D1"/>
    <mergeCell ref="B2:D2"/>
    <mergeCell ref="B4:C4"/>
    <mergeCell ref="B5:C5"/>
    <mergeCell ref="B7:D7"/>
  </mergeCells>
  <conditionalFormatting sqref="D23">
    <cfRule type="expression" dxfId="14" priority="49">
      <formula>$D$22="Yes"</formula>
    </cfRule>
  </conditionalFormatting>
  <conditionalFormatting sqref="D78">
    <cfRule type="expression" dxfId="13" priority="31">
      <formula>$D$77="Yes"</formula>
    </cfRule>
  </conditionalFormatting>
  <conditionalFormatting sqref="D89:D90">
    <cfRule type="expression" dxfId="12" priority="27">
      <formula>$D$88="Yes"</formula>
    </cfRule>
  </conditionalFormatting>
  <conditionalFormatting sqref="D95:D97">
    <cfRule type="expression" dxfId="11" priority="26">
      <formula>$D$94="Yes"</formula>
    </cfRule>
  </conditionalFormatting>
  <conditionalFormatting sqref="D31">
    <cfRule type="expression" dxfId="10" priority="25">
      <formula>$D$30="No"</formula>
    </cfRule>
  </conditionalFormatting>
  <conditionalFormatting sqref="D5">
    <cfRule type="containsText" dxfId="9" priority="20" operator="containsText" text="No">
      <formula>NOT(ISERROR(SEARCH("No",D5)))</formula>
    </cfRule>
    <cfRule type="containsText" dxfId="8" priority="21" operator="containsText" text="Yes">
      <formula>NOT(ISERROR(SEARCH("Yes",D5)))</formula>
    </cfRule>
  </conditionalFormatting>
  <conditionalFormatting sqref="D4">
    <cfRule type="expression" dxfId="7" priority="17">
      <formula>IF(ISBLANK(D4),TRUE,FALSE)</formula>
    </cfRule>
  </conditionalFormatting>
  <conditionalFormatting sqref="D29">
    <cfRule type="expression" dxfId="6" priority="15">
      <formula>$D$28="Yes"</formula>
    </cfRule>
  </conditionalFormatting>
  <conditionalFormatting sqref="D83:D84">
    <cfRule type="expression" dxfId="5" priority="10">
      <formula>$D$82="Yes"</formula>
    </cfRule>
  </conditionalFormatting>
  <conditionalFormatting sqref="D38">
    <cfRule type="expression" dxfId="4" priority="8">
      <formula>$D$37="Yes"</formula>
    </cfRule>
  </conditionalFormatting>
  <conditionalFormatting sqref="D26">
    <cfRule type="expression" dxfId="3" priority="7">
      <formula>$D$25="Yes"</formula>
    </cfRule>
  </conditionalFormatting>
  <conditionalFormatting sqref="D27">
    <cfRule type="expression" dxfId="2" priority="6">
      <formula>$D$25="Yes"</formula>
    </cfRule>
  </conditionalFormatting>
  <conditionalFormatting sqref="D24">
    <cfRule type="expression" dxfId="1" priority="5">
      <formula>$D$22="No"</formula>
    </cfRule>
  </conditionalFormatting>
  <conditionalFormatting sqref="D91:D93">
    <cfRule type="expression" dxfId="0" priority="4">
      <formula>$D$90="Yes"</formula>
    </cfRule>
  </conditionalFormatting>
  <dataValidations count="9">
    <dataValidation type="list" allowBlank="1" showInputMessage="1" showErrorMessage="1" sqref="D22 D28 D94 D79 D88:D90 D77 D30 D82 D32:D33 D37 D39:D41" xr:uid="{00000000-0002-0000-0000-000000000000}">
      <formula1>"Yes, No"</formula1>
    </dataValidation>
    <dataValidation type="list" allowBlank="1" showInputMessage="1" showErrorMessage="1" errorTitle="Submit W-9 form" error="You must submit the W-9 form to OSC prior to submitting this bid document." sqref="D24" xr:uid="{00000000-0002-0000-0000-000001000000}">
      <formula1>"Yes"</formula1>
    </dataValidation>
    <dataValidation type="list" allowBlank="1" showInputMessage="1" showErrorMessage="1" sqref="D85" xr:uid="{00000000-0002-0000-0000-000002000000}">
      <formula1>$H$85:$J$85</formula1>
    </dataValidation>
    <dataValidation type="list" allowBlank="1" showInputMessage="1" showErrorMessage="1" sqref="D78" xr:uid="{00000000-0002-0000-0000-000003000000}">
      <formula1>$G$78:$I$78</formula1>
    </dataValidation>
    <dataValidation type="list" allowBlank="1" showInputMessage="1" showErrorMessage="1" sqref="D13" xr:uid="{00000000-0002-0000-0000-000004000000}">
      <formula1>$J$101:$J$163</formula1>
    </dataValidation>
    <dataValidation type="list" allowBlank="1" showInputMessage="1" showErrorMessage="1" sqref="D14 D19" xr:uid="{00000000-0002-0000-0000-000005000000}">
      <formula1>$K$101:$K$151</formula1>
    </dataValidation>
    <dataValidation operator="equal" allowBlank="1" showInputMessage="1" error="Please enter a 9-digits number" sqref="D21" xr:uid="{00000000-0002-0000-0000-000006000000}"/>
    <dataValidation type="textLength" operator="equal" allowBlank="1" showInputMessage="1" showErrorMessage="1" error="Please enter a 10-digit number" sqref="D23" xr:uid="{00000000-0002-0000-0000-000007000000}">
      <formula1>10</formula1>
    </dataValidation>
    <dataValidation type="list" allowBlank="1" showInputMessage="1" showErrorMessage="1" errorTitle="Submit W-9 form" error="You must submit the W-9 form to OSC prior to submitting this bid document." sqref="D25" xr:uid="{79E84314-CCCF-469B-A413-3697551A7C69}">
      <formula1>"Yes, No"</formula1>
    </dataValidation>
  </dataValidations>
  <pageMargins left="0.5" right="0.5" top="0.75" bottom="0.75" header="0.3" footer="0.3"/>
  <pageSetup scale="82" fitToHeight="0" orientation="portrait" r:id="rId1"/>
  <headerFooter>
    <oddFooter>Page &amp;P of &amp;N</oddFooter>
  </headerFooter>
  <rowBreaks count="4" manualBreakCount="4">
    <brk id="32" max="16383" man="1"/>
    <brk id="75" max="16383" man="1"/>
    <brk id="86" max="16383" man="1"/>
    <brk id="98" max="16383" man="1"/>
  </rowBreaks>
  <ignoredErrors>
    <ignoredError sqref="E29 E90:E9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25"/>
  <sheetViews>
    <sheetView workbookViewId="0">
      <selection activeCell="E9" sqref="E9"/>
    </sheetView>
  </sheetViews>
  <sheetFormatPr defaultColWidth="9.1796875" defaultRowHeight="14" x14ac:dyDescent="0.3"/>
  <cols>
    <col min="1" max="2" width="11.453125" style="25" customWidth="1"/>
    <col min="3" max="3" width="26.81640625" style="25" bestFit="1" customWidth="1"/>
    <col min="4" max="4" width="11.453125" style="25" customWidth="1"/>
    <col min="5" max="5" width="23.81640625" style="25" bestFit="1" customWidth="1"/>
    <col min="6" max="6" width="25.54296875" style="25" bestFit="1" customWidth="1"/>
    <col min="7" max="8" width="11.453125" style="25" customWidth="1"/>
    <col min="9" max="9" width="9.1796875" style="25"/>
    <col min="10" max="10" width="79.81640625" style="25" customWidth="1"/>
    <col min="11" max="16384" width="9.1796875" style="25"/>
  </cols>
  <sheetData>
    <row r="1" spans="1:8" ht="27" customHeight="1" x14ac:dyDescent="0.3">
      <c r="D1" s="120" t="s">
        <v>43</v>
      </c>
      <c r="E1" s="120"/>
      <c r="F1" s="120"/>
    </row>
    <row r="2" spans="1:8" s="26" customFormat="1" x14ac:dyDescent="0.3">
      <c r="A2" s="26" t="s">
        <v>13</v>
      </c>
      <c r="C2" s="26" t="s">
        <v>14</v>
      </c>
      <c r="D2" s="26" t="s">
        <v>15</v>
      </c>
      <c r="F2" s="26" t="s">
        <v>16</v>
      </c>
      <c r="H2" s="26" t="s">
        <v>17</v>
      </c>
    </row>
    <row r="3" spans="1:8" x14ac:dyDescent="0.3">
      <c r="C3" s="60">
        <f>'General Questions'!D4</f>
        <v>0</v>
      </c>
      <c r="D3" s="25" t="s">
        <v>22</v>
      </c>
      <c r="E3" s="28"/>
      <c r="F3" s="58">
        <f>'General Questions'!D21</f>
        <v>0</v>
      </c>
      <c r="H3" s="25">
        <f>'General Questions'!D13</f>
        <v>0</v>
      </c>
    </row>
    <row r="4" spans="1:8" x14ac:dyDescent="0.3">
      <c r="A4" s="25" t="str">
        <f>IF('General Questions'!D77="Yes", 'General Questions'!D78, " ")</f>
        <v xml:space="preserve"> </v>
      </c>
      <c r="C4" s="27">
        <f>'General Questions'!D11</f>
        <v>0</v>
      </c>
      <c r="D4" s="25" t="s">
        <v>18</v>
      </c>
      <c r="E4" s="28">
        <f>'General Questions'!D66</f>
        <v>0</v>
      </c>
      <c r="F4" s="29"/>
    </row>
    <row r="5" spans="1:8" x14ac:dyDescent="0.3">
      <c r="A5" s="30" t="str">
        <f>IF('General Questions'!D82="Yes", "SB", " ")</f>
        <v xml:space="preserve"> </v>
      </c>
      <c r="B5" s="31" t="str">
        <f>IF('General Questions'!D82="Yes", 'General Questions'!D83, " ")</f>
        <v xml:space="preserve"> </v>
      </c>
      <c r="C5" s="25" t="str">
        <f>_xlfn.CONCAT('General Questions'!D12,", ",'General Questions'!D14," ",'General Questions'!D15)</f>
        <v xml:space="preserve">,  </v>
      </c>
      <c r="D5" s="25" t="s">
        <v>19</v>
      </c>
      <c r="E5" s="27">
        <f>'General Questions'!D64</f>
        <v>0</v>
      </c>
    </row>
    <row r="6" spans="1:8" x14ac:dyDescent="0.3">
      <c r="A6" s="25" t="str">
        <f>IF('General Questions'!D79="Yes", "SDVOB", " ")</f>
        <v xml:space="preserve"> </v>
      </c>
      <c r="D6" s="25" t="s">
        <v>20</v>
      </c>
      <c r="E6" s="27">
        <f>'General Questions'!D68</f>
        <v>0</v>
      </c>
    </row>
    <row r="7" spans="1:8" x14ac:dyDescent="0.3">
      <c r="D7" s="25" t="s">
        <v>21</v>
      </c>
      <c r="E7" s="27">
        <f>'General Questions'!D69</f>
        <v>0</v>
      </c>
    </row>
    <row r="9" spans="1:8" x14ac:dyDescent="0.3">
      <c r="C9" s="30" t="s">
        <v>184</v>
      </c>
      <c r="D9" s="32">
        <f>'General Questions'!D62</f>
        <v>0</v>
      </c>
    </row>
    <row r="10" spans="1:8" x14ac:dyDescent="0.3">
      <c r="C10" s="33" t="s">
        <v>183</v>
      </c>
      <c r="D10" s="32">
        <f>'General Questions'!D63</f>
        <v>0</v>
      </c>
    </row>
    <row r="11" spans="1:8" x14ac:dyDescent="0.3">
      <c r="C11" s="33"/>
      <c r="D11" s="32"/>
    </row>
    <row r="12" spans="1:8" x14ac:dyDescent="0.3">
      <c r="C12" s="121" t="str">
        <f>IF('General Questions'!D33="Yes",(IF(ISBLANK('General Questions'!D34),( IF(ISBLANK('General Questions'!D35),"Accepts Procurement Card for orders up to $50,000", CONCATENATE("Accepts Procurement Card for orders up to ",TEXT('General Questions'!D35,"$#,##0_);($#,##0)")))),(IF(ISBLANK('General Questions'!D35), CONCATENATE("Accepts Procurement Card for orders from ",TEXT('General Questions'!D34,"$#,##0_);($#,##0)")," up to $50,000"), CONCATENATE("Accepts Procurement Card for orders from ",TEXT('General Questions'!D34,"$#,##0_);($#,##0)")," up to ",TEXT('General Questions'!D35,"$#,##0_);($#,##0)"))))))," ")</f>
        <v xml:space="preserve"> </v>
      </c>
      <c r="D12" s="122" t="s">
        <v>185</v>
      </c>
      <c r="E12" s="122" t="s">
        <v>185</v>
      </c>
      <c r="F12" s="123" t="s">
        <v>185</v>
      </c>
    </row>
    <row r="13" spans="1:8" x14ac:dyDescent="0.3">
      <c r="C13" s="124" t="str">
        <f>IF(ISBLANK('General Questions'!D36)," ",CONCATENATE("Vendor offers an additional discount of ",TEXT('General Questions'!D36, "0.00%")," for purchases made with the NYS Procurement Card"))</f>
        <v xml:space="preserve"> </v>
      </c>
      <c r="D13" s="125"/>
      <c r="E13" s="125"/>
      <c r="F13" s="126"/>
    </row>
    <row r="14" spans="1:8" x14ac:dyDescent="0.3">
      <c r="C14" s="127" t="str">
        <f>IF('General Questions'!D37="Yes", CONCATENATE("Vendor offers prompt payment discount: ",'General Questions'!D38), "")</f>
        <v/>
      </c>
      <c r="D14" s="128"/>
      <c r="E14" s="128"/>
      <c r="F14" s="129"/>
    </row>
    <row r="15" spans="1:8" x14ac:dyDescent="0.3">
      <c r="C15" s="33"/>
      <c r="D15" s="32"/>
    </row>
    <row r="17" spans="3:6" ht="27" customHeight="1" x14ac:dyDescent="0.3">
      <c r="D17" s="120" t="s">
        <v>44</v>
      </c>
      <c r="E17" s="120"/>
      <c r="F17" s="120"/>
    </row>
    <row r="18" spans="3:6" x14ac:dyDescent="0.3">
      <c r="C18" s="27"/>
      <c r="D18" s="25" t="s">
        <v>22</v>
      </c>
      <c r="E18" s="28">
        <f>'General Questions'!D74</f>
        <v>0</v>
      </c>
    </row>
    <row r="19" spans="3:6" x14ac:dyDescent="0.3">
      <c r="C19" s="27"/>
      <c r="D19" s="25" t="s">
        <v>18</v>
      </c>
      <c r="E19" s="28">
        <f>'General Questions'!D73</f>
        <v>0</v>
      </c>
    </row>
    <row r="20" spans="3:6" x14ac:dyDescent="0.3">
      <c r="D20" s="25" t="s">
        <v>19</v>
      </c>
      <c r="E20" s="27">
        <f>'General Questions'!D71</f>
        <v>0</v>
      </c>
    </row>
    <row r="21" spans="3:6" x14ac:dyDescent="0.3">
      <c r="D21" s="25" t="s">
        <v>20</v>
      </c>
      <c r="E21" s="27">
        <f>'General Questions'!D75</f>
        <v>0</v>
      </c>
    </row>
    <row r="25" spans="3:6" x14ac:dyDescent="0.3">
      <c r="D25" s="34"/>
    </row>
  </sheetData>
  <sheetProtection password="D1BA" sheet="1" objects="1" scenarios="1"/>
  <mergeCells count="5">
    <mergeCell ref="D17:F17"/>
    <mergeCell ref="D1:F1"/>
    <mergeCell ref="C12:F12"/>
    <mergeCell ref="C13:F13"/>
    <mergeCell ref="C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R8"/>
  <sheetViews>
    <sheetView workbookViewId="0">
      <selection activeCell="E6" sqref="E6"/>
    </sheetView>
  </sheetViews>
  <sheetFormatPr defaultColWidth="9.1796875" defaultRowHeight="14.5" x14ac:dyDescent="0.35"/>
  <cols>
    <col min="1" max="1" width="19.54296875" style="38" bestFit="1" customWidth="1"/>
    <col min="2" max="2" width="9.1796875" style="38"/>
    <col min="3" max="3" width="26.81640625" style="38" bestFit="1" customWidth="1"/>
    <col min="4" max="4" width="11.453125" style="38" bestFit="1" customWidth="1"/>
    <col min="5" max="5" width="23.81640625" style="38" bestFit="1" customWidth="1"/>
    <col min="6" max="6" width="25.54296875" style="38" customWidth="1"/>
    <col min="7" max="7" width="21.54296875" style="38" customWidth="1"/>
    <col min="8" max="8" width="28.81640625" style="38" bestFit="1" customWidth="1"/>
    <col min="9" max="9" width="9.54296875" style="38" customWidth="1"/>
    <col min="10" max="10" width="72.453125" style="38" customWidth="1"/>
    <col min="11" max="16384" width="9.1796875" style="38"/>
  </cols>
  <sheetData>
    <row r="1" spans="1:18" s="26" customFormat="1" ht="14" x14ac:dyDescent="0.3">
      <c r="A1" s="26" t="s">
        <v>182</v>
      </c>
      <c r="C1" s="26" t="s">
        <v>14</v>
      </c>
      <c r="D1" s="26" t="s">
        <v>15</v>
      </c>
      <c r="F1" s="26" t="s">
        <v>16</v>
      </c>
      <c r="G1" s="35" t="s">
        <v>17</v>
      </c>
      <c r="I1" s="26" t="s">
        <v>23</v>
      </c>
      <c r="J1" s="39" t="s">
        <v>187</v>
      </c>
    </row>
    <row r="2" spans="1:18" s="25" customFormat="1" ht="15" customHeight="1" x14ac:dyDescent="0.3">
      <c r="C2" s="60">
        <f>'General Questions'!D4</f>
        <v>0</v>
      </c>
      <c r="D2" s="25" t="s">
        <v>22</v>
      </c>
      <c r="E2" s="28">
        <f>'General Questions'!D47</f>
        <v>0</v>
      </c>
      <c r="F2" s="58">
        <f>'General Questions'!D21</f>
        <v>0</v>
      </c>
      <c r="G2" s="36">
        <f>'General Questions'!D13</f>
        <v>0</v>
      </c>
      <c r="I2" s="25">
        <f>'General Questions'!D33</f>
        <v>0</v>
      </c>
      <c r="J2" s="130" t="s">
        <v>188</v>
      </c>
    </row>
    <row r="3" spans="1:18" s="25" customFormat="1" ht="14" x14ac:dyDescent="0.3">
      <c r="A3" s="25" t="str">
        <f>IF('General Questions'!D77="Yes", 'General Questions'!D78, " ")</f>
        <v xml:space="preserve"> </v>
      </c>
      <c r="C3" s="27">
        <f>'General Questions'!D11</f>
        <v>0</v>
      </c>
      <c r="D3" s="25" t="s">
        <v>18</v>
      </c>
      <c r="E3" s="28">
        <f>'General Questions'!D46</f>
        <v>0</v>
      </c>
      <c r="F3" s="29"/>
      <c r="J3" s="130"/>
    </row>
    <row r="4" spans="1:18" s="25" customFormat="1" ht="14" x14ac:dyDescent="0.3">
      <c r="A4" s="30" t="str">
        <f>IF('General Questions'!D82="Yes", "SB", " ")</f>
        <v xml:space="preserve"> </v>
      </c>
      <c r="B4" s="25" t="str">
        <f>IF('General Questions'!D82="Yes", 'General Questions'!D83, " ")</f>
        <v xml:space="preserve"> </v>
      </c>
      <c r="C4" s="25" t="str">
        <f>_xlfn.CONCAT('General Questions'!D12,", ",'General Questions'!D14," ",'General Questions'!D15)</f>
        <v xml:space="preserve">,  </v>
      </c>
      <c r="D4" s="25" t="s">
        <v>19</v>
      </c>
      <c r="E4" s="27">
        <f>'General Questions'!D44</f>
        <v>0</v>
      </c>
      <c r="H4" s="26" t="s">
        <v>178</v>
      </c>
      <c r="I4" s="59">
        <f>'General Questions'!D34</f>
        <v>0</v>
      </c>
      <c r="J4" s="40"/>
    </row>
    <row r="5" spans="1:18" s="25" customFormat="1" ht="14" x14ac:dyDescent="0.3">
      <c r="A5" s="25" t="str">
        <f>IF('General Questions'!D79="Yes", "SDVOB", " ")</f>
        <v xml:space="preserve"> </v>
      </c>
      <c r="D5" s="25" t="s">
        <v>7</v>
      </c>
      <c r="E5" s="27">
        <f>'General Questions'!D45</f>
        <v>0</v>
      </c>
      <c r="H5" s="26" t="s">
        <v>179</v>
      </c>
      <c r="I5" s="59">
        <f>'General Questions'!D35</f>
        <v>0</v>
      </c>
      <c r="J5" s="41" t="str">
        <f>IF(OR('General Questions'!D19 = "Alaska",'General Questions'!D19 = "Hawaii",'General Questions'!D19 = "Louisiana",'General Questions'!D19 = "South Carolina",'General Questions'!D19 = "West Virginia",'General Questions'!D19 = "Wyoming"), CONCATENATE( "Bidder's Principal Place of Business in a Discriminatory Jurisdiction: (",'General Questions'!D19, ")"), " No ")</f>
        <v xml:space="preserve"> No </v>
      </c>
    </row>
    <row r="6" spans="1:18" s="25" customFormat="1" thickBot="1" x14ac:dyDescent="0.35">
      <c r="D6" s="25" t="s">
        <v>20</v>
      </c>
      <c r="E6" s="27">
        <f>'General Questions'!D48</f>
        <v>0</v>
      </c>
      <c r="H6" s="26" t="s">
        <v>181</v>
      </c>
      <c r="I6" s="37">
        <f>'General Questions'!D36</f>
        <v>0</v>
      </c>
      <c r="J6" s="42"/>
    </row>
    <row r="7" spans="1:18" x14ac:dyDescent="0.35">
      <c r="D7" s="25"/>
      <c r="E7" s="27"/>
      <c r="H7" s="26" t="s">
        <v>180</v>
      </c>
      <c r="I7" s="38" t="str">
        <f>IF('General Questions'!D37="Yes", 'General Questions'!D38, " ")</f>
        <v xml:space="preserve"> </v>
      </c>
      <c r="N7" s="25"/>
      <c r="O7" s="25"/>
      <c r="P7" s="25"/>
      <c r="Q7" s="25"/>
      <c r="R7" s="25"/>
    </row>
    <row r="8" spans="1:18" x14ac:dyDescent="0.35">
      <c r="N8" s="25"/>
      <c r="O8" s="25"/>
      <c r="P8" s="25"/>
      <c r="Q8" s="25"/>
      <c r="R8" s="25"/>
    </row>
  </sheetData>
  <sheetProtection password="D1BA" sheet="1" objects="1" scenarios="1"/>
  <mergeCells count="1">
    <mergeCell ref="J2: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R8"/>
  <sheetViews>
    <sheetView workbookViewId="0">
      <selection activeCell="E3" sqref="E3"/>
    </sheetView>
  </sheetViews>
  <sheetFormatPr defaultColWidth="9.1796875" defaultRowHeight="14.5" x14ac:dyDescent="0.35"/>
  <cols>
    <col min="1" max="1" width="19.54296875" style="38" bestFit="1" customWidth="1"/>
    <col min="2" max="2" width="9.1796875" style="38"/>
    <col min="3" max="3" width="26.81640625" style="38" bestFit="1" customWidth="1"/>
    <col min="4" max="4" width="11.453125" style="38" bestFit="1" customWidth="1"/>
    <col min="5" max="5" width="23.81640625" style="38" bestFit="1" customWidth="1"/>
    <col min="6" max="6" width="30.453125" style="38" customWidth="1"/>
    <col min="7" max="7" width="21.54296875" style="38" customWidth="1"/>
    <col min="8" max="8" width="28.81640625" style="38" bestFit="1" customWidth="1"/>
    <col min="9" max="9" width="13.54296875" style="38" customWidth="1"/>
    <col min="10" max="16384" width="9.1796875" style="38"/>
  </cols>
  <sheetData>
    <row r="1" spans="1:18" s="26" customFormat="1" ht="14" x14ac:dyDescent="0.3">
      <c r="A1" s="26" t="s">
        <v>182</v>
      </c>
      <c r="C1" s="26" t="s">
        <v>14</v>
      </c>
      <c r="D1" s="26" t="s">
        <v>15</v>
      </c>
      <c r="F1" s="26" t="s">
        <v>16</v>
      </c>
      <c r="G1" s="35" t="s">
        <v>17</v>
      </c>
      <c r="I1" s="26" t="s">
        <v>23</v>
      </c>
    </row>
    <row r="2" spans="1:18" s="25" customFormat="1" ht="14" x14ac:dyDescent="0.3">
      <c r="C2" s="60">
        <f>'General Questions'!D4</f>
        <v>0</v>
      </c>
      <c r="D2" s="25" t="s">
        <v>22</v>
      </c>
      <c r="E2" s="28">
        <f>'General Questions'!D53</f>
        <v>0</v>
      </c>
      <c r="F2" s="58">
        <f>'General Questions'!D21</f>
        <v>0</v>
      </c>
      <c r="G2" s="36">
        <f>'General Questions'!D13</f>
        <v>0</v>
      </c>
      <c r="I2" s="25">
        <f>'General Questions'!D33</f>
        <v>0</v>
      </c>
    </row>
    <row r="3" spans="1:18" s="25" customFormat="1" ht="14" x14ac:dyDescent="0.3">
      <c r="A3" s="25" t="str">
        <f>IF('General Questions'!D77="Yes", 'General Questions'!D78, " ")</f>
        <v xml:space="preserve"> </v>
      </c>
      <c r="C3" s="27">
        <f>'General Questions'!D11</f>
        <v>0</v>
      </c>
      <c r="D3" s="25" t="s">
        <v>18</v>
      </c>
      <c r="E3" s="28">
        <f>'General Questions'!D52</f>
        <v>0</v>
      </c>
      <c r="F3" s="29"/>
    </row>
    <row r="4" spans="1:18" s="25" customFormat="1" ht="14" x14ac:dyDescent="0.3">
      <c r="A4" s="30" t="str">
        <f>IF('General Questions'!D82="Yes", "SB", " ")</f>
        <v xml:space="preserve"> </v>
      </c>
      <c r="B4" s="25" t="str">
        <f>IF('General Questions'!D82="Yes", 'General Questions'!D83, " ")</f>
        <v xml:space="preserve"> </v>
      </c>
      <c r="C4" s="25" t="str">
        <f>_xlfn.CONCAT('General Questions'!D12,", ",'General Questions'!D14," ",'General Questions'!D15)</f>
        <v xml:space="preserve">,  </v>
      </c>
      <c r="D4" s="25" t="s">
        <v>19</v>
      </c>
      <c r="E4" s="27">
        <f>'General Questions'!D50</f>
        <v>0</v>
      </c>
      <c r="H4" s="26" t="s">
        <v>178</v>
      </c>
      <c r="I4" s="59">
        <f>'General Questions'!D34</f>
        <v>0</v>
      </c>
    </row>
    <row r="5" spans="1:18" s="25" customFormat="1" ht="14" x14ac:dyDescent="0.3">
      <c r="A5" s="25" t="str">
        <f>IF('General Questions'!D79="Yes", "SDVOB", " ")</f>
        <v xml:space="preserve"> </v>
      </c>
      <c r="D5" s="25" t="s">
        <v>7</v>
      </c>
      <c r="E5" s="27">
        <f>'General Questions'!D51</f>
        <v>0</v>
      </c>
      <c r="H5" s="26" t="s">
        <v>179</v>
      </c>
      <c r="I5" s="59">
        <f>'General Questions'!D35</f>
        <v>0</v>
      </c>
    </row>
    <row r="6" spans="1:18" s="25" customFormat="1" ht="14" x14ac:dyDescent="0.3">
      <c r="D6" s="25" t="s">
        <v>20</v>
      </c>
      <c r="E6" s="27">
        <f>'General Questions'!D54</f>
        <v>0</v>
      </c>
      <c r="H6" s="26" t="s">
        <v>181</v>
      </c>
      <c r="I6" s="37">
        <f>'General Questions'!D36</f>
        <v>0</v>
      </c>
    </row>
    <row r="7" spans="1:18" x14ac:dyDescent="0.35">
      <c r="D7" s="25"/>
      <c r="E7" s="27"/>
      <c r="H7" s="26" t="s">
        <v>180</v>
      </c>
      <c r="I7" s="38" t="str">
        <f>IF('General Questions'!D37="Yes", 'General Questions'!D38, " ")</f>
        <v xml:space="preserve"> </v>
      </c>
      <c r="N7" s="25"/>
      <c r="O7" s="25"/>
      <c r="P7" s="25"/>
      <c r="Q7" s="25"/>
      <c r="R7" s="25"/>
    </row>
    <row r="8" spans="1:18" x14ac:dyDescent="0.35">
      <c r="N8" s="25"/>
      <c r="O8" s="25"/>
      <c r="P8" s="25"/>
      <c r="Q8" s="25"/>
      <c r="R8" s="25"/>
    </row>
  </sheetData>
  <sheetProtection password="D1BA"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3A5580-20B1-4B0B-A249-DCC5D720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ACEBE36-A08F-4EE7-A123-A0515E874AA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 Questions</vt:lpstr>
      <vt:lpstr>(OGS Use Only)-CAN Info</vt:lpstr>
      <vt:lpstr>(OGS Use Only)-IFB Info</vt:lpstr>
      <vt:lpstr>(OGS Use Only)-Contract Adm</vt:lpstr>
      <vt:lpstr>'General Questions'!Print_Area</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M (OGS)</dc:creator>
  <cp:lastModifiedBy>Dettmer, Christine (OGS)</cp:lastModifiedBy>
  <cp:lastPrinted>2020-11-10T12:57:58Z</cp:lastPrinted>
  <dcterms:created xsi:type="dcterms:W3CDTF">2011-09-02T20:59:26Z</dcterms:created>
  <dcterms:modified xsi:type="dcterms:W3CDTF">2020-11-10T12:58:15Z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