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55-23226 Liquid BM VPP DOT 2021\FPR\02Procurement\02_RfpIfb\Web Posting 12072020\"/>
    </mc:Choice>
  </mc:AlternateContent>
  <xr:revisionPtr revIDLastSave="0" documentId="13_ncr:1_{2E096AE1-9830-4A2B-8719-DAC2DD00DFAD}" xr6:coauthVersionLast="44" xr6:coauthVersionMax="44" xr10:uidLastSave="{00000000-0000-0000-0000-000000000000}"/>
  <workbookProtection workbookPassword="C995" lockStructure="1"/>
  <bookViews>
    <workbookView xWindow="-120" yWindow="-120" windowWidth="24240" windowHeight="13290" xr2:uid="{00000000-000D-0000-FFFF-FFFF00000000}"/>
  </bookViews>
  <sheets>
    <sheet name="Price Page" sheetId="8" r:id="rId1"/>
    <sheet name="Summary" sheetId="9" r:id="rId2"/>
  </sheets>
  <definedNames>
    <definedName name="_xlnm.Print_Area" localSheetId="0">'Price Page'!$B$1:$K$1893</definedName>
    <definedName name="_xlnm.Print_Titles" localSheetId="0">'Price Page'!$2:$10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1" i="8" l="1"/>
  <c r="G217" i="8"/>
  <c r="G203" i="8"/>
  <c r="J187" i="8" l="1"/>
  <c r="C37" i="9" l="1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J90" i="8"/>
  <c r="G1567" i="8" l="1"/>
  <c r="G1747" i="8"/>
  <c r="G1891" i="8"/>
  <c r="J1889" i="8"/>
  <c r="J1891" i="8" s="1"/>
  <c r="D54" i="9" s="1"/>
  <c r="J1745" i="8"/>
  <c r="J1747" i="8" s="1"/>
  <c r="D53" i="9" s="1"/>
  <c r="J1565" i="8"/>
  <c r="J1567" i="8" s="1"/>
  <c r="D52" i="9" s="1"/>
  <c r="G1393" i="8" l="1"/>
  <c r="J1391" i="8"/>
  <c r="J856" i="8"/>
  <c r="J1079" i="8"/>
  <c r="J1081" i="8" s="1"/>
  <c r="D50" i="9" s="1"/>
  <c r="G1081" i="8"/>
  <c r="G858" i="8" l="1"/>
  <c r="J858" i="8"/>
  <c r="D49" i="9" s="1"/>
  <c r="J279" i="8" l="1"/>
  <c r="J269" i="8"/>
  <c r="J138" i="8"/>
  <c r="J98" i="8"/>
  <c r="J249" i="8"/>
  <c r="J259" i="8"/>
  <c r="J325" i="8"/>
  <c r="J323" i="8"/>
  <c r="J313" i="8"/>
  <c r="J311" i="8"/>
  <c r="J289" i="8"/>
  <c r="J299" i="8"/>
  <c r="J301" i="8"/>
  <c r="G575" i="8"/>
  <c r="J573" i="8"/>
  <c r="J575" i="8" s="1"/>
  <c r="D48" i="9" s="1"/>
  <c r="G565" i="8"/>
  <c r="J563" i="8"/>
  <c r="J565" i="8" s="1"/>
  <c r="D47" i="9" s="1"/>
  <c r="G291" i="8" l="1"/>
  <c r="G281" i="8"/>
  <c r="G271" i="8"/>
  <c r="G261" i="8"/>
  <c r="G251" i="8"/>
  <c r="G100" i="8"/>
  <c r="G140" i="8"/>
  <c r="G303" i="8"/>
  <c r="G315" i="8"/>
  <c r="G327" i="8"/>
  <c r="G501" i="8" l="1"/>
  <c r="J499" i="8"/>
  <c r="J497" i="8"/>
  <c r="G511" i="8"/>
  <c r="J509" i="8"/>
  <c r="J507" i="8"/>
  <c r="G491" i="8"/>
  <c r="J489" i="8"/>
  <c r="J487" i="8"/>
  <c r="G481" i="8"/>
  <c r="J479" i="8"/>
  <c r="J477" i="8"/>
  <c r="G471" i="8"/>
  <c r="J469" i="8"/>
  <c r="J467" i="8"/>
  <c r="G461" i="8"/>
  <c r="J459" i="8"/>
  <c r="J457" i="8"/>
  <c r="G451" i="8"/>
  <c r="J449" i="8"/>
  <c r="J447" i="8"/>
  <c r="G441" i="8"/>
  <c r="J439" i="8"/>
  <c r="J437" i="8"/>
  <c r="G429" i="8"/>
  <c r="J427" i="8"/>
  <c r="J425" i="8"/>
  <c r="G419" i="8"/>
  <c r="J417" i="8"/>
  <c r="J415" i="8"/>
  <c r="G409" i="8"/>
  <c r="J407" i="8"/>
  <c r="J405" i="8"/>
  <c r="G399" i="8"/>
  <c r="J397" i="8"/>
  <c r="J395" i="8"/>
  <c r="J393" i="8"/>
  <c r="J391" i="8"/>
  <c r="G375" i="8"/>
  <c r="J373" i="8"/>
  <c r="J371" i="8"/>
  <c r="J369" i="8"/>
  <c r="J367" i="8"/>
  <c r="G387" i="8"/>
  <c r="J385" i="8"/>
  <c r="J383" i="8"/>
  <c r="J381" i="8"/>
  <c r="J379" i="8"/>
  <c r="G363" i="8"/>
  <c r="J361" i="8"/>
  <c r="J359" i="8"/>
  <c r="J357" i="8"/>
  <c r="J355" i="8"/>
  <c r="G351" i="8"/>
  <c r="J349" i="8"/>
  <c r="J347" i="8"/>
  <c r="J345" i="8"/>
  <c r="J343" i="8"/>
  <c r="J331" i="8"/>
  <c r="J333" i="8"/>
  <c r="J335" i="8"/>
  <c r="J337" i="8"/>
  <c r="G339" i="8"/>
  <c r="J409" i="8" l="1"/>
  <c r="D33" i="9" s="1"/>
  <c r="J501" i="8"/>
  <c r="D42" i="9" s="1"/>
  <c r="J471" i="8"/>
  <c r="D39" i="9" s="1"/>
  <c r="J451" i="8"/>
  <c r="D37" i="9" s="1"/>
  <c r="J441" i="8"/>
  <c r="D36" i="9" s="1"/>
  <c r="J461" i="8"/>
  <c r="D38" i="9" s="1"/>
  <c r="J511" i="8"/>
  <c r="D43" i="9" s="1"/>
  <c r="J419" i="8"/>
  <c r="D34" i="9" s="1"/>
  <c r="J481" i="8"/>
  <c r="D40" i="9" s="1"/>
  <c r="J429" i="8"/>
  <c r="D35" i="9" s="1"/>
  <c r="J491" i="8"/>
  <c r="D41" i="9" s="1"/>
  <c r="J351" i="8"/>
  <c r="D28" i="9" s="1"/>
  <c r="J399" i="8"/>
  <c r="D32" i="9" s="1"/>
  <c r="J339" i="8"/>
  <c r="D27" i="9" s="1"/>
  <c r="J387" i="8"/>
  <c r="D31" i="9" s="1"/>
  <c r="J375" i="8"/>
  <c r="D30" i="9" s="1"/>
  <c r="J363" i="8"/>
  <c r="D29" i="9" s="1"/>
  <c r="J215" i="8" l="1"/>
  <c r="J213" i="8"/>
  <c r="J227" i="8"/>
  <c r="J229" i="8"/>
  <c r="J201" i="8" l="1"/>
  <c r="J199" i="8" l="1"/>
  <c r="J155" i="8" l="1"/>
  <c r="J153" i="8"/>
  <c r="J151" i="8"/>
  <c r="J149" i="8"/>
  <c r="J147" i="8"/>
  <c r="J136" i="8"/>
  <c r="J134" i="8"/>
  <c r="J132" i="8"/>
  <c r="J130" i="8"/>
  <c r="J124" i="8"/>
  <c r="J122" i="8"/>
  <c r="J120" i="8"/>
  <c r="J118" i="8"/>
  <c r="J96" i="8"/>
  <c r="J94" i="8"/>
  <c r="J92" i="8"/>
  <c r="J84" i="8"/>
  <c r="J82" i="8"/>
  <c r="J80" i="8"/>
  <c r="J78" i="8"/>
  <c r="J126" i="8" l="1"/>
  <c r="J100" i="8"/>
  <c r="J140" i="8"/>
  <c r="J165" i="8" l="1"/>
  <c r="J171" i="8"/>
  <c r="J173" i="8"/>
  <c r="G157" i="8" l="1"/>
  <c r="G114" i="8"/>
  <c r="G126" i="8"/>
  <c r="J112" i="8"/>
  <c r="J110" i="8"/>
  <c r="J108" i="8"/>
  <c r="J106" i="8"/>
  <c r="J104" i="8"/>
  <c r="G86" i="8"/>
  <c r="G74" i="8"/>
  <c r="J72" i="8"/>
  <c r="J70" i="8"/>
  <c r="J68" i="8"/>
  <c r="J66" i="8"/>
  <c r="J64" i="8"/>
  <c r="G60" i="8"/>
  <c r="J58" i="8"/>
  <c r="J56" i="8"/>
  <c r="J54" i="8"/>
  <c r="J52" i="8"/>
  <c r="J50" i="8"/>
  <c r="G46" i="8"/>
  <c r="J44" i="8"/>
  <c r="J42" i="8"/>
  <c r="J40" i="8"/>
  <c r="J38" i="8"/>
  <c r="G34" i="8"/>
  <c r="J32" i="8"/>
  <c r="J30" i="8"/>
  <c r="J28" i="8"/>
  <c r="J26" i="8"/>
  <c r="G22" i="8"/>
  <c r="J14" i="8"/>
  <c r="J46" i="8" l="1"/>
  <c r="D4" i="9" s="1"/>
  <c r="J34" i="8"/>
  <c r="D3" i="9" s="1"/>
  <c r="J74" i="8"/>
  <c r="D6" i="9" s="1"/>
  <c r="J114" i="8"/>
  <c r="D9" i="9" s="1"/>
  <c r="J60" i="8"/>
  <c r="D5" i="9" s="1"/>
  <c r="J18" i="8" l="1"/>
  <c r="J20" i="8"/>
  <c r="B26" i="9" l="1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C35" i="9"/>
  <c r="C36" i="9"/>
  <c r="J321" i="8" l="1"/>
  <c r="J319" i="8"/>
  <c r="J309" i="8"/>
  <c r="J307" i="8"/>
  <c r="J297" i="8"/>
  <c r="J295" i="8"/>
  <c r="J287" i="8"/>
  <c r="J285" i="8"/>
  <c r="J277" i="8"/>
  <c r="J275" i="8"/>
  <c r="J267" i="8"/>
  <c r="J265" i="8"/>
  <c r="J257" i="8"/>
  <c r="J255" i="8"/>
  <c r="J167" i="8"/>
  <c r="J169" i="8"/>
  <c r="J327" i="8" l="1"/>
  <c r="D26" i="9" s="1"/>
  <c r="J315" i="8"/>
  <c r="D25" i="9" s="1"/>
  <c r="J291" i="8"/>
  <c r="D23" i="9" s="1"/>
  <c r="J261" i="8"/>
  <c r="D20" i="9" s="1"/>
  <c r="J303" i="8"/>
  <c r="D24" i="9" s="1"/>
  <c r="J281" i="8"/>
  <c r="D22" i="9" s="1"/>
  <c r="J271" i="8"/>
  <c r="D21" i="9" s="1"/>
  <c r="J157" i="8"/>
  <c r="D12" i="9" s="1"/>
  <c r="D11" i="9"/>
  <c r="J211" i="8" l="1"/>
  <c r="J209" i="8"/>
  <c r="B4" i="9"/>
  <c r="B3" i="9"/>
  <c r="B2" i="9"/>
  <c r="J247" i="8" l="1"/>
  <c r="D10" i="9" l="1"/>
  <c r="J86" i="8"/>
  <c r="D7" i="9" s="1"/>
  <c r="D8" i="9"/>
  <c r="C34" i="9" l="1"/>
  <c r="C33" i="9"/>
  <c r="C32" i="9"/>
  <c r="C31" i="9"/>
  <c r="C30" i="9" l="1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J225" i="8" l="1"/>
  <c r="J223" i="8"/>
  <c r="J221" i="8"/>
  <c r="J207" i="8"/>
  <c r="J217" i="8" s="1"/>
  <c r="J197" i="8"/>
  <c r="J195" i="8"/>
  <c r="J193" i="8"/>
  <c r="J231" i="8" l="1"/>
  <c r="D17" i="9" s="1"/>
  <c r="J203" i="8"/>
  <c r="D15" i="9" s="1"/>
  <c r="D16" i="9"/>
  <c r="J519" i="8" l="1"/>
  <c r="J245" i="8"/>
  <c r="J251" i="8" s="1"/>
  <c r="D19" i="9" l="1"/>
  <c r="J16" i="8"/>
  <c r="J22" i="8" s="1"/>
  <c r="D2" i="9" l="1"/>
  <c r="G241" i="8"/>
  <c r="J239" i="8"/>
  <c r="J237" i="8"/>
  <c r="J235" i="8"/>
  <c r="J241" i="8" l="1"/>
  <c r="D18" i="9" s="1"/>
  <c r="G555" i="8"/>
  <c r="J553" i="8"/>
  <c r="J555" i="8" s="1"/>
  <c r="D46" i="9" s="1"/>
  <c r="G175" i="8" l="1"/>
  <c r="J179" i="8"/>
  <c r="J181" i="8"/>
  <c r="J183" i="8"/>
  <c r="J185" i="8"/>
  <c r="G189" i="8"/>
  <c r="J521" i="8"/>
  <c r="D44" i="9" s="1"/>
  <c r="G521" i="8"/>
  <c r="J536" i="8"/>
  <c r="J538" i="8" s="1"/>
  <c r="D45" i="9" s="1"/>
  <c r="G538" i="8"/>
  <c r="J189" i="8" l="1"/>
  <c r="D14" i="9" s="1"/>
  <c r="J175" i="8"/>
  <c r="D13" i="9" s="1"/>
  <c r="J1393" i="8"/>
  <c r="D51" i="9" s="1"/>
</calcChain>
</file>

<file path=xl/sharedStrings.xml><?xml version="1.0" encoding="utf-8"?>
<sst xmlns="http://schemas.openxmlformats.org/spreadsheetml/2006/main" count="2102" uniqueCount="948">
  <si>
    <t>County/Location</t>
  </si>
  <si>
    <t>Item</t>
  </si>
  <si>
    <t>Unit Price</t>
  </si>
  <si>
    <t>Total Price</t>
  </si>
  <si>
    <t>Grand Total</t>
  </si>
  <si>
    <t>Estimated
Amounts</t>
  </si>
  <si>
    <t>OR</t>
  </si>
  <si>
    <t>Bidder</t>
  </si>
  <si>
    <t>NYSDOT
Project No.</t>
  </si>
  <si>
    <t>NYSDOT Project #</t>
  </si>
  <si>
    <t xml:space="preserve"> per Cold Recycling project, but not both.   (If both items are bid, the cells will turn yellow as a warning)</t>
  </si>
  <si>
    <t>OGS
Item</t>
  </si>
  <si>
    <t>OGS Item</t>
  </si>
  <si>
    <t>Bidder Name :</t>
  </si>
  <si>
    <t>Tons</t>
  </si>
  <si>
    <t>Lane Miles</t>
  </si>
  <si>
    <t>Chautauqua County</t>
  </si>
  <si>
    <t>Niagara County</t>
  </si>
  <si>
    <t>1.4 CL Miles</t>
  </si>
  <si>
    <t>Steuben County</t>
  </si>
  <si>
    <t>Chenango County</t>
  </si>
  <si>
    <t>Delaware County</t>
  </si>
  <si>
    <t>Schoharie County</t>
  </si>
  <si>
    <t>Tioga County</t>
  </si>
  <si>
    <t>4.9 CL Miles</t>
  </si>
  <si>
    <t>2.5 CL Miles</t>
  </si>
  <si>
    <t>5.2 CL Miles</t>
  </si>
  <si>
    <t>Erie County</t>
  </si>
  <si>
    <t>Schuyler County</t>
  </si>
  <si>
    <t>4.4 CL Miles</t>
  </si>
  <si>
    <t>RM 30 9301/</t>
  </si>
  <si>
    <t>6.0 CL Miles</t>
  </si>
  <si>
    <t>Ontario County</t>
  </si>
  <si>
    <t>2.4 CL Miles</t>
  </si>
  <si>
    <t>3.5 CL Miles</t>
  </si>
  <si>
    <t>SY</t>
  </si>
  <si>
    <t>Gallons</t>
  </si>
  <si>
    <t>Day</t>
  </si>
  <si>
    <t>623.0x</t>
  </si>
  <si>
    <t xml:space="preserve"> </t>
  </si>
  <si>
    <t xml:space="preserve"> Tons</t>
  </si>
  <si>
    <t>1000-1004</t>
  </si>
  <si>
    <t>1000-1040</t>
  </si>
  <si>
    <t>Monroe County</t>
  </si>
  <si>
    <t>RM 65 4303/</t>
  </si>
  <si>
    <t>RM 252 4301/</t>
  </si>
  <si>
    <t>Route 96</t>
  </si>
  <si>
    <t>1000-1051</t>
  </si>
  <si>
    <t>Cattaraugus County</t>
  </si>
  <si>
    <t>1000-1006</t>
  </si>
  <si>
    <t>NY 16</t>
  </si>
  <si>
    <t>RM 16 5101/</t>
  </si>
  <si>
    <t>RM 17 5112/</t>
  </si>
  <si>
    <t>NY 394</t>
  </si>
  <si>
    <t>3.1 CL Miles</t>
  </si>
  <si>
    <t>RM 17J 5201/</t>
  </si>
  <si>
    <t>1.1 CL Miles</t>
  </si>
  <si>
    <t>RM 17 5211/</t>
  </si>
  <si>
    <t>NY 5</t>
  </si>
  <si>
    <t>US 62</t>
  </si>
  <si>
    <t>RM 62 5303/</t>
  </si>
  <si>
    <t>4.5 CL Miles</t>
  </si>
  <si>
    <t>US 20</t>
  </si>
  <si>
    <t>RM 20 5302/</t>
  </si>
  <si>
    <t>1.7 CL Miles</t>
  </si>
  <si>
    <t>RM 5 5302/</t>
  </si>
  <si>
    <t>0.93 CL Miles</t>
  </si>
  <si>
    <t>RM 62 5404/</t>
  </si>
  <si>
    <t>Allegany County</t>
  </si>
  <si>
    <t>RM 15-6401/</t>
  </si>
  <si>
    <t>RM 17-6404/</t>
  </si>
  <si>
    <t>6.00 CL Miles</t>
  </si>
  <si>
    <t>Chemung County</t>
  </si>
  <si>
    <t>Yates County</t>
  </si>
  <si>
    <t>Broome County</t>
  </si>
  <si>
    <t>RM 81I 9101/</t>
  </si>
  <si>
    <t>1000-1039</t>
  </si>
  <si>
    <t>RM 7 9101/</t>
  </si>
  <si>
    <t>RM 11 9101/</t>
  </si>
  <si>
    <t>Route 7</t>
  </si>
  <si>
    <t>3.2 CL Miles</t>
  </si>
  <si>
    <t>RM 12 9202/</t>
  </si>
  <si>
    <t>RM 41 9202/</t>
  </si>
  <si>
    <t>Route 8</t>
  </si>
  <si>
    <t>RM 8 9203/</t>
  </si>
  <si>
    <t>1.8 CL Miles</t>
  </si>
  <si>
    <t>Route 206</t>
  </si>
  <si>
    <t>Route 17</t>
  </si>
  <si>
    <t>Route 17C</t>
  </si>
  <si>
    <t>5.0 CL Miles</t>
  </si>
  <si>
    <t>Route 51</t>
  </si>
  <si>
    <t>11.4 CL Miles</t>
  </si>
  <si>
    <t>0.6 CL Miles</t>
  </si>
  <si>
    <t>1215-1234</t>
  </si>
  <si>
    <t>1.9 CL Miles</t>
  </si>
  <si>
    <t>Otsego County</t>
  </si>
  <si>
    <t>Route 28</t>
  </si>
  <si>
    <t>5.1 CL Miles</t>
  </si>
  <si>
    <t>Route 10</t>
  </si>
  <si>
    <t>0.84 CL Miles</t>
  </si>
  <si>
    <t>410.30</t>
  </si>
  <si>
    <t>410.40</t>
  </si>
  <si>
    <t>410.50</t>
  </si>
  <si>
    <t>410.60</t>
  </si>
  <si>
    <t>410.20</t>
  </si>
  <si>
    <t>413.02020118</t>
  </si>
  <si>
    <t>Units</t>
  </si>
  <si>
    <t>1000-1050</t>
  </si>
  <si>
    <t>5V2122</t>
  </si>
  <si>
    <t>PA Line to Jamestown SCL</t>
  </si>
  <si>
    <t>RM 952P 5201/</t>
  </si>
  <si>
    <t>1000-1065</t>
  </si>
  <si>
    <t>Town of Busti</t>
  </si>
  <si>
    <t>6.5 CL Miles</t>
  </si>
  <si>
    <t>6V1932</t>
  </si>
  <si>
    <t>Odessa to Cayuta Lake</t>
  </si>
  <si>
    <t>RM 228-6301/</t>
  </si>
  <si>
    <t>1000 to 1049</t>
  </si>
  <si>
    <t>Town of Reading</t>
  </si>
  <si>
    <t>6V2151</t>
  </si>
  <si>
    <t xml:space="preserve">Yates County </t>
  </si>
  <si>
    <t>247-6601/</t>
  </si>
  <si>
    <t>1000 to 1030</t>
  </si>
  <si>
    <t>Town of Potter</t>
  </si>
  <si>
    <t>9V2112</t>
  </si>
  <si>
    <t>Windsor to Harpersville</t>
  </si>
  <si>
    <t>RM 79 9101/</t>
  </si>
  <si>
    <t>1071 to 1165</t>
  </si>
  <si>
    <t>Town of Windsor/ Village Windsor</t>
  </si>
  <si>
    <t>9.64 CL Miles</t>
  </si>
  <si>
    <t>9V2122</t>
  </si>
  <si>
    <t>Coventry to Greene</t>
  </si>
  <si>
    <t>1130 to 1201</t>
  </si>
  <si>
    <t>Town of Greene</t>
  </si>
  <si>
    <t>7.1 CL Miles</t>
  </si>
  <si>
    <t>9V2144</t>
  </si>
  <si>
    <t>Cannonsville Reservoir</t>
  </si>
  <si>
    <t>RM 10 9301/</t>
  </si>
  <si>
    <t>1050-1076 and 1121-1147</t>
  </si>
  <si>
    <t>Town of Tompkins</t>
  </si>
  <si>
    <t>9V2152</t>
  </si>
  <si>
    <t>Route 23</t>
  </si>
  <si>
    <t>RM 23 9402/</t>
  </si>
  <si>
    <t>1000-1073</t>
  </si>
  <si>
    <t>Town of Morris</t>
  </si>
  <si>
    <t>9V2153</t>
  </si>
  <si>
    <t>Mount Upton to Gilbersville</t>
  </si>
  <si>
    <t>RM 51 9402/</t>
  </si>
  <si>
    <t>Town of Butternuts</t>
  </si>
  <si>
    <t>9V2163</t>
  </si>
  <si>
    <t>RM 10 9502/</t>
  </si>
  <si>
    <t>1246-1326</t>
  </si>
  <si>
    <t>Towns of Cobleskill and Seward</t>
  </si>
  <si>
    <t>8.0 CL Miles</t>
  </si>
  <si>
    <t>9V2174</t>
  </si>
  <si>
    <t>Sullivan County</t>
  </si>
  <si>
    <t>Neversink Line to Grahamsville</t>
  </si>
  <si>
    <t>RM 42 9602/</t>
  </si>
  <si>
    <t>1269 to 1306</t>
  </si>
  <si>
    <t xml:space="preserve">3.7 CL miles </t>
  </si>
  <si>
    <t>RM 52 9601/</t>
  </si>
  <si>
    <t>1186 to 1216</t>
  </si>
  <si>
    <t>Town of Callicoon</t>
  </si>
  <si>
    <t>3.0 CL Miles</t>
  </si>
  <si>
    <t>9V2182</t>
  </si>
  <si>
    <t>RM 79 6504/</t>
  </si>
  <si>
    <t>Town of Richford</t>
  </si>
  <si>
    <t>(2021 VPP NYSDOT Specific Projects) (Federal &amp; State Funds)</t>
  </si>
  <si>
    <t>1V2131</t>
  </si>
  <si>
    <t>Greene County</t>
  </si>
  <si>
    <t>RM 145 1301/</t>
  </si>
  <si>
    <t>1199- 1232</t>
  </si>
  <si>
    <t>Town of Durham</t>
  </si>
  <si>
    <t>3.3 CL Miles</t>
  </si>
  <si>
    <t>1V2151</t>
  </si>
  <si>
    <t>Saratoga County</t>
  </si>
  <si>
    <t>RM 32-1505/</t>
  </si>
  <si>
    <t>1V2152</t>
  </si>
  <si>
    <t>RM 423-1501/</t>
  </si>
  <si>
    <t>Town of Stillwater</t>
  </si>
  <si>
    <t>3.9 CL Miles</t>
  </si>
  <si>
    <t>1V2182</t>
  </si>
  <si>
    <t>Washington County</t>
  </si>
  <si>
    <t>Route 4</t>
  </si>
  <si>
    <t>RM 4 1803/</t>
  </si>
  <si>
    <t>1000-1098</t>
  </si>
  <si>
    <t>9.8 CL Miles</t>
  </si>
  <si>
    <t>1V2183</t>
  </si>
  <si>
    <t>RM 149 1802/</t>
  </si>
  <si>
    <t>1088-1168</t>
  </si>
  <si>
    <t>8.1 CL Miles</t>
  </si>
  <si>
    <t>2V2013</t>
  </si>
  <si>
    <t>Fulton County</t>
  </si>
  <si>
    <t>RM 29 2102/</t>
  </si>
  <si>
    <t>1174-1227</t>
  </si>
  <si>
    <t>Town of Johnstown</t>
  </si>
  <si>
    <t>5.4 CL Miles</t>
  </si>
  <si>
    <t>2V2042</t>
  </si>
  <si>
    <t>Madison County</t>
  </si>
  <si>
    <t>Village of DeRuyter to Sheds</t>
  </si>
  <si>
    <t>RM 13 2405/</t>
  </si>
  <si>
    <t>1008 to 1056</t>
  </si>
  <si>
    <t>Town of DeRuyter</t>
  </si>
  <si>
    <t>4.8 CL Miles</t>
  </si>
  <si>
    <t>2V2052</t>
  </si>
  <si>
    <t>Montgomery County</t>
  </si>
  <si>
    <t>Schoharie County Line to Village of Canajoharie</t>
  </si>
  <si>
    <t>RM 10 2503/</t>
  </si>
  <si>
    <t>1000-1064</t>
  </si>
  <si>
    <t>Town of Canajoharie</t>
  </si>
  <si>
    <t>6.4 CL Miles</t>
  </si>
  <si>
    <t>2V2053</t>
  </si>
  <si>
    <t>RM 80-2506/</t>
  </si>
  <si>
    <t>1000-1059</t>
  </si>
  <si>
    <t>Fort Plain</t>
  </si>
  <si>
    <t>5.9 CL Miles</t>
  </si>
  <si>
    <t>6V2046</t>
  </si>
  <si>
    <t>Kanona to Avoca</t>
  </si>
  <si>
    <t>1358 - 1379 and  1385+150' - 1400</t>
  </si>
  <si>
    <t>Town of Avoca</t>
  </si>
  <si>
    <t>3.7 CL Miles</t>
  </si>
  <si>
    <t>6V2047</t>
  </si>
  <si>
    <t>1166 -1205</t>
  </si>
  <si>
    <t>7V2141</t>
  </si>
  <si>
    <t>Lewis County</t>
  </si>
  <si>
    <t>Copenhagen North Line - Jefferson County Line</t>
  </si>
  <si>
    <t>RM 12 7405/</t>
  </si>
  <si>
    <t>1346-1360</t>
  </si>
  <si>
    <t>Town Denmark</t>
  </si>
  <si>
    <t>1.37 CL Miles</t>
  </si>
  <si>
    <t>7V2151</t>
  </si>
  <si>
    <t>St. Lawrence County</t>
  </si>
  <si>
    <t>RM 310 7501/</t>
  </si>
  <si>
    <t>1017-1107</t>
  </si>
  <si>
    <t>Towns of Canton &amp; Madrid</t>
  </si>
  <si>
    <t>9.0 CL Miles</t>
  </si>
  <si>
    <t>9V2123</t>
  </si>
  <si>
    <t>1133 to 1206-184</t>
  </si>
  <si>
    <t>Towns of Oxford</t>
  </si>
  <si>
    <t>7.3 CL Miles</t>
  </si>
  <si>
    <t>9V2140</t>
  </si>
  <si>
    <t>Stilesville to Town of Masonville</t>
  </si>
  <si>
    <t>RM 8 9301/</t>
  </si>
  <si>
    <t>1000 - 1076</t>
  </si>
  <si>
    <t>7.6 CL Miles</t>
  </si>
  <si>
    <t>9V2142</t>
  </si>
  <si>
    <t>Hamden to Delhi Town Line</t>
  </si>
  <si>
    <t>1365-1388</t>
  </si>
  <si>
    <t>Town of Hamden</t>
  </si>
  <si>
    <t>2.3 CL Miles</t>
  </si>
  <si>
    <t>9V2145</t>
  </si>
  <si>
    <t>Bundy Hollow to I-88</t>
  </si>
  <si>
    <t>1145-1216</t>
  </si>
  <si>
    <t>2.7 CL Miles</t>
  </si>
  <si>
    <t>Walton to Trout Creek</t>
  </si>
  <si>
    <t>RM 206 9303/</t>
  </si>
  <si>
    <t>1080-1173</t>
  </si>
  <si>
    <t>9.3 CL Miles</t>
  </si>
  <si>
    <t>9V2164</t>
  </si>
  <si>
    <t>RM 30 9302/</t>
  </si>
  <si>
    <t>1608-1190</t>
  </si>
  <si>
    <t>8.2 CL Miles</t>
  </si>
  <si>
    <t>Route 38 to 96B</t>
  </si>
  <si>
    <t>RM 96 6501/</t>
  </si>
  <si>
    <t>1018-1093</t>
  </si>
  <si>
    <t>Towns of Tioga &amp; Candor</t>
  </si>
  <si>
    <t>7.5 CL Miles</t>
  </si>
  <si>
    <t>2V2014</t>
  </si>
  <si>
    <t>Gloversville City Line to Pine Lake</t>
  </si>
  <si>
    <t>RM 29A 2102/ &amp; 10 2104/</t>
  </si>
  <si>
    <t>1147-1233 &amp; 1145 - 1174</t>
  </si>
  <si>
    <t>11.5 CL Miles</t>
  </si>
  <si>
    <t>2V2022</t>
  </si>
  <si>
    <t>Hamilton County</t>
  </si>
  <si>
    <t>Indian Lake to Warren County Line</t>
  </si>
  <si>
    <t>1375-1489</t>
  </si>
  <si>
    <t>Town of Indian Lake</t>
  </si>
  <si>
    <t>2V2062</t>
  </si>
  <si>
    <t>Oneida County</t>
  </si>
  <si>
    <t>RM 12 2604/</t>
  </si>
  <si>
    <t>Cayuga County</t>
  </si>
  <si>
    <t>RM 90 3102/</t>
  </si>
  <si>
    <t>1161-1198</t>
  </si>
  <si>
    <t>Town of Genoa</t>
  </si>
  <si>
    <t>RM 13 3603/, EM 13 3204/</t>
  </si>
  <si>
    <t>3131-3163, 1000-1026</t>
  </si>
  <si>
    <t>5.8 CL Miles</t>
  </si>
  <si>
    <t>6V2016</t>
  </si>
  <si>
    <t>Foreman Road to Ceres</t>
  </si>
  <si>
    <t>RM 17-6103/</t>
  </si>
  <si>
    <t>Town of Genesee</t>
  </si>
  <si>
    <t>6V2112</t>
  </si>
  <si>
    <t>Root Creek Bridge to Clark Road</t>
  </si>
  <si>
    <t>1105 - 1142</t>
  </si>
  <si>
    <t>Town of Bolivar</t>
  </si>
  <si>
    <t>6V2241</t>
  </si>
  <si>
    <t>Fremont to Wayland Village Line</t>
  </si>
  <si>
    <t>RM 21 6402/3044 -3188</t>
  </si>
  <si>
    <t>RM 15-6401/1554-1556</t>
  </si>
  <si>
    <t>15.6 CL Mies</t>
  </si>
  <si>
    <t>7V2123</t>
  </si>
  <si>
    <t>Franklin County</t>
  </si>
  <si>
    <t>RM 458 7202/</t>
  </si>
  <si>
    <t>Town of Waverly</t>
  </si>
  <si>
    <t>4.0 CL Miles</t>
  </si>
  <si>
    <t>1000 to 1078-281</t>
  </si>
  <si>
    <t>Town of Guilford</t>
  </si>
  <si>
    <t>7.9 CL Miles</t>
  </si>
  <si>
    <t>9V2171</t>
  </si>
  <si>
    <t>Route 209</t>
  </si>
  <si>
    <t>OC Line to Wurtsboro</t>
  </si>
  <si>
    <t>RM 209 9602/</t>
  </si>
  <si>
    <t>1000-1063.2</t>
  </si>
  <si>
    <t>Town Mamakating</t>
  </si>
  <si>
    <t>6.3 CL Miles</t>
  </si>
  <si>
    <t>1107 -1115</t>
  </si>
  <si>
    <t>Town of Pittsford</t>
  </si>
  <si>
    <t>1114 - 1120</t>
  </si>
  <si>
    <t>RM 88 4401/</t>
  </si>
  <si>
    <t>2129 - 2137</t>
  </si>
  <si>
    <t>Village of Phelps</t>
  </si>
  <si>
    <t>RM 96 4404/</t>
  </si>
  <si>
    <t>1046 - 1061</t>
  </si>
  <si>
    <t>5V2123</t>
  </si>
  <si>
    <t>RM 953B 5201/</t>
  </si>
  <si>
    <t>Town of Ellicott</t>
  </si>
  <si>
    <t>0.43 CL Miles</t>
  </si>
  <si>
    <t>5V2124</t>
  </si>
  <si>
    <t>US 20 to NY 5</t>
  </si>
  <si>
    <t>RM 76 5201/</t>
  </si>
  <si>
    <t>1183- 1194</t>
  </si>
  <si>
    <t>Town of Ripley</t>
  </si>
  <si>
    <t>1.12 CL Miles</t>
  </si>
  <si>
    <t>413.03020118</t>
  </si>
  <si>
    <t>5V2132</t>
  </si>
  <si>
    <t>RM 33 5301/</t>
  </si>
  <si>
    <t>2144 to 2175</t>
  </si>
  <si>
    <t>Town of Alden</t>
  </si>
  <si>
    <t>3.13 CL Miles</t>
  </si>
  <si>
    <t>RM 10 2104/</t>
  </si>
  <si>
    <t>1000-1060</t>
  </si>
  <si>
    <t>1175-1196</t>
  </si>
  <si>
    <t>RM 30 2105/</t>
  </si>
  <si>
    <t>1000-1081</t>
  </si>
  <si>
    <t>1120-1225</t>
  </si>
  <si>
    <t>10.5 CL Miles</t>
  </si>
  <si>
    <t>RM 30A 2103/</t>
  </si>
  <si>
    <t>1000-3032</t>
  </si>
  <si>
    <t>3.4 CL Miles</t>
  </si>
  <si>
    <t>RM 920H/</t>
  </si>
  <si>
    <t>1000-1001</t>
  </si>
  <si>
    <t>0.1 CL Miles</t>
  </si>
  <si>
    <t>RM 10 2205/</t>
  </si>
  <si>
    <t>1085-1145</t>
  </si>
  <si>
    <t>RM 30 2206/</t>
  </si>
  <si>
    <t>1131-1166 +300</t>
  </si>
  <si>
    <t>RM 28/2209</t>
  </si>
  <si>
    <t>1000-1256</t>
  </si>
  <si>
    <t>25.6 CL Miles</t>
  </si>
  <si>
    <t>Herkimer County</t>
  </si>
  <si>
    <t>RM 167 2302/</t>
  </si>
  <si>
    <t>1000-1068</t>
  </si>
  <si>
    <t>6.8 CL Miles</t>
  </si>
  <si>
    <t>RM 171 2303/</t>
  </si>
  <si>
    <t>1000-1048</t>
  </si>
  <si>
    <t>Herkimer  County</t>
  </si>
  <si>
    <t>RM 168 2301/</t>
  </si>
  <si>
    <t>1110-1141</t>
  </si>
  <si>
    <t>1001-1015</t>
  </si>
  <si>
    <t>1.5 CL Miles</t>
  </si>
  <si>
    <t>RM 5S 2302/</t>
  </si>
  <si>
    <t>1417-1181</t>
  </si>
  <si>
    <t>RM 173 2402/</t>
  </si>
  <si>
    <t>1000-1027</t>
  </si>
  <si>
    <t>2.6 CL Miles</t>
  </si>
  <si>
    <t>RM 316 2401/</t>
  </si>
  <si>
    <t>RM 31 2410/</t>
  </si>
  <si>
    <t>1115-1130</t>
  </si>
  <si>
    <t>1315-1388</t>
  </si>
  <si>
    <t>1091-1162</t>
  </si>
  <si>
    <t>7.2 CL Miles</t>
  </si>
  <si>
    <t>RM 26 2404/</t>
  </si>
  <si>
    <t>1037-1059</t>
  </si>
  <si>
    <t>2.2 CL Miles</t>
  </si>
  <si>
    <t>1211-1230</t>
  </si>
  <si>
    <t>2.0 CL Miles</t>
  </si>
  <si>
    <t>RM 20 2409/</t>
  </si>
  <si>
    <t>1018-1026</t>
  </si>
  <si>
    <t>0.8 CL Miles</t>
  </si>
  <si>
    <t>RM 5 2512/</t>
  </si>
  <si>
    <t>1000-1126</t>
  </si>
  <si>
    <t>12.6 CL Miles</t>
  </si>
  <si>
    <t>RM 5S 2503/</t>
  </si>
  <si>
    <t>1062-1081</t>
  </si>
  <si>
    <t>1115-1163</t>
  </si>
  <si>
    <t>2012-3055</t>
  </si>
  <si>
    <t>1083-1148</t>
  </si>
  <si>
    <t>RM 30 2504/</t>
  </si>
  <si>
    <t>2011-2015</t>
  </si>
  <si>
    <t>0.4 CL Miles</t>
  </si>
  <si>
    <t>3000-3012</t>
  </si>
  <si>
    <t>1.2 CL Miles</t>
  </si>
  <si>
    <t>RM 30A 2502/</t>
  </si>
  <si>
    <t>1128-1133</t>
  </si>
  <si>
    <t>0.5 CL Miles</t>
  </si>
  <si>
    <t>1136-1161</t>
  </si>
  <si>
    <t>RM 67 2502/</t>
  </si>
  <si>
    <t>3000-3045</t>
  </si>
  <si>
    <t>RM 69 2602/</t>
  </si>
  <si>
    <t>1067-1202</t>
  </si>
  <si>
    <t>13.5 CL Miles</t>
  </si>
  <si>
    <t>RM 13 2606/</t>
  </si>
  <si>
    <t>1000-1023</t>
  </si>
  <si>
    <t>1036-1070</t>
  </si>
  <si>
    <t>1098-1152</t>
  </si>
  <si>
    <t>RM 26 2605/</t>
  </si>
  <si>
    <t>1006-1062</t>
  </si>
  <si>
    <t>5.6 CL Miles</t>
  </si>
  <si>
    <t>3029-3067</t>
  </si>
  <si>
    <t>RM 233 2601/</t>
  </si>
  <si>
    <t>1066-1119</t>
  </si>
  <si>
    <t>RM 365 2601/</t>
  </si>
  <si>
    <t>1000-1029</t>
  </si>
  <si>
    <t>2.9 CL Miles</t>
  </si>
  <si>
    <t>RM 5 2610/</t>
  </si>
  <si>
    <t>3081-3100</t>
  </si>
  <si>
    <t>2.15 CL Miles</t>
  </si>
  <si>
    <t>RM 5 2601/</t>
  </si>
  <si>
    <t>2001-1033</t>
  </si>
  <si>
    <t>Oneida</t>
  </si>
  <si>
    <t>3047-3064</t>
  </si>
  <si>
    <t>1.75 CL Miles</t>
  </si>
  <si>
    <t>RM 922A 2601/</t>
  </si>
  <si>
    <t>1000-1019</t>
  </si>
  <si>
    <t>1.95  CL Miles</t>
  </si>
  <si>
    <t>RM 12B 2603/</t>
  </si>
  <si>
    <t>1106-1141</t>
  </si>
  <si>
    <t>3.55 CL Miles</t>
  </si>
  <si>
    <t>PROJECT 280626 - TOTAL QUANTITY</t>
  </si>
  <si>
    <t>5V21CS</t>
  </si>
  <si>
    <t>US 219</t>
  </si>
  <si>
    <t>RM 219 5101/</t>
  </si>
  <si>
    <t>3000-3088</t>
  </si>
  <si>
    <t>8.72 CL Miles</t>
  </si>
  <si>
    <t>3278-3301</t>
  </si>
  <si>
    <t>2.28 CL Miles</t>
  </si>
  <si>
    <t>3088-3096</t>
  </si>
  <si>
    <t>NY 98</t>
  </si>
  <si>
    <t>RM 98 5101/</t>
  </si>
  <si>
    <t>1249-1322</t>
  </si>
  <si>
    <t>7.62 CL Miles</t>
  </si>
  <si>
    <t>NY 242</t>
  </si>
  <si>
    <t>RM 242 5101/</t>
  </si>
  <si>
    <t>1047-1088</t>
  </si>
  <si>
    <t>4.06 CL Miles</t>
  </si>
  <si>
    <t>3000-3060</t>
  </si>
  <si>
    <t>I-86</t>
  </si>
  <si>
    <t>3.90 CL Miles</t>
  </si>
  <si>
    <t>2100-2142</t>
  </si>
  <si>
    <t>4.15 CL Miles</t>
  </si>
  <si>
    <t>2165-2177</t>
  </si>
  <si>
    <t>1.15 CL Miles</t>
  </si>
  <si>
    <t>RM 20 5201/</t>
  </si>
  <si>
    <t>1292-1373</t>
  </si>
  <si>
    <t>8.10 CL Miles</t>
  </si>
  <si>
    <t>1124-1197</t>
  </si>
  <si>
    <t>7.32 CL Miles</t>
  </si>
  <si>
    <t>1262-1379</t>
  </si>
  <si>
    <t>11.24 CL Miles</t>
  </si>
  <si>
    <t>NY 33</t>
  </si>
  <si>
    <t>2044-2054</t>
  </si>
  <si>
    <t>0.95 CL Miles</t>
  </si>
  <si>
    <t>NY 952T (Sweethome)</t>
  </si>
  <si>
    <t>RM 952T 5301/</t>
  </si>
  <si>
    <t>1007-1016</t>
  </si>
  <si>
    <t>0.86 CL Miles</t>
  </si>
  <si>
    <t>1365-1399</t>
  </si>
  <si>
    <t>3.33 CL Miles</t>
  </si>
  <si>
    <t>4086-4183</t>
  </si>
  <si>
    <t>9.78 CL Miles</t>
  </si>
  <si>
    <t>2116-2142</t>
  </si>
  <si>
    <t>2.58 CL Miles</t>
  </si>
  <si>
    <t>NY 954L (Broadway)</t>
  </si>
  <si>
    <t>RM 5301/</t>
  </si>
  <si>
    <t>1001-1017</t>
  </si>
  <si>
    <t>1.67 CL Miles</t>
  </si>
  <si>
    <t>NY 277</t>
  </si>
  <si>
    <t>RM 277 5301/</t>
  </si>
  <si>
    <t>1193-1202</t>
  </si>
  <si>
    <t>0.79 CL Miles</t>
  </si>
  <si>
    <t>NY 39</t>
  </si>
  <si>
    <t>RM 39 5303/</t>
  </si>
  <si>
    <t>1116-1156</t>
  </si>
  <si>
    <t>NY 240</t>
  </si>
  <si>
    <t>RM 240 5301/</t>
  </si>
  <si>
    <t>1081-1104</t>
  </si>
  <si>
    <t>2.40 CL Miles</t>
  </si>
  <si>
    <t>NY 179</t>
  </si>
  <si>
    <t>RM 179 5301/</t>
  </si>
  <si>
    <t>2.62 CL Miles</t>
  </si>
  <si>
    <t>1223-1246</t>
  </si>
  <si>
    <t>2.12 CL Miles</t>
  </si>
  <si>
    <t>1199-1222</t>
  </si>
  <si>
    <t>2.35 CL Miles</t>
  </si>
  <si>
    <t>1237-1238</t>
  </si>
  <si>
    <t>0.07 CL Miles</t>
  </si>
  <si>
    <t>NY 75</t>
  </si>
  <si>
    <t>RM 75 5301/</t>
  </si>
  <si>
    <t>1178-1209</t>
  </si>
  <si>
    <t>3.38 CL Miles</t>
  </si>
  <si>
    <t>NY 400</t>
  </si>
  <si>
    <t>RM 400 5301/</t>
  </si>
  <si>
    <t>1040-1084</t>
  </si>
  <si>
    <t>4.33 CL Miles</t>
  </si>
  <si>
    <t>2011-3012</t>
  </si>
  <si>
    <t>1.26 CL Miles</t>
  </si>
  <si>
    <t>3027-3038</t>
  </si>
  <si>
    <t>NY 31</t>
  </si>
  <si>
    <t>RM 31 5401/</t>
  </si>
  <si>
    <t>4048-4108</t>
  </si>
  <si>
    <t>5.89 CL Miles</t>
  </si>
  <si>
    <t>NY 31E</t>
  </si>
  <si>
    <t>RM 31E 5401/</t>
  </si>
  <si>
    <t>1000-1005</t>
  </si>
  <si>
    <t>0.52 CL Miles</t>
  </si>
  <si>
    <t>NY 429</t>
  </si>
  <si>
    <t>RM 429 5401/</t>
  </si>
  <si>
    <t>2000-2036</t>
  </si>
  <si>
    <t>3.57 CL Miles</t>
  </si>
  <si>
    <t>NY 425</t>
  </si>
  <si>
    <t>RM 425 5401/</t>
  </si>
  <si>
    <t>2074-2118</t>
  </si>
  <si>
    <t>4.41 CL Miles</t>
  </si>
  <si>
    <t>NY 269</t>
  </si>
  <si>
    <t>RM 269 5401/</t>
  </si>
  <si>
    <t>1000-1013</t>
  </si>
  <si>
    <t>1.40 CL Miles</t>
  </si>
  <si>
    <t>4012-4034</t>
  </si>
  <si>
    <t>2.34 CL Miles</t>
  </si>
  <si>
    <t>NY 958A (Niagara Scenic Parkway)</t>
  </si>
  <si>
    <t>RM 957A 5401/</t>
  </si>
  <si>
    <t>5R11-5R11</t>
  </si>
  <si>
    <t>0.10 CL Miles</t>
  </si>
  <si>
    <t>PROJECT 5V21CS - TOTAL QUANTITY</t>
  </si>
  <si>
    <t>6M2101</t>
  </si>
  <si>
    <t>RM 19 6101/</t>
  </si>
  <si>
    <t>1298-1330</t>
  </si>
  <si>
    <t>1283-1298</t>
  </si>
  <si>
    <t>1409-1420</t>
  </si>
  <si>
    <t>1107-1126</t>
  </si>
  <si>
    <t>RM 17 6103/</t>
  </si>
  <si>
    <t>1306-1348</t>
  </si>
  <si>
    <t>4.2 CL Miles</t>
  </si>
  <si>
    <t>RM 962A 6101/</t>
  </si>
  <si>
    <t xml:space="preserve">Allegany County </t>
  </si>
  <si>
    <t>2144 -2151</t>
  </si>
  <si>
    <t>0.7 CL Miles</t>
  </si>
  <si>
    <t>17 6103/</t>
  </si>
  <si>
    <t>2090-2095</t>
  </si>
  <si>
    <t>1069 + 317' - 1091 + 143'</t>
  </si>
  <si>
    <t>RM 305 6102/</t>
  </si>
  <si>
    <t>1000-1034</t>
  </si>
  <si>
    <t>1142-1178</t>
  </si>
  <si>
    <t>3.6 CL Miles</t>
  </si>
  <si>
    <t>RM 15 6401/</t>
  </si>
  <si>
    <t>1554-1570</t>
  </si>
  <si>
    <t>1.6 CL Miles</t>
  </si>
  <si>
    <t>RM 36 6402/</t>
  </si>
  <si>
    <t>3300-3310</t>
  </si>
  <si>
    <t>1 CL Miles</t>
  </si>
  <si>
    <t>RM 21 6402/</t>
  </si>
  <si>
    <t>2110-2112</t>
  </si>
  <si>
    <t>0.2 CL Miles</t>
  </si>
  <si>
    <t>RM 63 6401/</t>
  </si>
  <si>
    <t>1007-1040</t>
  </si>
  <si>
    <t>RM 70 6402/</t>
  </si>
  <si>
    <t>1000-1026</t>
  </si>
  <si>
    <t>RM 70 6101/</t>
  </si>
  <si>
    <t>1039-1071</t>
  </si>
  <si>
    <t>RM 962D 6401/</t>
  </si>
  <si>
    <t>1104-1110</t>
  </si>
  <si>
    <t>RM 54A 6401/</t>
  </si>
  <si>
    <t>1007-1009</t>
  </si>
  <si>
    <t>RM 54 6401/</t>
  </si>
  <si>
    <t>1000-1002</t>
  </si>
  <si>
    <t>1013-1067</t>
  </si>
  <si>
    <t>1204-1205</t>
  </si>
  <si>
    <t>0.3 CL Miles</t>
  </si>
  <si>
    <t>1316-1319</t>
  </si>
  <si>
    <t>1319-1338</t>
  </si>
  <si>
    <t>RM 17 6404/</t>
  </si>
  <si>
    <t>4308-4217</t>
  </si>
  <si>
    <t>9.1 CL Miles</t>
  </si>
  <si>
    <t>1058-1134</t>
  </si>
  <si>
    <t>1205-1311</t>
  </si>
  <si>
    <t>10.6 CL Miles</t>
  </si>
  <si>
    <t>1332-1370</t>
  </si>
  <si>
    <t>RM 417 6403/</t>
  </si>
  <si>
    <t xml:space="preserve">1135-1165 </t>
  </si>
  <si>
    <t>3 CL Miles Including Ramps</t>
  </si>
  <si>
    <t>1430-1447</t>
  </si>
  <si>
    <t>1.7 CL Miles Including Ramps</t>
  </si>
  <si>
    <t>RM 364 6601/</t>
  </si>
  <si>
    <t>1000 - 1119</t>
  </si>
  <si>
    <t>11.9 CL Miles</t>
  </si>
  <si>
    <t>1128 - 1164</t>
  </si>
  <si>
    <t>RM 54 6602/</t>
  </si>
  <si>
    <t>1066 - 1110</t>
  </si>
  <si>
    <t>RM 14 6603/</t>
  </si>
  <si>
    <t>1081 - 1111</t>
  </si>
  <si>
    <t>RM 247 6605/</t>
  </si>
  <si>
    <t>1030 - 1038</t>
  </si>
  <si>
    <t>RM 961M 6201/</t>
  </si>
  <si>
    <t>1004 - 1022</t>
  </si>
  <si>
    <t>961M 6201/</t>
  </si>
  <si>
    <t>2003 - 2016</t>
  </si>
  <si>
    <t>1.3 CL Miles</t>
  </si>
  <si>
    <t>RM 379 6201/</t>
  </si>
  <si>
    <t>1000 - 1014</t>
  </si>
  <si>
    <t>RM 427 6201/</t>
  </si>
  <si>
    <t>1000 - 1101</t>
  </si>
  <si>
    <t>10.1 CL Miles</t>
  </si>
  <si>
    <t>RM 17 6205/</t>
  </si>
  <si>
    <t>1000 - 1069</t>
  </si>
  <si>
    <t>6.9 CL Miles</t>
  </si>
  <si>
    <t>1009-1016 Exit 49 All Ramps</t>
  </si>
  <si>
    <t>.7 CL Miles</t>
  </si>
  <si>
    <t>1026-1033 Exit 50 All Ramps</t>
  </si>
  <si>
    <t>1045-1051 Exit 51 All Ramps</t>
  </si>
  <si>
    <t>1063-1066 Exit 52B All Ramps</t>
  </si>
  <si>
    <t xml:space="preserve">17 6205/ </t>
  </si>
  <si>
    <t>1067- 1069</t>
  </si>
  <si>
    <t>RM 224 6302/</t>
  </si>
  <si>
    <t>1059 - 1115</t>
  </si>
  <si>
    <t>RM 79 6306/</t>
  </si>
  <si>
    <t>1000 - 1050</t>
  </si>
  <si>
    <t>RM 228 6301/</t>
  </si>
  <si>
    <t>1095 - 1126</t>
  </si>
  <si>
    <t>PROJECT 6M2101 - TOTAL QUANTITY</t>
  </si>
  <si>
    <t>9CRS11</t>
  </si>
  <si>
    <t>Route US 11</t>
  </si>
  <si>
    <t>3032-3086</t>
  </si>
  <si>
    <t>5.41 CL Miles</t>
  </si>
  <si>
    <t>Route NY 7</t>
  </si>
  <si>
    <t>2031-2036</t>
  </si>
  <si>
    <t>0.50 CL Miles</t>
  </si>
  <si>
    <t>3000-3008</t>
  </si>
  <si>
    <t>Route NY 990D</t>
  </si>
  <si>
    <t>RM 990D 9101/</t>
  </si>
  <si>
    <t>1000-1011</t>
  </si>
  <si>
    <t>Route NY 990E</t>
  </si>
  <si>
    <t>RM 990E 9101/</t>
  </si>
  <si>
    <t>0.09 CL Miles</t>
  </si>
  <si>
    <t>Route I-86 EB</t>
  </si>
  <si>
    <t>RM 17 9107/</t>
  </si>
  <si>
    <t>3093-3115</t>
  </si>
  <si>
    <t>Route 1-86 WB</t>
  </si>
  <si>
    <t>Route NY 17</t>
  </si>
  <si>
    <t>3115-3161</t>
  </si>
  <si>
    <t>4.47 CL Miles</t>
  </si>
  <si>
    <t>Route NY 17C</t>
  </si>
  <si>
    <t>RM 17C 9102/</t>
  </si>
  <si>
    <t>1076-1095</t>
  </si>
  <si>
    <t>1.79 CL Miles</t>
  </si>
  <si>
    <t>RM 11 9102/</t>
  </si>
  <si>
    <t>3162-3185</t>
  </si>
  <si>
    <t>2.30 CL Miles</t>
  </si>
  <si>
    <t>Route I-81 NB</t>
  </si>
  <si>
    <t>1039-1075</t>
  </si>
  <si>
    <t>3.63 CL Miles</t>
  </si>
  <si>
    <t>NY 80</t>
  </si>
  <si>
    <t>RM 80 9203/</t>
  </si>
  <si>
    <t>1147-1179</t>
  </si>
  <si>
    <t>3.22 CL Miles</t>
  </si>
  <si>
    <t>NY 41</t>
  </si>
  <si>
    <t>1060-1130</t>
  </si>
  <si>
    <t>6.92 CL Miles</t>
  </si>
  <si>
    <t>I-88 EB</t>
  </si>
  <si>
    <t>RM 88I 9202/</t>
  </si>
  <si>
    <t>5.91 CL Miles</t>
  </si>
  <si>
    <t>I-88 WB</t>
  </si>
  <si>
    <t>1108-1131</t>
  </si>
  <si>
    <t>2.32 CL Miles</t>
  </si>
  <si>
    <t xml:space="preserve">NY 12 </t>
  </si>
  <si>
    <t>3058-3102</t>
  </si>
  <si>
    <t>4.44 CL Miles</t>
  </si>
  <si>
    <t>NY 12</t>
  </si>
  <si>
    <t>3116-3153</t>
  </si>
  <si>
    <t>NY 220</t>
  </si>
  <si>
    <t>RM 220 9201/</t>
  </si>
  <si>
    <t>1000-1075</t>
  </si>
  <si>
    <t>7.45 CL Miles</t>
  </si>
  <si>
    <t>RM 990L 9201/</t>
  </si>
  <si>
    <t>2000-2005</t>
  </si>
  <si>
    <t>0.53 CL Miles</t>
  </si>
  <si>
    <t>Route 282</t>
  </si>
  <si>
    <t>RM 282 6501/</t>
  </si>
  <si>
    <t>1000-1016</t>
  </si>
  <si>
    <t>Route 34</t>
  </si>
  <si>
    <t>RM 34 6503/</t>
  </si>
  <si>
    <t>1000 - 1022</t>
  </si>
  <si>
    <t>RM 17C 6501/</t>
  </si>
  <si>
    <t>1035 - 1085</t>
  </si>
  <si>
    <t>RM 17 6506/</t>
  </si>
  <si>
    <t>3098 - 3132</t>
  </si>
  <si>
    <t>1097 - 1105</t>
  </si>
  <si>
    <t>Route 960H</t>
  </si>
  <si>
    <t>RM 960H 6501/</t>
  </si>
  <si>
    <t>1000  -1002</t>
  </si>
  <si>
    <t>0.22 CL Miles</t>
  </si>
  <si>
    <t>PROJECT 9CRS11 - TOTAL QUANTITY</t>
  </si>
  <si>
    <t>9CRS12</t>
  </si>
  <si>
    <t>RM 88I 9406/</t>
  </si>
  <si>
    <t>1009-1068</t>
  </si>
  <si>
    <t>5.88 CL Miles</t>
  </si>
  <si>
    <t>5.85 CL Miles</t>
  </si>
  <si>
    <t>0.55 CL Miles</t>
  </si>
  <si>
    <t>RM 88I 9303/</t>
  </si>
  <si>
    <t>1047-1062</t>
  </si>
  <si>
    <t>1.59 CL Miles</t>
  </si>
  <si>
    <t>RM 88I 9403/</t>
  </si>
  <si>
    <t>RM 88I 9404/</t>
  </si>
  <si>
    <t>0.16 CL Miles</t>
  </si>
  <si>
    <t>RM 88I 9305/</t>
  </si>
  <si>
    <t>1000-1024</t>
  </si>
  <si>
    <t>RM 7 9403/</t>
  </si>
  <si>
    <t>1157-1199</t>
  </si>
  <si>
    <t>3000-3049</t>
  </si>
  <si>
    <t>RM 8 9402/</t>
  </si>
  <si>
    <t>0.38 CL Miles</t>
  </si>
  <si>
    <t>1.88 CL Miles</t>
  </si>
  <si>
    <t>1188-1196</t>
  </si>
  <si>
    <t>RM 28 9403/</t>
  </si>
  <si>
    <t>3294-3351</t>
  </si>
  <si>
    <t>5.7 CL Miles</t>
  </si>
  <si>
    <t>Otsego</t>
  </si>
  <si>
    <t>Route 205</t>
  </si>
  <si>
    <t>RM 205 9401</t>
  </si>
  <si>
    <t>1300-1312</t>
  </si>
  <si>
    <t>1092-1158</t>
  </si>
  <si>
    <t>6.6 CL Miles</t>
  </si>
  <si>
    <t>Route NY 30A</t>
  </si>
  <si>
    <t>RM 30A 9501/</t>
  </si>
  <si>
    <t>1020-1159</t>
  </si>
  <si>
    <t>3.84 CL Miles</t>
  </si>
  <si>
    <t>Route NY 10</t>
  </si>
  <si>
    <t>1000-1063</t>
  </si>
  <si>
    <t>6.31 CL Miles</t>
  </si>
  <si>
    <t>Route NY 23</t>
  </si>
  <si>
    <t>RM 23 9504/</t>
  </si>
  <si>
    <t>1000-1028</t>
  </si>
  <si>
    <t>2.84 CL Miles</t>
  </si>
  <si>
    <t>Route NY 443</t>
  </si>
  <si>
    <t>RM 443 9501/</t>
  </si>
  <si>
    <t>7.33 CL Miles</t>
  </si>
  <si>
    <t>RM 7 9504/</t>
  </si>
  <si>
    <t>1095-1108</t>
  </si>
  <si>
    <t>1.34 CL Miles</t>
  </si>
  <si>
    <t>1117-1171</t>
  </si>
  <si>
    <t>5.34 CL Miles</t>
  </si>
  <si>
    <t>1656-1661</t>
  </si>
  <si>
    <t>0.42 CL Miles</t>
  </si>
  <si>
    <t>RM 23 9303/</t>
  </si>
  <si>
    <t>1240-1250</t>
  </si>
  <si>
    <t>RM 23 9305/</t>
  </si>
  <si>
    <t>7.29 CL Miles</t>
  </si>
  <si>
    <t>Route NY 28</t>
  </si>
  <si>
    <t>RM 28 9302/</t>
  </si>
  <si>
    <t>1397-1472</t>
  </si>
  <si>
    <t>PROJECT 9CRS12 - TOTAL QUANTITY</t>
  </si>
  <si>
    <t>9CRS13</t>
  </si>
  <si>
    <t>Route NY 30</t>
  </si>
  <si>
    <t>1087-1147</t>
  </si>
  <si>
    <t>6.05 CL Miles</t>
  </si>
  <si>
    <t>1153-1157</t>
  </si>
  <si>
    <t>1299-1378</t>
  </si>
  <si>
    <t>7.98 CL Miles</t>
  </si>
  <si>
    <t>Route NY 990T</t>
  </si>
  <si>
    <t>RM 990T 9301-1000/</t>
  </si>
  <si>
    <t>0.57 CL Miles</t>
  </si>
  <si>
    <t>1759-1174</t>
  </si>
  <si>
    <t>Route NY 8</t>
  </si>
  <si>
    <t>1433-1435</t>
  </si>
  <si>
    <t>0.12 CL Miles</t>
  </si>
  <si>
    <t>RM 17B 9601/</t>
  </si>
  <si>
    <t>1064-1148</t>
  </si>
  <si>
    <t>7.58 CL Miles</t>
  </si>
  <si>
    <t>1174-1219</t>
  </si>
  <si>
    <t>RM 17 9609/</t>
  </si>
  <si>
    <t>1110-1135</t>
  </si>
  <si>
    <t>2.45 CL Miles</t>
  </si>
  <si>
    <t>1263-1307</t>
  </si>
  <si>
    <t>4.55 CL Miles</t>
  </si>
  <si>
    <t>1154-1164</t>
  </si>
  <si>
    <t>1320 to 1383</t>
  </si>
  <si>
    <t>1180-1216</t>
  </si>
  <si>
    <t>RM 52 9601</t>
  </si>
  <si>
    <t>1225-1245</t>
  </si>
  <si>
    <t>1260-1297</t>
  </si>
  <si>
    <t>1322-1385</t>
  </si>
  <si>
    <t>1389 to 1406</t>
  </si>
  <si>
    <t>1269-1306</t>
  </si>
  <si>
    <t>1136 to 1143</t>
  </si>
  <si>
    <t>1182 to 1189</t>
  </si>
  <si>
    <t>1170-1175</t>
  </si>
  <si>
    <t>RM 97 9602/</t>
  </si>
  <si>
    <t>1173 to 1257</t>
  </si>
  <si>
    <t>8.34 CL Miles</t>
  </si>
  <si>
    <t>PROJECT 9CRS13 - TOTAL QUANTITY</t>
  </si>
  <si>
    <t>Item 412.XXXXXX - Cleaning and Sealing Cracks and Joints Using Hot Applied Sealant in Hot Mix Asphalt Pavement</t>
  </si>
  <si>
    <t>RM I390 6401/</t>
  </si>
  <si>
    <t>Lane MIles</t>
  </si>
  <si>
    <r>
      <t xml:space="preserve">Note: Bidders for Projects in NYSDOT Region 1 shall either submit a bid for an emulsion </t>
    </r>
    <r>
      <rPr>
        <b/>
        <sz val="10"/>
        <color rgb="FFFF0000"/>
        <rFont val="Tahoma"/>
        <family val="2"/>
      </rPr>
      <t>(416.20)</t>
    </r>
    <r>
      <rPr>
        <b/>
        <sz val="10"/>
        <rFont val="Tahoma"/>
        <family val="2"/>
      </rPr>
      <t xml:space="preserve"> or a PG binder </t>
    </r>
    <r>
      <rPr>
        <b/>
        <sz val="10"/>
        <color rgb="FFFF0000"/>
        <rFont val="Tahoma"/>
        <family val="2"/>
      </rPr>
      <t>(416.22)</t>
    </r>
  </si>
  <si>
    <r>
      <t xml:space="preserve">COLD RECYCLING </t>
    </r>
    <r>
      <rPr>
        <u/>
        <sz val="12"/>
        <rFont val="Tahoma"/>
        <family val="2"/>
      </rPr>
      <t xml:space="preserve">SPECIFIC PROJECTS </t>
    </r>
    <r>
      <rPr>
        <b/>
        <u/>
        <sz val="12"/>
        <rFont val="Tahoma"/>
        <family val="2"/>
      </rPr>
      <t>(OGS Items 12 - 31)</t>
    </r>
  </si>
  <si>
    <r>
      <t xml:space="preserve">CHIP SEAL </t>
    </r>
    <r>
      <rPr>
        <u/>
        <sz val="12"/>
        <rFont val="Tahoma"/>
        <family val="2"/>
      </rPr>
      <t xml:space="preserve">SPECIFIC PROJECTS </t>
    </r>
    <r>
      <rPr>
        <b/>
        <u/>
        <sz val="12"/>
        <rFont val="Tahoma"/>
        <family val="2"/>
      </rPr>
      <t>(OGS Items 1 - 11)</t>
    </r>
  </si>
  <si>
    <t xml:space="preserve">Route 952P </t>
  </si>
  <si>
    <t>Route 228</t>
  </si>
  <si>
    <t>4.90 CL Miles</t>
  </si>
  <si>
    <t>Route 247</t>
  </si>
  <si>
    <t>From  Route 364 to Rushville Limit</t>
  </si>
  <si>
    <t>2.95 CL Miles</t>
  </si>
  <si>
    <t>Route 79</t>
  </si>
  <si>
    <t>Route 41</t>
  </si>
  <si>
    <t>South New Berlin to Morris</t>
  </si>
  <si>
    <t>Route 42</t>
  </si>
  <si>
    <t>Town of Neversink</t>
  </si>
  <si>
    <t xml:space="preserve">Route 52 </t>
  </si>
  <si>
    <t>County Route 144 to Youngsville</t>
  </si>
  <si>
    <t>Broome County Line to Route 38</t>
  </si>
  <si>
    <t>Route 145</t>
  </si>
  <si>
    <t>Clay Hill Road to Albany County Line</t>
  </si>
  <si>
    <t>Route 32</t>
  </si>
  <si>
    <t>Route 423</t>
  </si>
  <si>
    <t>Route 9P to Route 32</t>
  </si>
  <si>
    <t>Saratoga County Line to Village of Fort Edward</t>
  </si>
  <si>
    <t>Towns of Greenwich and Fort Edward</t>
  </si>
  <si>
    <t>Route 149</t>
  </si>
  <si>
    <t>Route 4 to Route 40</t>
  </si>
  <si>
    <t>Towns of Kingsbury &amp; Hartford</t>
  </si>
  <si>
    <t>Route 29</t>
  </si>
  <si>
    <t>Route 10A to Johnstown City Line</t>
  </si>
  <si>
    <t>Route 13</t>
  </si>
  <si>
    <t>Route 80</t>
  </si>
  <si>
    <t>Herkimer County Line to Fort Plain</t>
  </si>
  <si>
    <t>Route 415</t>
  </si>
  <si>
    <t>Route 417</t>
  </si>
  <si>
    <t>Jasper / Woodhull</t>
  </si>
  <si>
    <t>Towns of Jasper &amp; Woodhull</t>
  </si>
  <si>
    <t>Route 12</t>
  </si>
  <si>
    <t>Route 310</t>
  </si>
  <si>
    <t>Canton - Madrid</t>
  </si>
  <si>
    <t>Greene Line to Oxford Village</t>
  </si>
  <si>
    <t>Towns of Masonville &amp; Sidney</t>
  </si>
  <si>
    <t>Route 30 to Andes</t>
  </si>
  <si>
    <t>Towns of Andes &amp; Middletown</t>
  </si>
  <si>
    <t>Towns of Walton &amp; Tompkins</t>
  </si>
  <si>
    <t>Route 29A &amp; 10 / 29A OLAP</t>
  </si>
  <si>
    <t>Towns of Johnstown &amp; Caroga</t>
  </si>
  <si>
    <t>RM 28 2209/</t>
  </si>
  <si>
    <t>Towns of Deerfield &amp; Trenton</t>
  </si>
  <si>
    <t>Route 90</t>
  </si>
  <si>
    <t>From RM 1161 West of Genoa to RM 1198 East of King Ferry</t>
  </si>
  <si>
    <t>Cortland &amp; Tompkins Counties</t>
  </si>
  <si>
    <t>From Bahar Drive to South Cortland Virgil Road</t>
  </si>
  <si>
    <t>Towns of Dryden, Virgil, &amp; Cortlandville</t>
  </si>
  <si>
    <t>Route 21 / 15</t>
  </si>
  <si>
    <t>Towns of Fremont &amp; Wayland</t>
  </si>
  <si>
    <t>Route 458</t>
  </si>
  <si>
    <t>St. Lawrence County Line - St. Regis Falls</t>
  </si>
  <si>
    <t>Sidney to Mount Upton</t>
  </si>
  <si>
    <t>Route 65</t>
  </si>
  <si>
    <t>Connemara Drive to Framingham Lane</t>
  </si>
  <si>
    <t>0.78 CL Miles</t>
  </si>
  <si>
    <t>Route 252</t>
  </si>
  <si>
    <t>0.61 CL Miles</t>
  </si>
  <si>
    <t>Route 88</t>
  </si>
  <si>
    <t>Route 96 to McBurney Road</t>
  </si>
  <si>
    <t>0.75 CL Miles</t>
  </si>
  <si>
    <t>Lester Road to RR</t>
  </si>
  <si>
    <t>Route 953B (Strunk Road)</t>
  </si>
  <si>
    <t>NY 430 to I-86 WB Ramp</t>
  </si>
  <si>
    <t>Route 76</t>
  </si>
  <si>
    <t>Route 33</t>
  </si>
  <si>
    <t>Walden Avenue (Route 952Q) to Erie County Line</t>
  </si>
  <si>
    <t>Route 30</t>
  </si>
  <si>
    <t>Route 30A</t>
  </si>
  <si>
    <t>Route 920H</t>
  </si>
  <si>
    <t>Route 167</t>
  </si>
  <si>
    <t>Route 171</t>
  </si>
  <si>
    <t>Route 168</t>
  </si>
  <si>
    <t>Route 5S</t>
  </si>
  <si>
    <t>Route 173</t>
  </si>
  <si>
    <t>Route 316</t>
  </si>
  <si>
    <t>Route 31</t>
  </si>
  <si>
    <t>Route 26</t>
  </si>
  <si>
    <t>Route 20</t>
  </si>
  <si>
    <t>Route 5</t>
  </si>
  <si>
    <t>Route 67</t>
  </si>
  <si>
    <t>Route 69</t>
  </si>
  <si>
    <t>Route 233</t>
  </si>
  <si>
    <t>Route 365</t>
  </si>
  <si>
    <t>Route 5A</t>
  </si>
  <si>
    <t>Route 922A</t>
  </si>
  <si>
    <t>Route 12B</t>
  </si>
  <si>
    <t>Route 19</t>
  </si>
  <si>
    <t>Route 962A</t>
  </si>
  <si>
    <t>I-86 Exit 30 All Ramps</t>
  </si>
  <si>
    <t>I-86 Exit 29 WB Off/On - EB On</t>
  </si>
  <si>
    <t>Route 305</t>
  </si>
  <si>
    <t>Route 21</t>
  </si>
  <si>
    <t>Route 36</t>
  </si>
  <si>
    <t>Route 63</t>
  </si>
  <si>
    <t>Route 961F</t>
  </si>
  <si>
    <t>Route 962D</t>
  </si>
  <si>
    <t>Route I-390 Exit 2 Ramps</t>
  </si>
  <si>
    <t>Route 54A</t>
  </si>
  <si>
    <t>Route 54</t>
  </si>
  <si>
    <t>Route I-86</t>
  </si>
  <si>
    <t>3.8 CL Miles</t>
  </si>
  <si>
    <t>Route I-86 Regional Priority Network</t>
  </si>
  <si>
    <t>Route 364</t>
  </si>
  <si>
    <t>Route 14</t>
  </si>
  <si>
    <t>Route 427 - Cedar St.</t>
  </si>
  <si>
    <t xml:space="preserve">Route 427 </t>
  </si>
  <si>
    <t>1059-1061 Exit 52A All Ramps</t>
  </si>
  <si>
    <t>Route 224</t>
  </si>
  <si>
    <t>NY 990L</t>
  </si>
  <si>
    <t>7.54 CL Miles</t>
  </si>
  <si>
    <t xml:space="preserve">Route 17B </t>
  </si>
  <si>
    <t>Route 52</t>
  </si>
  <si>
    <t>Route 97</t>
  </si>
  <si>
    <t>GROUP 31555 - IFB #23226  -  LIQUID BITUMINOUS MATERIALS</t>
  </si>
  <si>
    <t>3,450</t>
  </si>
  <si>
    <t>Cobleskill to Seward</t>
  </si>
  <si>
    <t>Route 4 to Mennen Road</t>
  </si>
  <si>
    <t>3052-3160</t>
  </si>
  <si>
    <t>Towns of Stillwater &amp; Saratoga</t>
  </si>
  <si>
    <t>623.0X</t>
  </si>
  <si>
    <t>Trenton Road Interchange Ramps</t>
  </si>
  <si>
    <t xml:space="preserve">Putman Road to Route 8 and 2  </t>
  </si>
  <si>
    <t>Interchange Ramps</t>
  </si>
  <si>
    <t>3433-3471 &amp; 2 Trention Road</t>
  </si>
  <si>
    <t>1024-1074</t>
  </si>
  <si>
    <t>Park Square Lane to 0.3 Miles East of Route 65</t>
  </si>
  <si>
    <r>
      <t xml:space="preserve">HEATER SCARIFICATION </t>
    </r>
    <r>
      <rPr>
        <u/>
        <sz val="12"/>
        <rFont val="Tahoma"/>
        <family val="2"/>
      </rPr>
      <t xml:space="preserve">SPECIFIC PROJECTS </t>
    </r>
    <r>
      <rPr>
        <b/>
        <u/>
        <sz val="12"/>
        <rFont val="Tahoma"/>
        <family val="2"/>
      </rPr>
      <t>(OGS Item 32 - 42)</t>
    </r>
  </si>
  <si>
    <r>
      <t xml:space="preserve">MICRO-SURFACING </t>
    </r>
    <r>
      <rPr>
        <u/>
        <sz val="12"/>
        <rFont val="Tahoma"/>
        <family val="2"/>
      </rPr>
      <t xml:space="preserve">SPECIFIC PROJECTS </t>
    </r>
    <r>
      <rPr>
        <b/>
        <u/>
        <sz val="12"/>
        <rFont val="Tahoma"/>
        <family val="2"/>
      </rPr>
      <t>(OGS Items 43 - 47)</t>
    </r>
  </si>
  <si>
    <r>
      <t xml:space="preserve">JOINT &amp; CRACK FILLER/SEALER </t>
    </r>
    <r>
      <rPr>
        <u/>
        <sz val="12"/>
        <rFont val="Tahoma"/>
        <family val="2"/>
      </rPr>
      <t xml:space="preserve">SPECIFIC PROJECTS </t>
    </r>
    <r>
      <rPr>
        <b/>
        <u/>
        <sz val="12"/>
        <rFont val="Tahoma"/>
        <family val="2"/>
      </rPr>
      <t>(OGS Items 48 - 53)</t>
    </r>
  </si>
  <si>
    <r>
      <t xml:space="preserve">ATTACHMENT 1 - PRICING </t>
    </r>
    <r>
      <rPr>
        <b/>
        <sz val="14"/>
        <color rgb="FFFF0000"/>
        <rFont val="Tahoma"/>
        <family val="2"/>
      </rPr>
      <t>(Revised 12/04/2020)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</si>
</sst>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&quot;$&quot;#,##0.000"/>
    <numFmt numFmtId="165" formatCode="0.0"/>
    <numFmt numFmtId="166" formatCode="0.00000000"/>
  </numFmts>
  <fonts count="1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  <font>
      <u/>
      <sz val="10"/>
      <name val="Tahoma"/>
      <family val="2"/>
    </font>
    <font>
      <b/>
      <sz val="10"/>
      <color rgb="FFFF0000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sz val="10"/>
      <color rgb="FFFF0000"/>
      <name val="Tahoma"/>
      <family val="2"/>
    </font>
    <font>
      <b/>
      <sz val="14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11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3" fontId="1" fillId="0" borderId="0"/>
    <xf numFmtId="5" fontId="1" fillId="0" borderId="0"/>
    <xf numFmtId="14" fontId="1" fillId="0" borderId="0"/>
    <xf numFmtId="2" fontId="1" fillId="0" borderId="0"/>
    <xf numFmtId="0" fontId="2" fillId="0" borderId="0"/>
    <xf numFmtId="0" fontId="3" fillId="0" borderId="0"/>
    <xf numFmtId="0" fontId="1" fillId="0" borderId="0"/>
    <xf numFmtId="0" fontId="1" fillId="0" borderId="1"/>
  </cellStyleXfs>
  <cellXfs count="17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3" fontId="6" fillId="0" borderId="0" xfId="0" applyNumberFormat="1" applyFont="1" applyAlignment="1" applyProtection="1">
      <alignment horizontal="right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vertical="center" shrinkToFit="1"/>
      <protection hidden="1"/>
    </xf>
    <xf numFmtId="3" fontId="6" fillId="0" borderId="3" xfId="0" applyNumberFormat="1" applyFont="1" applyBorder="1" applyAlignment="1" applyProtection="1">
      <alignment horizontal="right" vertical="center" shrinkToFit="1"/>
      <protection hidden="1"/>
    </xf>
    <xf numFmtId="0" fontId="6" fillId="0" borderId="4" xfId="0" applyFont="1" applyBorder="1" applyAlignment="1" applyProtection="1">
      <alignment vertical="center" shrinkToFit="1"/>
      <protection hidden="1"/>
    </xf>
    <xf numFmtId="0" fontId="6" fillId="0" borderId="6" xfId="0" applyFont="1" applyBorder="1" applyAlignment="1" applyProtection="1">
      <alignment vertical="center" shrinkToFit="1"/>
      <protection hidden="1"/>
    </xf>
    <xf numFmtId="0" fontId="5" fillId="0" borderId="7" xfId="0" applyFont="1" applyFill="1" applyBorder="1" applyAlignment="1" applyProtection="1">
      <alignment horizontal="center" vertical="center" shrinkToFit="1"/>
      <protection hidden="1"/>
    </xf>
    <xf numFmtId="0" fontId="5" fillId="0" borderId="8" xfId="0" applyFont="1" applyFill="1" applyBorder="1" applyAlignment="1" applyProtection="1">
      <alignment horizontal="center" vertical="center" shrinkToFit="1"/>
      <protection hidden="1"/>
    </xf>
    <xf numFmtId="0" fontId="6" fillId="0" borderId="8" xfId="0" applyFont="1" applyFill="1" applyBorder="1" applyAlignment="1" applyProtection="1">
      <alignment vertical="center" shrinkToFit="1"/>
      <protection hidden="1"/>
    </xf>
    <xf numFmtId="3" fontId="6" fillId="0" borderId="8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9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horizontal="center" wrapText="1" shrinkToFit="1"/>
      <protection hidden="1"/>
    </xf>
    <xf numFmtId="0" fontId="9" fillId="0" borderId="0" xfId="0" applyFont="1" applyBorder="1" applyAlignment="1" applyProtection="1">
      <alignment horizontal="center" wrapText="1" shrinkToFit="1"/>
      <protection hidden="1"/>
    </xf>
    <xf numFmtId="49" fontId="9" fillId="0" borderId="0" xfId="0" applyNumberFormat="1" applyFont="1" applyAlignment="1" applyProtection="1">
      <alignment horizontal="center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9" fillId="0" borderId="0" xfId="0" applyFont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vertical="center" shrinkToFit="1"/>
      <protection hidden="1"/>
    </xf>
    <xf numFmtId="49" fontId="6" fillId="0" borderId="0" xfId="0" applyNumberFormat="1" applyFont="1" applyBorder="1" applyAlignment="1" applyProtection="1">
      <alignment horizontal="right" vertical="center" shrinkToFit="1"/>
      <protection hidden="1"/>
    </xf>
    <xf numFmtId="3" fontId="6" fillId="0" borderId="0" xfId="0" applyNumberFormat="1" applyFont="1" applyBorder="1" applyAlignment="1" applyProtection="1">
      <alignment horizontal="right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6" fillId="0" borderId="0" xfId="7" applyFont="1" applyFill="1" applyAlignment="1" applyProtection="1">
      <alignment shrinkToFit="1"/>
      <protection hidden="1"/>
    </xf>
    <xf numFmtId="3" fontId="6" fillId="0" borderId="0" xfId="0" applyNumberFormat="1" applyFont="1" applyFill="1" applyBorder="1" applyAlignment="1" applyProtection="1">
      <alignment horizontal="right" vertical="center" indent="1" shrinkToFit="1"/>
      <protection hidden="1"/>
    </xf>
    <xf numFmtId="164" fontId="6" fillId="3" borderId="10" xfId="0" applyNumberFormat="1" applyFont="1" applyFill="1" applyBorder="1" applyAlignment="1" applyProtection="1">
      <alignment horizontal="right" vertical="center" shrinkToFit="1"/>
      <protection locked="0"/>
    </xf>
    <xf numFmtId="164" fontId="6" fillId="0" borderId="0" xfId="0" applyNumberFormat="1" applyFont="1" applyFill="1" applyBorder="1" applyAlignment="1" applyProtection="1">
      <alignment horizontal="right" vertical="center" shrinkToFit="1"/>
      <protection hidden="1"/>
    </xf>
    <xf numFmtId="164" fontId="6" fillId="0" borderId="10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Alignment="1" applyProtection="1">
      <alignment horizontal="right" vertical="center" shrinkToFit="1"/>
      <protection hidden="1"/>
    </xf>
    <xf numFmtId="0" fontId="6" fillId="0" borderId="0" xfId="0" applyFont="1" applyFill="1" applyAlignment="1" applyProtection="1">
      <alignment horizontal="right" vertical="center" shrinkToFit="1"/>
      <protection hidden="1"/>
    </xf>
    <xf numFmtId="3" fontId="6" fillId="0" borderId="0" xfId="0" applyNumberFormat="1" applyFont="1" applyAlignment="1" applyProtection="1">
      <alignment horizontal="right" vertical="center" indent="1" shrinkToFit="1"/>
      <protection hidden="1"/>
    </xf>
    <xf numFmtId="3" fontId="5" fillId="0" borderId="0" xfId="0" applyNumberFormat="1" applyFont="1" applyAlignment="1" applyProtection="1">
      <alignment horizontal="right" vertical="center" shrinkToFit="1"/>
      <protection hidden="1"/>
    </xf>
    <xf numFmtId="3" fontId="5" fillId="0" borderId="0" xfId="0" applyNumberFormat="1" applyFont="1" applyAlignment="1" applyProtection="1">
      <alignment horizontal="center" vertical="center" shrinkToFit="1"/>
      <protection hidden="1"/>
    </xf>
    <xf numFmtId="164" fontId="5" fillId="0" borderId="8" xfId="0" applyNumberFormat="1" applyFont="1" applyFill="1" applyBorder="1" applyAlignment="1" applyProtection="1">
      <alignment horizontal="right" vertical="center" shrinkToFit="1"/>
      <protection hidden="1"/>
    </xf>
    <xf numFmtId="164" fontId="5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3" fontId="6" fillId="0" borderId="0" xfId="0" applyNumberFormat="1" applyFont="1" applyFill="1" applyAlignment="1" applyProtection="1">
      <alignment horizontal="right" vertical="center" indent="1" shrinkToFit="1"/>
      <protection hidden="1"/>
    </xf>
    <xf numFmtId="3" fontId="6" fillId="0" borderId="0" xfId="0" applyNumberFormat="1" applyFont="1" applyBorder="1" applyAlignment="1" applyProtection="1">
      <alignment horizontal="right" vertical="center" indent="1" shrinkToFit="1"/>
      <protection hidden="1"/>
    </xf>
    <xf numFmtId="2" fontId="6" fillId="0" borderId="0" xfId="0" applyNumberFormat="1" applyFont="1" applyAlignment="1" applyProtection="1">
      <alignment horizontal="right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5" fillId="0" borderId="0" xfId="0" applyFont="1" applyFill="1" applyAlignment="1" applyProtection="1">
      <alignment horizontal="right" vertical="center" shrinkToFit="1"/>
      <protection hidden="1"/>
    </xf>
    <xf numFmtId="2" fontId="6" fillId="0" borderId="0" xfId="0" applyNumberFormat="1" applyFont="1" applyFill="1" applyBorder="1" applyAlignment="1" applyProtection="1">
      <alignment horizontal="right" vertical="center" shrinkToFit="1"/>
      <protection hidden="1"/>
    </xf>
    <xf numFmtId="164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righ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6" fillId="0" borderId="0" xfId="0" applyFont="1" applyFill="1" applyAlignment="1" applyProtection="1">
      <alignment horizontal="left" vertical="center" shrinkToFit="1"/>
      <protection hidden="1"/>
    </xf>
    <xf numFmtId="0" fontId="6" fillId="0" borderId="0" xfId="7" applyFont="1" applyFill="1" applyAlignment="1" applyProtection="1">
      <alignment horizontal="left" shrinkToFit="1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3" fontId="6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6" fillId="0" borderId="3" xfId="0" applyFont="1" applyBorder="1" applyAlignment="1" applyProtection="1">
      <alignment horizontal="left" vertical="center" shrinkToFit="1"/>
      <protection hidden="1"/>
    </xf>
    <xf numFmtId="0" fontId="6" fillId="0" borderId="8" xfId="0" applyFont="1" applyFill="1" applyBorder="1" applyAlignment="1" applyProtection="1">
      <alignment horizontal="left" vertical="center" shrinkToFit="1"/>
      <protection hidden="1"/>
    </xf>
    <xf numFmtId="0" fontId="11" fillId="0" borderId="0" xfId="0" applyFont="1" applyBorder="1" applyAlignment="1" applyProtection="1">
      <alignment horizontal="left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165" fontId="6" fillId="0" borderId="0" xfId="0" applyNumberFormat="1" applyFont="1" applyFill="1" applyAlignment="1" applyProtection="1">
      <alignment horizontal="left"/>
      <protection hidden="1"/>
    </xf>
    <xf numFmtId="165" fontId="6" fillId="0" borderId="0" xfId="7" applyNumberFormat="1" applyFont="1" applyFill="1" applyAlignment="1" applyProtection="1">
      <alignment horizontal="left" shrinkToFit="1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5" fontId="6" fillId="0" borderId="0" xfId="0" applyNumberFormat="1" applyFont="1" applyFill="1" applyBorder="1" applyAlignment="1" applyProtection="1">
      <alignment horizontal="left"/>
      <protection hidden="1"/>
    </xf>
    <xf numFmtId="2" fontId="6" fillId="0" borderId="0" xfId="0" applyNumberFormat="1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49" fontId="5" fillId="0" borderId="0" xfId="0" applyNumberFormat="1" applyFont="1" applyBorder="1" applyAlignment="1" applyProtection="1">
      <alignment horizontal="right" vertical="center" shrinkToFit="1"/>
      <protection hidden="1"/>
    </xf>
    <xf numFmtId="2" fontId="5" fillId="0" borderId="0" xfId="0" applyNumberFormat="1" applyFont="1" applyAlignment="1" applyProtection="1">
      <alignment horizontal="right" vertical="center" shrinkToFit="1"/>
      <protection hidden="1"/>
    </xf>
    <xf numFmtId="49" fontId="11" fillId="0" borderId="0" xfId="0" applyNumberFormat="1" applyFont="1" applyAlignment="1" applyProtection="1">
      <alignment horizontal="center" shrinkToFit="1"/>
      <protection hidden="1"/>
    </xf>
    <xf numFmtId="49" fontId="6" fillId="0" borderId="0" xfId="0" applyNumberFormat="1" applyFont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0" xfId="0" applyNumberFormat="1" applyFont="1" applyBorder="1" applyAlignment="1" applyProtection="1">
      <alignment horizontal="center" vertical="center" shrinkToFit="1"/>
      <protection hidden="1"/>
    </xf>
    <xf numFmtId="2" fontId="6" fillId="0" borderId="0" xfId="0" applyNumberFormat="1" applyFont="1" applyFill="1" applyBorder="1" applyAlignment="1" applyProtection="1">
      <alignment horizontal="center" shrinkToFit="1"/>
      <protection hidden="1"/>
    </xf>
    <xf numFmtId="49" fontId="6" fillId="0" borderId="0" xfId="0" applyNumberFormat="1" applyFont="1" applyFill="1" applyBorder="1" applyAlignment="1" applyProtection="1">
      <alignment horizontal="center" shrinkToFit="1"/>
      <protection hidden="1"/>
    </xf>
    <xf numFmtId="2" fontId="6" fillId="0" borderId="0" xfId="0" applyNumberFormat="1" applyFont="1" applyBorder="1" applyAlignment="1" applyProtection="1">
      <alignment horizontal="center" vertical="center" shrinkToFit="1"/>
      <protection hidden="1"/>
    </xf>
    <xf numFmtId="2" fontId="6" fillId="0" borderId="0" xfId="0" applyNumberFormat="1" applyFont="1" applyAlignment="1" applyProtection="1">
      <alignment horizontal="center" vertical="center" shrinkToFit="1"/>
      <protection hidden="1"/>
    </xf>
    <xf numFmtId="49" fontId="6" fillId="2" borderId="0" xfId="0" applyNumberFormat="1" applyFont="1" applyFill="1" applyBorder="1" applyAlignment="1" applyProtection="1">
      <alignment horizontal="center" shrinkToFit="1"/>
      <protection hidden="1"/>
    </xf>
    <xf numFmtId="49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2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166" fontId="6" fillId="0" borderId="0" xfId="0" applyNumberFormat="1" applyFont="1" applyFill="1" applyBorder="1" applyAlignment="1" applyProtection="1">
      <alignment horizontal="center" shrinkToFit="1"/>
      <protection hidden="1"/>
    </xf>
    <xf numFmtId="49" fontId="6" fillId="0" borderId="0" xfId="0" applyNumberFormat="1" applyFont="1" applyFill="1" applyAlignment="1" applyProtection="1">
      <alignment horizontal="center" vertical="center" shrinkToFit="1"/>
      <protection hidden="1"/>
    </xf>
    <xf numFmtId="3" fontId="11" fillId="0" borderId="0" xfId="0" applyNumberFormat="1" applyFont="1" applyFill="1" applyBorder="1" applyAlignment="1" applyProtection="1">
      <alignment horizontal="right" wrapText="1" shrinkToFit="1"/>
      <protection hidden="1"/>
    </xf>
    <xf numFmtId="2" fontId="6" fillId="0" borderId="0" xfId="0" applyNumberFormat="1" applyFont="1" applyAlignment="1" applyProtection="1">
      <alignment horizontal="right"/>
      <protection hidden="1"/>
    </xf>
    <xf numFmtId="3" fontId="6" fillId="0" borderId="0" xfId="0" applyNumberFormat="1" applyFont="1" applyAlignment="1" applyProtection="1">
      <alignment vertical="center" shrinkToFit="1"/>
      <protection hidden="1"/>
    </xf>
    <xf numFmtId="3" fontId="6" fillId="0" borderId="3" xfId="0" applyNumberFormat="1" applyFont="1" applyBorder="1" applyAlignment="1" applyProtection="1">
      <alignment vertical="center" shrinkToFit="1"/>
      <protection hidden="1"/>
    </xf>
    <xf numFmtId="3" fontId="6" fillId="0" borderId="8" xfId="0" applyNumberFormat="1" applyFont="1" applyFill="1" applyBorder="1" applyAlignment="1" applyProtection="1">
      <alignment vertical="center" shrinkToFit="1"/>
      <protection hidden="1"/>
    </xf>
    <xf numFmtId="3" fontId="11" fillId="0" borderId="0" xfId="0" applyNumberFormat="1" applyFont="1" applyFill="1" applyBorder="1" applyAlignment="1" applyProtection="1">
      <alignment wrapText="1" shrinkToFit="1"/>
      <protection hidden="1"/>
    </xf>
    <xf numFmtId="3" fontId="6" fillId="0" borderId="0" xfId="0" applyNumberFormat="1" applyFont="1" applyBorder="1" applyAlignment="1" applyProtection="1">
      <alignment vertical="center" shrinkToFit="1"/>
      <protection hidden="1"/>
    </xf>
    <xf numFmtId="3" fontId="6" fillId="0" borderId="0" xfId="0" applyNumberFormat="1" applyFont="1" applyFill="1" applyAlignment="1" applyProtection="1">
      <alignment vertical="center" shrinkToFit="1"/>
      <protection hidden="1"/>
    </xf>
    <xf numFmtId="0" fontId="6" fillId="0" borderId="0" xfId="7" applyFont="1" applyAlignment="1" applyProtection="1">
      <alignment shrinkToFit="1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7" applyFont="1" applyFill="1" applyBorder="1" applyAlignment="1" applyProtection="1">
      <alignment shrinkToFit="1"/>
      <protection hidden="1"/>
    </xf>
    <xf numFmtId="3" fontId="6" fillId="0" borderId="0" xfId="0" applyNumberFormat="1" applyFont="1" applyFill="1" applyBorder="1" applyAlignment="1" applyProtection="1">
      <alignment vertical="center" shrinkToFit="1"/>
      <protection hidden="1"/>
    </xf>
    <xf numFmtId="0" fontId="10" fillId="0" borderId="0" xfId="7" applyFont="1" applyFill="1" applyBorder="1" applyAlignment="1" applyProtection="1">
      <alignment shrinkToFit="1"/>
      <protection hidden="1"/>
    </xf>
    <xf numFmtId="0" fontId="6" fillId="0" borderId="0" xfId="0" applyFont="1" applyFill="1" applyBorder="1" applyAlignment="1" applyProtection="1">
      <alignment horizontal="right" shrinkToFit="1"/>
      <protection hidden="1"/>
    </xf>
    <xf numFmtId="0" fontId="6" fillId="0" borderId="3" xfId="0" applyFont="1" applyBorder="1" applyAlignment="1" applyProtection="1">
      <alignment horizontal="right" vertical="center" shrinkToFit="1"/>
      <protection hidden="1"/>
    </xf>
    <xf numFmtId="0" fontId="6" fillId="0" borderId="8" xfId="0" applyFont="1" applyFill="1" applyBorder="1" applyAlignment="1" applyProtection="1">
      <alignment horizontal="right" vertical="center" shrinkToFit="1"/>
      <protection hidden="1"/>
    </xf>
    <xf numFmtId="0" fontId="11" fillId="0" borderId="0" xfId="0" applyFont="1" applyFill="1" applyBorder="1" applyAlignment="1" applyProtection="1">
      <alignment horizontal="right" wrapText="1" shrinkToFit="1"/>
      <protection hidden="1"/>
    </xf>
    <xf numFmtId="0" fontId="6" fillId="0" borderId="0" xfId="0" applyFont="1" applyBorder="1" applyAlignment="1" applyProtection="1">
      <alignment horizontal="right" vertical="center" shrinkToFit="1"/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right" shrinkToFit="1"/>
      <protection hidden="1"/>
    </xf>
    <xf numFmtId="3" fontId="9" fillId="0" borderId="0" xfId="0" applyNumberFormat="1" applyFont="1" applyFill="1" applyBorder="1" applyAlignment="1" applyProtection="1">
      <alignment horizontal="center" wrapText="1" shrinkToFit="1"/>
      <protection hidden="1"/>
    </xf>
    <xf numFmtId="49" fontId="5" fillId="0" borderId="0" xfId="0" applyNumberFormat="1" applyFont="1" applyAlignment="1" applyProtection="1">
      <alignment horizontal="center" vertical="center" shrinkToFit="1"/>
      <protection hidden="1"/>
    </xf>
    <xf numFmtId="2" fontId="5" fillId="5" borderId="0" xfId="0" applyNumberFormat="1" applyFont="1" applyFill="1" applyAlignment="1" applyProtection="1">
      <alignment horizontal="right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0" borderId="0" xfId="7" applyFont="1" applyAlignment="1" applyProtection="1">
      <alignment shrinkToFit="1"/>
      <protection hidden="1"/>
    </xf>
    <xf numFmtId="2" fontId="5" fillId="0" borderId="0" xfId="0" applyNumberFormat="1" applyFont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7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2" fontId="15" fillId="0" borderId="0" xfId="0" applyNumberFormat="1" applyFont="1" applyFill="1" applyBorder="1" applyAlignment="1" applyProtection="1">
      <alignment horizontal="center"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3" fontId="6" fillId="0" borderId="0" xfId="0" applyNumberFormat="1" applyFont="1" applyFill="1" applyAlignment="1" applyProtection="1">
      <alignment horizontal="left" vertical="center" shrinkToFit="1"/>
      <protection hidden="1"/>
    </xf>
    <xf numFmtId="0" fontId="6" fillId="0" borderId="0" xfId="7" applyFont="1" applyAlignment="1" applyProtection="1">
      <alignment horizontal="left" shrinkToFit="1"/>
      <protection hidden="1"/>
    </xf>
    <xf numFmtId="3" fontId="6" fillId="0" borderId="0" xfId="0" applyNumberFormat="1" applyFont="1" applyAlignment="1" applyProtection="1">
      <alignment horizontal="left" vertical="center" shrinkToFit="1"/>
      <protection hidden="1"/>
    </xf>
    <xf numFmtId="3" fontId="6" fillId="0" borderId="0" xfId="0" applyNumberFormat="1" applyFont="1" applyBorder="1" applyAlignment="1" applyProtection="1">
      <alignment horizontal="left" vertical="center" shrinkToFit="1"/>
      <protection hidden="1"/>
    </xf>
    <xf numFmtId="0" fontId="6" fillId="2" borderId="0" xfId="0" applyFont="1" applyFill="1" applyBorder="1" applyAlignment="1" applyProtection="1">
      <alignment horizontal="center" shrinkToFit="1"/>
      <protection hidden="1"/>
    </xf>
    <xf numFmtId="49" fontId="15" fillId="0" borderId="0" xfId="0" applyNumberFormat="1" applyFont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Border="1" applyAlignment="1" applyProtection="1">
      <alignment horizontal="center" shrinkToFit="1"/>
      <protection hidden="1"/>
    </xf>
    <xf numFmtId="4" fontId="6" fillId="0" borderId="0" xfId="0" applyNumberFormat="1" applyFont="1" applyAlignment="1" applyProtection="1">
      <alignment horizontal="right" vertical="center" shrinkToFit="1"/>
      <protection hidden="1"/>
    </xf>
    <xf numFmtId="4" fontId="6" fillId="0" borderId="0" xfId="0" applyNumberFormat="1" applyFont="1" applyAlignment="1" applyProtection="1">
      <alignment horizontal="right"/>
      <protection hidden="1"/>
    </xf>
    <xf numFmtId="4" fontId="6" fillId="0" borderId="0" xfId="0" applyNumberFormat="1" applyFont="1" applyFill="1" applyAlignment="1" applyProtection="1">
      <alignment horizontal="right"/>
      <protection hidden="1"/>
    </xf>
    <xf numFmtId="4" fontId="6" fillId="0" borderId="0" xfId="0" applyNumberFormat="1" applyFont="1" applyFill="1" applyBorder="1" applyAlignment="1" applyProtection="1">
      <alignment horizontal="right"/>
      <protection hidden="1"/>
    </xf>
    <xf numFmtId="4" fontId="6" fillId="0" borderId="0" xfId="0" applyNumberFormat="1" applyFont="1" applyFill="1" applyBorder="1" applyAlignment="1" applyProtection="1">
      <alignment horizontal="right" vertical="center" shrinkToFit="1"/>
      <protection hidden="1"/>
    </xf>
    <xf numFmtId="4" fontId="6" fillId="0" borderId="0" xfId="0" applyNumberFormat="1" applyFont="1" applyFill="1" applyAlignment="1" applyProtection="1">
      <alignment horizontal="right" vertical="center" shrinkToFit="1"/>
      <protection hidden="1"/>
    </xf>
    <xf numFmtId="4" fontId="5" fillId="0" borderId="0" xfId="0" applyNumberFormat="1" applyFont="1" applyAlignment="1" applyProtection="1">
      <alignment horizontal="right" vertical="center" shrinkToFit="1"/>
      <protection hidden="1"/>
    </xf>
    <xf numFmtId="0" fontId="13" fillId="4" borderId="2" xfId="0" applyFont="1" applyFill="1" applyBorder="1" applyAlignment="1" applyProtection="1">
      <alignment horizontal="center" vertical="center" shrinkToFit="1"/>
      <protection hidden="1"/>
    </xf>
    <xf numFmtId="0" fontId="13" fillId="4" borderId="3" xfId="0" applyFont="1" applyFill="1" applyBorder="1" applyAlignment="1" applyProtection="1">
      <alignment horizontal="center" vertical="center" shrinkToFit="1"/>
      <protection hidden="1"/>
    </xf>
    <xf numFmtId="0" fontId="13" fillId="4" borderId="4" xfId="0" applyFont="1" applyFill="1" applyBorder="1" applyAlignment="1" applyProtection="1">
      <alignment horizontal="center" vertical="center" shrinkToFit="1"/>
      <protection hidden="1"/>
    </xf>
    <xf numFmtId="0" fontId="5" fillId="4" borderId="7" xfId="0" applyFont="1" applyFill="1" applyBorder="1" applyAlignment="1" applyProtection="1">
      <alignment horizontal="center" vertical="center" shrinkToFit="1"/>
      <protection hidden="1"/>
    </xf>
    <xf numFmtId="0" fontId="5" fillId="4" borderId="8" xfId="0" applyFont="1" applyFill="1" applyBorder="1" applyAlignment="1" applyProtection="1">
      <alignment horizontal="center" vertical="center" shrinkToFit="1"/>
      <protection hidden="1"/>
    </xf>
    <xf numFmtId="0" fontId="5" fillId="4" borderId="9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right" vertical="center" shrinkToFit="1"/>
      <protection hidden="1"/>
    </xf>
    <xf numFmtId="0" fontId="7" fillId="6" borderId="2" xfId="0" applyFont="1" applyFill="1" applyBorder="1" applyAlignment="1" applyProtection="1">
      <alignment horizontal="center" vertical="center" shrinkToFit="1"/>
      <protection hidden="1"/>
    </xf>
    <xf numFmtId="0" fontId="7" fillId="6" borderId="3" xfId="0" applyFont="1" applyFill="1" applyBorder="1" applyAlignment="1" applyProtection="1">
      <alignment horizontal="center" vertical="center" shrinkToFit="1"/>
      <protection hidden="1"/>
    </xf>
    <xf numFmtId="0" fontId="7" fillId="6" borderId="4" xfId="0" applyFont="1" applyFill="1" applyBorder="1" applyAlignment="1" applyProtection="1">
      <alignment horizontal="center" vertical="center" shrinkToFit="1"/>
      <protection hidden="1"/>
    </xf>
    <xf numFmtId="0" fontId="8" fillId="6" borderId="7" xfId="0" applyFont="1" applyFill="1" applyBorder="1" applyAlignment="1" applyProtection="1">
      <alignment horizontal="center" vertical="center" wrapText="1" shrinkToFit="1"/>
      <protection hidden="1"/>
    </xf>
    <xf numFmtId="0" fontId="8" fillId="6" borderId="8" xfId="0" applyFont="1" applyFill="1" applyBorder="1" applyAlignment="1" applyProtection="1">
      <alignment horizontal="center" vertical="center" shrinkToFit="1"/>
      <protection hidden="1"/>
    </xf>
    <xf numFmtId="0" fontId="8" fillId="6" borderId="9" xfId="0" applyFont="1" applyFill="1" applyBorder="1" applyAlignment="1" applyProtection="1">
      <alignment horizontal="center" vertical="center" shrinkToFit="1"/>
      <protection hidden="1"/>
    </xf>
    <xf numFmtId="0" fontId="13" fillId="5" borderId="11" xfId="0" applyFont="1" applyFill="1" applyBorder="1" applyAlignment="1" applyProtection="1">
      <alignment horizontal="center" vertical="center" shrinkToFit="1"/>
      <protection hidden="1"/>
    </xf>
    <xf numFmtId="0" fontId="13" fillId="5" borderId="12" xfId="0" applyFont="1" applyFill="1" applyBorder="1" applyAlignment="1" applyProtection="1">
      <alignment horizontal="center" vertical="center" shrinkToFit="1"/>
      <protection hidden="1"/>
    </xf>
    <xf numFmtId="0" fontId="13" fillId="5" borderId="13" xfId="0" applyFont="1" applyFill="1" applyBorder="1" applyAlignment="1" applyProtection="1">
      <alignment horizontal="center" vertical="center" shrinkToFit="1"/>
      <protection hidden="1"/>
    </xf>
    <xf numFmtId="0" fontId="13" fillId="5" borderId="2" xfId="0" applyFont="1" applyFill="1" applyBorder="1" applyAlignment="1" applyProtection="1">
      <alignment horizontal="center" vertical="center" shrinkToFit="1"/>
      <protection hidden="1"/>
    </xf>
    <xf numFmtId="0" fontId="13" fillId="5" borderId="3" xfId="0" applyFont="1" applyFill="1" applyBorder="1" applyAlignment="1" applyProtection="1">
      <alignment horizontal="center" vertical="center" shrinkToFit="1"/>
      <protection hidden="1"/>
    </xf>
    <xf numFmtId="0" fontId="13" fillId="5" borderId="4" xfId="0" applyFont="1" applyFill="1" applyBorder="1" applyAlignment="1" applyProtection="1">
      <alignment horizontal="center" vertical="center" shrinkToFit="1"/>
      <protection hidden="1"/>
    </xf>
    <xf numFmtId="0" fontId="5" fillId="5" borderId="5" xfId="0" applyFont="1" applyFill="1" applyBorder="1" applyAlignment="1" applyProtection="1">
      <alignment horizontal="center" vertical="center" shrinkToFit="1"/>
      <protection hidden="1"/>
    </xf>
    <xf numFmtId="0" fontId="5" fillId="5" borderId="0" xfId="0" applyFont="1" applyFill="1" applyBorder="1" applyAlignment="1" applyProtection="1">
      <alignment horizontal="center" vertical="center" shrinkToFit="1"/>
      <protection hidden="1"/>
    </xf>
    <xf numFmtId="0" fontId="5" fillId="5" borderId="6" xfId="0" applyFont="1" applyFill="1" applyBorder="1" applyAlignment="1" applyProtection="1">
      <alignment horizontal="center" vertical="center" shrinkToFit="1"/>
      <protection hidden="1"/>
    </xf>
    <xf numFmtId="0" fontId="5" fillId="5" borderId="7" xfId="0" applyFont="1" applyFill="1" applyBorder="1" applyAlignment="1" applyProtection="1">
      <alignment horizontal="center" vertical="center" shrinkToFit="1"/>
      <protection hidden="1"/>
    </xf>
    <xf numFmtId="0" fontId="5" fillId="5" borderId="8" xfId="0" applyFont="1" applyFill="1" applyBorder="1" applyAlignment="1" applyProtection="1">
      <alignment horizontal="center" vertical="center" shrinkToFit="1"/>
      <protection hidden="1"/>
    </xf>
    <xf numFmtId="0" fontId="5" fillId="5" borderId="9" xfId="0" applyFont="1" applyFill="1" applyBorder="1" applyAlignment="1" applyProtection="1">
      <alignment horizontal="center" vertical="center" shrinkToFit="1"/>
      <protection hidden="1"/>
    </xf>
    <xf numFmtId="0" fontId="7" fillId="6" borderId="5" xfId="0" applyFont="1" applyFill="1" applyBorder="1" applyAlignment="1" applyProtection="1">
      <alignment horizontal="center" vertical="center" shrinkToFit="1"/>
      <protection hidden="1"/>
    </xf>
    <xf numFmtId="0" fontId="7" fillId="6" borderId="0" xfId="0" applyFont="1" applyFill="1" applyBorder="1" applyAlignment="1" applyProtection="1">
      <alignment horizontal="center" vertical="center" shrinkToFit="1"/>
      <protection hidden="1"/>
    </xf>
    <xf numFmtId="0" fontId="7" fillId="6" borderId="6" xfId="0" applyFont="1" applyFill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49" fontId="5" fillId="3" borderId="10" xfId="0" applyNumberFormat="1" applyFont="1" applyFill="1" applyBorder="1" applyAlignment="1" applyProtection="1">
      <alignment horizontal="left" vertical="center" shrinkToFit="1"/>
      <protection locked="0"/>
    </xf>
    <xf numFmtId="164" fontId="0" fillId="0" borderId="0" xfId="0" applyNumberFormat="1" applyAlignment="1" applyProtection="1">
      <alignment horizontal="right"/>
      <protection hidden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Total 2" xfId="8" xr:uid="{00000000-0005-0000-0000-000008000000}"/>
  </cellStyles>
  <dxfs count="96"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F5050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  <dxf>
      <fill>
        <patternFill>
          <bgColor rgb="FFFE5E5E"/>
        </patternFill>
      </fill>
    </dxf>
  </dxfs>
  <tableStyles count="0" defaultTableStyle="TableStyleMedium9" defaultPivotStyle="PivotStyleLight16"/>
  <colors>
    <mruColors>
      <color rgb="FFFF5050"/>
      <color rgb="FFFF3300"/>
      <color rgb="FFFF6600"/>
      <color rgb="FFFF7C8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73"/>
  <sheetViews>
    <sheetView showGridLines="0" showRowColHeaders="0" tabSelected="1" zoomScaleNormal="100" zoomScaleSheetLayoutView="70" workbookViewId="0">
      <pane ySplit="10" topLeftCell="A11" activePane="bottomLeft" state="frozen"/>
      <selection activeCell="B1" sqref="B1"/>
      <selection pane="bottomLeft" activeCell="D7" sqref="D7:J7"/>
    </sheetView>
  </sheetViews>
  <sheetFormatPr defaultColWidth="8.85546875" defaultRowHeight="12.75" x14ac:dyDescent="0.2"/>
  <cols>
    <col min="1" max="1" width="4.7109375" style="10" customWidth="1"/>
    <col min="2" max="2" width="7.28515625" style="9" customWidth="1"/>
    <col min="3" max="3" width="11.140625" style="9" bestFit="1" customWidth="1"/>
    <col min="4" max="4" width="54.5703125" style="59" bestFit="1" customWidth="1"/>
    <col min="5" max="5" width="12.42578125" style="88" bestFit="1" customWidth="1"/>
    <col min="6" max="6" width="10.140625" style="11" bestFit="1" customWidth="1"/>
    <col min="7" max="7" width="10.5703125" style="103" bestFit="1" customWidth="1"/>
    <col min="8" max="8" width="12.85546875" style="41" customWidth="1"/>
    <col min="9" max="9" width="3.7109375" style="10" customWidth="1"/>
    <col min="10" max="10" width="17.28515625" style="41" customWidth="1"/>
    <col min="11" max="11" width="3.7109375" style="10" customWidth="1"/>
    <col min="12" max="16384" width="8.85546875" style="10"/>
  </cols>
  <sheetData>
    <row r="1" spans="2:11" ht="13.5" thickBot="1" x14ac:dyDescent="0.25"/>
    <row r="2" spans="2:11" ht="21" customHeight="1" x14ac:dyDescent="0.2">
      <c r="B2" s="153" t="s">
        <v>947</v>
      </c>
      <c r="C2" s="154"/>
      <c r="D2" s="154"/>
      <c r="E2" s="154"/>
      <c r="F2" s="154"/>
      <c r="G2" s="154"/>
      <c r="H2" s="154"/>
      <c r="I2" s="154"/>
      <c r="J2" s="154"/>
      <c r="K2" s="155"/>
    </row>
    <row r="3" spans="2:11" ht="21" customHeight="1" x14ac:dyDescent="0.2">
      <c r="B3" s="171" t="s">
        <v>931</v>
      </c>
      <c r="C3" s="172"/>
      <c r="D3" s="172"/>
      <c r="E3" s="172"/>
      <c r="F3" s="172"/>
      <c r="G3" s="172"/>
      <c r="H3" s="172"/>
      <c r="I3" s="172"/>
      <c r="J3" s="172"/>
      <c r="K3" s="173"/>
    </row>
    <row r="4" spans="2:11" ht="21.75" customHeight="1" thickBot="1" x14ac:dyDescent="0.25">
      <c r="B4" s="156" t="s">
        <v>167</v>
      </c>
      <c r="C4" s="157"/>
      <c r="D4" s="157"/>
      <c r="E4" s="157"/>
      <c r="F4" s="157"/>
      <c r="G4" s="157"/>
      <c r="H4" s="157"/>
      <c r="I4" s="157"/>
      <c r="J4" s="157"/>
      <c r="K4" s="158"/>
    </row>
    <row r="5" spans="2:11" ht="6" customHeight="1" thickBot="1" x14ac:dyDescent="0.25"/>
    <row r="6" spans="2:11" ht="10.5" customHeight="1" x14ac:dyDescent="0.2">
      <c r="B6" s="12"/>
      <c r="C6" s="13"/>
      <c r="D6" s="75"/>
      <c r="E6" s="89"/>
      <c r="F6" s="15"/>
      <c r="G6" s="104"/>
      <c r="H6" s="115"/>
      <c r="I6" s="14"/>
      <c r="J6" s="115"/>
      <c r="K6" s="16"/>
    </row>
    <row r="7" spans="2:11" ht="17.25" customHeight="1" x14ac:dyDescent="0.2">
      <c r="B7" s="174" t="s">
        <v>13</v>
      </c>
      <c r="C7" s="175"/>
      <c r="D7" s="176"/>
      <c r="E7" s="176"/>
      <c r="F7" s="176"/>
      <c r="G7" s="176"/>
      <c r="H7" s="176"/>
      <c r="I7" s="176"/>
      <c r="J7" s="176"/>
      <c r="K7" s="17"/>
    </row>
    <row r="8" spans="2:11" s="23" customFormat="1" ht="10.5" customHeight="1" thickBot="1" x14ac:dyDescent="0.25">
      <c r="B8" s="18"/>
      <c r="C8" s="19"/>
      <c r="D8" s="76"/>
      <c r="E8" s="90"/>
      <c r="F8" s="21"/>
      <c r="G8" s="105"/>
      <c r="H8" s="116"/>
      <c r="I8" s="20"/>
      <c r="J8" s="116"/>
      <c r="K8" s="22"/>
    </row>
    <row r="9" spans="2:11" ht="6" customHeight="1" x14ac:dyDescent="0.2"/>
    <row r="10" spans="2:11" s="9" customFormat="1" ht="27" customHeight="1" x14ac:dyDescent="0.2">
      <c r="B10" s="24" t="s">
        <v>11</v>
      </c>
      <c r="C10" s="25" t="s">
        <v>8</v>
      </c>
      <c r="D10" s="28" t="s">
        <v>0</v>
      </c>
      <c r="E10" s="26" t="s">
        <v>1</v>
      </c>
      <c r="F10" s="121" t="s">
        <v>5</v>
      </c>
      <c r="G10" s="24" t="s">
        <v>106</v>
      </c>
      <c r="H10" s="24" t="s">
        <v>2</v>
      </c>
      <c r="I10" s="24"/>
      <c r="J10" s="27" t="s">
        <v>3</v>
      </c>
      <c r="K10" s="27"/>
    </row>
    <row r="11" spans="2:11" s="9" customFormat="1" ht="12.75" customHeight="1" thickBot="1" x14ac:dyDescent="0.25">
      <c r="B11" s="24"/>
      <c r="C11" s="28"/>
      <c r="D11" s="77"/>
      <c r="E11" s="87"/>
      <c r="F11" s="101"/>
      <c r="G11" s="106"/>
      <c r="H11" s="117"/>
      <c r="I11" s="24"/>
      <c r="J11" s="120"/>
      <c r="K11" s="27"/>
    </row>
    <row r="12" spans="2:11" s="9" customFormat="1" ht="32.25" customHeight="1" thickBot="1" x14ac:dyDescent="0.25">
      <c r="B12" s="159" t="s">
        <v>814</v>
      </c>
      <c r="C12" s="160"/>
      <c r="D12" s="160"/>
      <c r="E12" s="160"/>
      <c r="F12" s="160"/>
      <c r="G12" s="160"/>
      <c r="H12" s="160"/>
      <c r="I12" s="160"/>
      <c r="J12" s="160"/>
      <c r="K12" s="161"/>
    </row>
    <row r="13" spans="2:11" ht="12.75" customHeight="1" x14ac:dyDescent="0.2">
      <c r="B13" s="29"/>
      <c r="C13" s="29"/>
      <c r="D13" s="78"/>
      <c r="E13" s="91"/>
      <c r="F13" s="32"/>
      <c r="G13" s="107"/>
      <c r="H13" s="118"/>
      <c r="I13" s="33"/>
      <c r="J13" s="118"/>
      <c r="K13" s="30"/>
    </row>
    <row r="14" spans="2:11" ht="12.75" customHeight="1" x14ac:dyDescent="0.2">
      <c r="B14" s="34">
        <v>1</v>
      </c>
      <c r="C14" s="34" t="s">
        <v>108</v>
      </c>
      <c r="D14" s="61" t="s">
        <v>16</v>
      </c>
      <c r="E14" s="92">
        <v>410.2</v>
      </c>
      <c r="F14" s="36">
        <v>133467</v>
      </c>
      <c r="G14" s="61" t="s">
        <v>35</v>
      </c>
      <c r="H14" s="37"/>
      <c r="I14" s="38"/>
      <c r="J14" s="39" t="str">
        <f>IF(ISNUMBER(H14),IF(H14&gt;0,F14*H14,"NB"),"NB")</f>
        <v>NB</v>
      </c>
    </row>
    <row r="15" spans="2:11" ht="12.75" customHeight="1" x14ac:dyDescent="0.2">
      <c r="B15" s="34"/>
      <c r="C15" s="34"/>
      <c r="D15" s="62" t="s">
        <v>815</v>
      </c>
      <c r="E15" s="92"/>
      <c r="F15" s="36"/>
      <c r="G15" s="61"/>
      <c r="I15" s="42"/>
      <c r="J15" s="42"/>
    </row>
    <row r="16" spans="2:11" ht="12.75" customHeight="1" x14ac:dyDescent="0.2">
      <c r="B16" s="34"/>
      <c r="C16" s="34"/>
      <c r="D16" s="62" t="s">
        <v>109</v>
      </c>
      <c r="E16" s="92">
        <v>410.3</v>
      </c>
      <c r="F16" s="36">
        <v>53387</v>
      </c>
      <c r="G16" s="61" t="s">
        <v>36</v>
      </c>
      <c r="H16" s="37"/>
      <c r="I16" s="38"/>
      <c r="J16" s="39" t="str">
        <f>IF(ISNUMBER(H16),IF(H16&gt;0,F16*H16,"NB"),"NB")</f>
        <v>NB</v>
      </c>
    </row>
    <row r="17" spans="2:11" ht="12.75" customHeight="1" x14ac:dyDescent="0.2">
      <c r="B17" s="34"/>
      <c r="C17" s="34"/>
      <c r="D17" s="62" t="s">
        <v>110</v>
      </c>
      <c r="E17" s="92"/>
      <c r="F17" s="36"/>
      <c r="G17" s="61"/>
      <c r="I17" s="42"/>
      <c r="J17" s="42"/>
    </row>
    <row r="18" spans="2:11" ht="12.75" customHeight="1" x14ac:dyDescent="0.2">
      <c r="B18" s="34"/>
      <c r="C18" s="34"/>
      <c r="D18" s="62" t="s">
        <v>111</v>
      </c>
      <c r="E18" s="92">
        <v>410.4</v>
      </c>
      <c r="F18" s="36">
        <v>14014</v>
      </c>
      <c r="G18" s="61" t="s">
        <v>36</v>
      </c>
      <c r="H18" s="37"/>
      <c r="I18" s="38"/>
      <c r="J18" s="39" t="str">
        <f>IF(ISNUMBER(H18),IF(H18&gt;0,F18*H18,"NB"),"NB")</f>
        <v>NB</v>
      </c>
    </row>
    <row r="19" spans="2:11" ht="12.75" customHeight="1" x14ac:dyDescent="0.2">
      <c r="B19" s="34"/>
      <c r="C19" s="34"/>
      <c r="D19" s="62" t="s">
        <v>112</v>
      </c>
      <c r="E19" s="92"/>
      <c r="F19" s="36"/>
      <c r="G19" s="61"/>
      <c r="I19" s="42"/>
      <c r="J19" s="42"/>
    </row>
    <row r="20" spans="2:11" ht="12.75" customHeight="1" x14ac:dyDescent="0.2">
      <c r="B20" s="34"/>
      <c r="C20" s="34"/>
      <c r="D20" s="79" t="s">
        <v>113</v>
      </c>
      <c r="E20" s="92">
        <v>410.5</v>
      </c>
      <c r="F20" s="36">
        <v>133467</v>
      </c>
      <c r="G20" s="61" t="s">
        <v>35</v>
      </c>
      <c r="H20" s="37"/>
      <c r="I20" s="38"/>
      <c r="J20" s="39" t="str">
        <f>IF(ISNUMBER(H20),IF(H20&gt;0,F20*H20,"NB"),"NB")</f>
        <v>NB</v>
      </c>
    </row>
    <row r="21" spans="2:11" ht="12.75" customHeight="1" x14ac:dyDescent="0.2">
      <c r="B21" s="34"/>
      <c r="D21" s="80" t="s">
        <v>39</v>
      </c>
      <c r="E21" s="92"/>
      <c r="F21" s="43"/>
      <c r="I21" s="42"/>
      <c r="J21" s="42"/>
    </row>
    <row r="22" spans="2:11" ht="12.75" customHeight="1" thickBot="1" x14ac:dyDescent="0.25">
      <c r="B22" s="34"/>
      <c r="D22" s="80"/>
      <c r="E22" s="92"/>
      <c r="F22" s="44" t="s">
        <v>12</v>
      </c>
      <c r="G22" s="45">
        <f>B14</f>
        <v>1</v>
      </c>
      <c r="H22" s="44" t="s">
        <v>4</v>
      </c>
      <c r="I22" s="55"/>
      <c r="J22" s="46" t="str">
        <f>IF(OR(J14="NB",J16="NB",J18="NB",J20="NB"), "NB", SUM(J14:J20))</f>
        <v>NB</v>
      </c>
    </row>
    <row r="23" spans="2:11" ht="12.75" customHeight="1" x14ac:dyDescent="0.2">
      <c r="B23" s="34"/>
      <c r="D23" s="80"/>
      <c r="E23" s="92"/>
      <c r="H23" s="11"/>
      <c r="I23" s="42"/>
      <c r="J23" s="38"/>
    </row>
    <row r="24" spans="2:11" ht="12.75" customHeight="1" x14ac:dyDescent="0.2">
      <c r="B24" s="34"/>
      <c r="D24" s="80"/>
      <c r="E24" s="92"/>
      <c r="I24" s="42"/>
      <c r="J24" s="42"/>
    </row>
    <row r="25" spans="2:11" ht="12.75" customHeight="1" x14ac:dyDescent="0.2">
      <c r="B25" s="48"/>
      <c r="C25" s="29"/>
      <c r="D25" s="78"/>
      <c r="E25" s="94"/>
      <c r="F25" s="32"/>
      <c r="G25" s="107"/>
      <c r="H25" s="118"/>
      <c r="I25" s="33"/>
      <c r="J25" s="118"/>
      <c r="K25" s="30"/>
    </row>
    <row r="26" spans="2:11" ht="12.75" customHeight="1" x14ac:dyDescent="0.2">
      <c r="B26" s="34">
        <v>2</v>
      </c>
      <c r="C26" s="34" t="s">
        <v>114</v>
      </c>
      <c r="D26" s="61" t="s">
        <v>28</v>
      </c>
      <c r="E26" s="92">
        <v>410.2</v>
      </c>
      <c r="F26" s="36">
        <v>104000</v>
      </c>
      <c r="G26" s="61" t="s">
        <v>35</v>
      </c>
      <c r="H26" s="37"/>
      <c r="I26" s="38"/>
      <c r="J26" s="39" t="str">
        <f>IF(ISNUMBER(H26),IF(H26&gt;0,F26*H26,"NB"),"NB")</f>
        <v>NB</v>
      </c>
    </row>
    <row r="27" spans="2:11" ht="12.75" customHeight="1" x14ac:dyDescent="0.2">
      <c r="B27" s="34"/>
      <c r="C27" s="34"/>
      <c r="D27" s="62" t="s">
        <v>816</v>
      </c>
      <c r="E27" s="92"/>
      <c r="F27" s="36"/>
      <c r="G27" s="61"/>
      <c r="I27" s="42"/>
      <c r="J27" s="42"/>
    </row>
    <row r="28" spans="2:11" ht="12.75" customHeight="1" x14ac:dyDescent="0.2">
      <c r="B28" s="34"/>
      <c r="C28" s="34"/>
      <c r="D28" s="62" t="s">
        <v>115</v>
      </c>
      <c r="E28" s="92">
        <v>410.3</v>
      </c>
      <c r="F28" s="36">
        <v>52000</v>
      </c>
      <c r="G28" s="61" t="s">
        <v>36</v>
      </c>
      <c r="H28" s="37"/>
      <c r="I28" s="38"/>
      <c r="J28" s="39" t="str">
        <f>IF(ISNUMBER(H28),IF(H28&gt;0,F28*H28,"NB"),"NB")</f>
        <v>NB</v>
      </c>
    </row>
    <row r="29" spans="2:11" ht="12.75" customHeight="1" x14ac:dyDescent="0.2">
      <c r="B29" s="34"/>
      <c r="C29" s="34"/>
      <c r="D29" s="62" t="s">
        <v>116</v>
      </c>
      <c r="E29" s="92"/>
      <c r="F29" s="36"/>
      <c r="G29" s="61"/>
      <c r="I29" s="42"/>
      <c r="J29" s="42"/>
    </row>
    <row r="30" spans="2:11" ht="12.75" customHeight="1" x14ac:dyDescent="0.2">
      <c r="B30" s="34"/>
      <c r="C30" s="34"/>
      <c r="D30" s="62" t="s">
        <v>117</v>
      </c>
      <c r="E30" s="92">
        <v>410.4</v>
      </c>
      <c r="F30" s="36">
        <v>10400</v>
      </c>
      <c r="G30" s="61" t="s">
        <v>36</v>
      </c>
      <c r="H30" s="37"/>
      <c r="I30" s="38"/>
      <c r="J30" s="39" t="str">
        <f>IF(ISNUMBER(H30),IF(H30&gt;0,F30*H30,"NB"),"NB")</f>
        <v>NB</v>
      </c>
    </row>
    <row r="31" spans="2:11" ht="12.75" customHeight="1" x14ac:dyDescent="0.2">
      <c r="B31" s="34"/>
      <c r="C31" s="34"/>
      <c r="D31" s="62" t="s">
        <v>118</v>
      </c>
      <c r="E31" s="92"/>
      <c r="F31" s="36"/>
      <c r="G31" s="61"/>
      <c r="I31" s="42"/>
      <c r="J31" s="42"/>
    </row>
    <row r="32" spans="2:11" ht="12.75" customHeight="1" x14ac:dyDescent="0.2">
      <c r="B32" s="34"/>
      <c r="C32" s="34"/>
      <c r="D32" s="79" t="s">
        <v>817</v>
      </c>
      <c r="E32" s="92">
        <v>410.5</v>
      </c>
      <c r="F32" s="49">
        <v>104000</v>
      </c>
      <c r="G32" s="132" t="s">
        <v>35</v>
      </c>
      <c r="H32" s="37"/>
      <c r="I32" s="38"/>
      <c r="J32" s="39" t="str">
        <f>IF(ISNUMBER(H32),IF(H32&gt;0,F32*H32,"NB"),"NB")</f>
        <v>NB</v>
      </c>
    </row>
    <row r="33" spans="2:11" ht="12.75" customHeight="1" x14ac:dyDescent="0.2">
      <c r="B33" s="34"/>
      <c r="C33" s="34"/>
      <c r="D33" s="80"/>
      <c r="E33" s="92"/>
      <c r="F33" s="49" t="s">
        <v>39</v>
      </c>
      <c r="G33" s="108"/>
      <c r="I33" s="42"/>
      <c r="J33" s="42"/>
    </row>
    <row r="34" spans="2:11" ht="12.75" customHeight="1" thickBot="1" x14ac:dyDescent="0.25">
      <c r="B34" s="34"/>
      <c r="C34" s="34"/>
      <c r="D34" s="80"/>
      <c r="E34" s="92"/>
      <c r="F34" s="44" t="s">
        <v>12</v>
      </c>
      <c r="G34" s="45">
        <f>B26</f>
        <v>2</v>
      </c>
      <c r="H34" s="44" t="s">
        <v>4</v>
      </c>
      <c r="I34" s="55"/>
      <c r="J34" s="46" t="str">
        <f>IF(OR(J26="NB",J28="NB",J30="NB",J32="NB"), "NB", SUM(J26:J32))</f>
        <v>NB</v>
      </c>
    </row>
    <row r="35" spans="2:11" ht="12.75" customHeight="1" x14ac:dyDescent="0.2">
      <c r="B35" s="34"/>
      <c r="D35" s="80"/>
      <c r="E35" s="95"/>
      <c r="H35" s="11"/>
      <c r="I35" s="42"/>
      <c r="J35" s="38"/>
    </row>
    <row r="36" spans="2:11" ht="12.75" customHeight="1" x14ac:dyDescent="0.2">
      <c r="B36" s="34"/>
      <c r="D36" s="80"/>
      <c r="E36" s="92"/>
      <c r="I36" s="42"/>
      <c r="J36" s="42"/>
    </row>
    <row r="37" spans="2:11" ht="12.75" customHeight="1" x14ac:dyDescent="0.2">
      <c r="B37" s="48"/>
      <c r="C37" s="29"/>
      <c r="D37" s="78"/>
      <c r="E37" s="94"/>
      <c r="F37" s="32"/>
      <c r="G37" s="107"/>
      <c r="H37" s="118"/>
      <c r="I37" s="33"/>
      <c r="J37" s="118"/>
      <c r="K37" s="30"/>
    </row>
    <row r="38" spans="2:11" ht="12.75" customHeight="1" x14ac:dyDescent="0.2">
      <c r="B38" s="34">
        <v>3</v>
      </c>
      <c r="C38" s="34" t="s">
        <v>119</v>
      </c>
      <c r="D38" s="61" t="s">
        <v>120</v>
      </c>
      <c r="E38" s="92">
        <v>410.2</v>
      </c>
      <c r="F38" s="50">
        <v>60000</v>
      </c>
      <c r="G38" s="133" t="s">
        <v>35</v>
      </c>
      <c r="H38" s="37"/>
      <c r="I38" s="38"/>
      <c r="J38" s="39" t="str">
        <f>IF(ISNUMBER(H38),IF(H38&gt;0,F38*H38,"NB"),"NB")</f>
        <v>NB</v>
      </c>
    </row>
    <row r="39" spans="2:11" ht="12.75" customHeight="1" x14ac:dyDescent="0.2">
      <c r="B39" s="34"/>
      <c r="D39" s="62" t="s">
        <v>818</v>
      </c>
      <c r="E39" s="92"/>
      <c r="F39" s="50"/>
      <c r="G39" s="133"/>
      <c r="I39" s="42"/>
      <c r="J39" s="42"/>
    </row>
    <row r="40" spans="2:11" ht="12.75" customHeight="1" x14ac:dyDescent="0.2">
      <c r="B40" s="34"/>
      <c r="D40" s="62" t="s">
        <v>819</v>
      </c>
      <c r="E40" s="92">
        <v>410.3</v>
      </c>
      <c r="F40" s="50">
        <v>30000</v>
      </c>
      <c r="G40" s="133" t="s">
        <v>36</v>
      </c>
      <c r="H40" s="37"/>
      <c r="I40" s="38"/>
      <c r="J40" s="39" t="str">
        <f>IF(ISNUMBER(H40),IF(H40&gt;0,F40*H40,"NB"),"NB")</f>
        <v>NB</v>
      </c>
    </row>
    <row r="41" spans="2:11" ht="12.75" customHeight="1" x14ac:dyDescent="0.2">
      <c r="B41" s="34"/>
      <c r="D41" s="62" t="s">
        <v>121</v>
      </c>
      <c r="E41" s="92"/>
      <c r="F41" s="50"/>
      <c r="G41" s="133"/>
      <c r="I41" s="42"/>
      <c r="J41" s="42"/>
    </row>
    <row r="42" spans="2:11" ht="12.75" customHeight="1" x14ac:dyDescent="0.2">
      <c r="B42" s="34"/>
      <c r="D42" s="62" t="s">
        <v>122</v>
      </c>
      <c r="E42" s="92">
        <v>410.4</v>
      </c>
      <c r="F42" s="50">
        <v>6200</v>
      </c>
      <c r="G42" s="133" t="s">
        <v>36</v>
      </c>
      <c r="H42" s="37"/>
      <c r="I42" s="38"/>
      <c r="J42" s="39" t="str">
        <f>IF(ISNUMBER(H42),IF(H42&gt;0,F42*H42,"NB"),"NB")</f>
        <v>NB</v>
      </c>
    </row>
    <row r="43" spans="2:11" ht="12.75" customHeight="1" x14ac:dyDescent="0.2">
      <c r="B43" s="34"/>
      <c r="D43" s="62" t="s">
        <v>123</v>
      </c>
      <c r="E43" s="92"/>
      <c r="F43" s="50"/>
      <c r="G43" s="133"/>
      <c r="I43" s="42"/>
      <c r="J43" s="42"/>
    </row>
    <row r="44" spans="2:11" ht="12.75" customHeight="1" x14ac:dyDescent="0.2">
      <c r="B44" s="34"/>
      <c r="D44" s="79" t="s">
        <v>820</v>
      </c>
      <c r="E44" s="92">
        <v>410.5</v>
      </c>
      <c r="F44" s="43">
        <v>60000</v>
      </c>
      <c r="G44" s="134" t="s">
        <v>35</v>
      </c>
      <c r="H44" s="37"/>
      <c r="I44" s="38"/>
      <c r="J44" s="39" t="str">
        <f>IF(ISNUMBER(H44),IF(H44&gt;0,F44*H44,"NB"),"NB")</f>
        <v>NB</v>
      </c>
    </row>
    <row r="45" spans="2:11" ht="12.75" customHeight="1" x14ac:dyDescent="0.2">
      <c r="B45" s="34"/>
      <c r="D45" s="79" t="s">
        <v>39</v>
      </c>
      <c r="E45" s="92"/>
      <c r="F45" s="43"/>
      <c r="I45" s="42"/>
      <c r="J45" s="42"/>
    </row>
    <row r="46" spans="2:11" ht="12.75" customHeight="1" thickBot="1" x14ac:dyDescent="0.25">
      <c r="B46" s="34"/>
      <c r="D46" s="80"/>
      <c r="E46" s="92"/>
      <c r="F46" s="44" t="s">
        <v>12</v>
      </c>
      <c r="G46" s="45">
        <f>B38</f>
        <v>3</v>
      </c>
      <c r="H46" s="44" t="s">
        <v>4</v>
      </c>
      <c r="I46" s="55"/>
      <c r="J46" s="46" t="str">
        <f>IF(OR(J38="NB",J40="NB",J42="NB",J44="NB"), "NB", SUM(J38:J44))</f>
        <v>NB</v>
      </c>
    </row>
    <row r="47" spans="2:11" ht="12.75" customHeight="1" x14ac:dyDescent="0.2">
      <c r="B47" s="34"/>
      <c r="D47" s="80"/>
      <c r="E47" s="95"/>
      <c r="H47" s="11"/>
      <c r="I47" s="42"/>
      <c r="J47" s="38"/>
    </row>
    <row r="48" spans="2:11" ht="12.75" customHeight="1" x14ac:dyDescent="0.2">
      <c r="B48" s="34"/>
      <c r="D48" s="80"/>
      <c r="E48" s="95"/>
      <c r="I48" s="42"/>
      <c r="J48" s="42"/>
    </row>
    <row r="49" spans="2:11" ht="12.75" customHeight="1" x14ac:dyDescent="0.2">
      <c r="B49" s="48"/>
      <c r="C49" s="29"/>
      <c r="D49" s="78"/>
      <c r="E49" s="94"/>
      <c r="F49" s="32"/>
      <c r="G49" s="107"/>
      <c r="H49" s="118"/>
      <c r="I49" s="33"/>
      <c r="J49" s="118"/>
      <c r="K49" s="30"/>
    </row>
    <row r="50" spans="2:11" ht="12.75" customHeight="1" x14ac:dyDescent="0.2">
      <c r="B50" s="34">
        <v>4</v>
      </c>
      <c r="C50" s="34" t="s">
        <v>124</v>
      </c>
      <c r="D50" s="81" t="s">
        <v>74</v>
      </c>
      <c r="E50" s="92">
        <v>410.2</v>
      </c>
      <c r="F50" s="50">
        <v>164900</v>
      </c>
      <c r="G50" s="133" t="s">
        <v>35</v>
      </c>
      <c r="H50" s="37"/>
      <c r="I50" s="38"/>
      <c r="J50" s="39" t="str">
        <f>IF(ISNUMBER(H50),IF(H50&gt;0,F50*H50,"NB"),"NB")</f>
        <v>NB</v>
      </c>
    </row>
    <row r="51" spans="2:11" ht="12.75" customHeight="1" x14ac:dyDescent="0.2">
      <c r="B51" s="34"/>
      <c r="D51" s="81" t="s">
        <v>821</v>
      </c>
      <c r="E51" s="92"/>
      <c r="F51" s="50"/>
      <c r="G51" s="133"/>
      <c r="I51" s="42"/>
      <c r="J51" s="42"/>
    </row>
    <row r="52" spans="2:11" ht="12.75" customHeight="1" x14ac:dyDescent="0.2">
      <c r="B52" s="34"/>
      <c r="D52" s="81" t="s">
        <v>125</v>
      </c>
      <c r="E52" s="92">
        <v>410.3</v>
      </c>
      <c r="F52" s="50">
        <v>80800</v>
      </c>
      <c r="G52" s="133" t="s">
        <v>36</v>
      </c>
      <c r="H52" s="37"/>
      <c r="I52" s="38"/>
      <c r="J52" s="39" t="str">
        <f>IF(ISNUMBER(H52),IF(H52&gt;0,F52*H52,"NB"),"NB")</f>
        <v>NB</v>
      </c>
    </row>
    <row r="53" spans="2:11" ht="12.75" customHeight="1" x14ac:dyDescent="0.2">
      <c r="B53" s="34"/>
      <c r="D53" s="81" t="s">
        <v>126</v>
      </c>
      <c r="E53" s="92"/>
      <c r="F53" s="50"/>
      <c r="G53" s="133"/>
      <c r="I53" s="42"/>
      <c r="J53" s="42"/>
    </row>
    <row r="54" spans="2:11" ht="12.75" customHeight="1" x14ac:dyDescent="0.2">
      <c r="B54" s="34"/>
      <c r="D54" s="81" t="s">
        <v>127</v>
      </c>
      <c r="E54" s="92">
        <v>410.4</v>
      </c>
      <c r="F54" s="43">
        <v>16490</v>
      </c>
      <c r="G54" s="134" t="s">
        <v>36</v>
      </c>
      <c r="H54" s="37"/>
      <c r="I54" s="38"/>
      <c r="J54" s="39" t="str">
        <f>IF(ISNUMBER(H54),IF(H54&gt;0,F54*H54,"NB"),"NB")</f>
        <v>NB</v>
      </c>
    </row>
    <row r="55" spans="2:11" ht="12.75" customHeight="1" x14ac:dyDescent="0.2">
      <c r="B55" s="34"/>
      <c r="D55" s="81" t="s">
        <v>128</v>
      </c>
      <c r="E55" s="92"/>
      <c r="F55" s="43"/>
      <c r="G55" s="134"/>
      <c r="I55" s="42"/>
      <c r="J55" s="42"/>
    </row>
    <row r="56" spans="2:11" ht="12.75" customHeight="1" x14ac:dyDescent="0.2">
      <c r="B56" s="34"/>
      <c r="D56" s="81" t="s">
        <v>129</v>
      </c>
      <c r="E56" s="92">
        <v>410.5</v>
      </c>
      <c r="F56" s="43">
        <v>164900</v>
      </c>
      <c r="G56" s="134" t="s">
        <v>35</v>
      </c>
      <c r="H56" s="37"/>
      <c r="I56" s="38"/>
      <c r="J56" s="39" t="str">
        <f>IF(ISNUMBER(H56),IF(H56&gt;0,F56*H56,"NB"),"NB")</f>
        <v>NB</v>
      </c>
    </row>
    <row r="57" spans="2:11" ht="12.75" customHeight="1" x14ac:dyDescent="0.2">
      <c r="B57" s="34"/>
      <c r="D57" s="80"/>
      <c r="E57" s="92"/>
      <c r="F57" s="43"/>
      <c r="G57" s="134"/>
      <c r="I57" s="42"/>
      <c r="J57" s="42"/>
    </row>
    <row r="58" spans="2:11" ht="12.75" customHeight="1" x14ac:dyDescent="0.2">
      <c r="B58" s="34"/>
      <c r="D58" s="80"/>
      <c r="E58" s="94">
        <v>410.6</v>
      </c>
      <c r="F58" s="50">
        <v>3</v>
      </c>
      <c r="G58" s="135" t="s">
        <v>37</v>
      </c>
      <c r="H58" s="37"/>
      <c r="I58" s="38"/>
      <c r="J58" s="39" t="str">
        <f>IF(ISNUMBER(H58),IF(H58&gt;0,F58*H58,"NB"),"NB")</f>
        <v>NB</v>
      </c>
    </row>
    <row r="59" spans="2:11" ht="12.75" customHeight="1" x14ac:dyDescent="0.2">
      <c r="B59" s="34"/>
      <c r="D59" s="80"/>
      <c r="E59" s="94"/>
      <c r="F59" s="50"/>
      <c r="G59" s="107"/>
      <c r="H59" s="11"/>
      <c r="I59" s="42"/>
      <c r="J59" s="38"/>
    </row>
    <row r="60" spans="2:11" ht="12.75" customHeight="1" thickBot="1" x14ac:dyDescent="0.25">
      <c r="B60" s="34"/>
      <c r="D60" s="80"/>
      <c r="E60" s="94"/>
      <c r="F60" s="44" t="s">
        <v>12</v>
      </c>
      <c r="G60" s="45">
        <f>B50</f>
        <v>4</v>
      </c>
      <c r="H60" s="44" t="s">
        <v>4</v>
      </c>
      <c r="I60" s="55"/>
      <c r="J60" s="46" t="str">
        <f>IF(OR(J50="NB",J52="NB",J54="NB",J56="NB",J58="NB"), "NB", SUM(J50:J58))</f>
        <v>NB</v>
      </c>
    </row>
    <row r="61" spans="2:11" ht="12.75" customHeight="1" x14ac:dyDescent="0.2">
      <c r="B61" s="34"/>
      <c r="D61" s="80"/>
      <c r="E61" s="95"/>
      <c r="H61" s="11"/>
      <c r="I61" s="42"/>
      <c r="J61" s="38"/>
    </row>
    <row r="62" spans="2:11" ht="12.75" customHeight="1" x14ac:dyDescent="0.2">
      <c r="B62" s="34"/>
      <c r="D62" s="80"/>
      <c r="E62" s="95"/>
      <c r="I62" s="42"/>
      <c r="J62" s="42"/>
    </row>
    <row r="63" spans="2:11" ht="12.75" customHeight="1" x14ac:dyDescent="0.2">
      <c r="B63" s="48"/>
      <c r="C63" s="29"/>
      <c r="D63" s="78"/>
      <c r="E63" s="95"/>
      <c r="H63" s="118"/>
      <c r="I63" s="33"/>
      <c r="J63" s="118"/>
      <c r="K63" s="30"/>
    </row>
    <row r="64" spans="2:11" ht="12.75" customHeight="1" x14ac:dyDescent="0.2">
      <c r="B64" s="34">
        <v>5</v>
      </c>
      <c r="C64" s="34" t="s">
        <v>130</v>
      </c>
      <c r="D64" s="61" t="s">
        <v>20</v>
      </c>
      <c r="E64" s="92">
        <v>410.2</v>
      </c>
      <c r="F64" s="50">
        <v>166700</v>
      </c>
      <c r="G64" s="133" t="s">
        <v>35</v>
      </c>
      <c r="H64" s="37"/>
      <c r="I64" s="38"/>
      <c r="J64" s="39" t="str">
        <f>IF(ISNUMBER(H64),IF(H64&gt;0,F64*H64,"NB"),"NB")</f>
        <v>NB</v>
      </c>
    </row>
    <row r="65" spans="2:10" ht="12.75" customHeight="1" x14ac:dyDescent="0.2">
      <c r="B65" s="34"/>
      <c r="D65" s="62" t="s">
        <v>822</v>
      </c>
      <c r="E65" s="92"/>
      <c r="F65" s="50"/>
      <c r="G65" s="133"/>
      <c r="I65" s="42"/>
      <c r="J65" s="42"/>
    </row>
    <row r="66" spans="2:10" ht="12.75" customHeight="1" x14ac:dyDescent="0.2">
      <c r="B66" s="34"/>
      <c r="D66" s="62" t="s">
        <v>131</v>
      </c>
      <c r="E66" s="92">
        <v>410.3</v>
      </c>
      <c r="F66" s="50">
        <v>81700</v>
      </c>
      <c r="G66" s="133" t="s">
        <v>36</v>
      </c>
      <c r="H66" s="37"/>
      <c r="I66" s="38"/>
      <c r="J66" s="39" t="str">
        <f>IF(ISNUMBER(H66),IF(H66&gt;0,F66*H66,"NB"),"NB")</f>
        <v>NB</v>
      </c>
    </row>
    <row r="67" spans="2:10" ht="12.75" customHeight="1" x14ac:dyDescent="0.2">
      <c r="B67" s="34"/>
      <c r="D67" s="62" t="s">
        <v>82</v>
      </c>
      <c r="E67" s="92"/>
      <c r="F67" s="43"/>
      <c r="G67" s="134"/>
      <c r="H67" s="41" t="s">
        <v>39</v>
      </c>
      <c r="I67" s="42"/>
      <c r="J67" s="42"/>
    </row>
    <row r="68" spans="2:10" ht="12.75" customHeight="1" x14ac:dyDescent="0.2">
      <c r="B68" s="34"/>
      <c r="D68" s="62" t="s">
        <v>132</v>
      </c>
      <c r="E68" s="92">
        <v>410.4</v>
      </c>
      <c r="F68" s="43">
        <v>16700</v>
      </c>
      <c r="G68" s="134" t="s">
        <v>36</v>
      </c>
      <c r="H68" s="37"/>
      <c r="I68" s="38"/>
      <c r="J68" s="39" t="str">
        <f>IF(ISNUMBER(H68),IF(H68&gt;0,F68*H68,"NB"),"NB")</f>
        <v>NB</v>
      </c>
    </row>
    <row r="69" spans="2:10" ht="12.75" customHeight="1" x14ac:dyDescent="0.2">
      <c r="B69" s="34"/>
      <c r="D69" s="62" t="s">
        <v>133</v>
      </c>
      <c r="E69" s="92"/>
      <c r="F69" s="43"/>
      <c r="G69" s="134"/>
      <c r="I69" s="42"/>
      <c r="J69" s="42"/>
    </row>
    <row r="70" spans="2:10" ht="12.75" customHeight="1" x14ac:dyDescent="0.2">
      <c r="B70" s="34"/>
      <c r="D70" s="79" t="s">
        <v>134</v>
      </c>
      <c r="E70" s="92">
        <v>410.5</v>
      </c>
      <c r="F70" s="43">
        <v>166700</v>
      </c>
      <c r="G70" s="134" t="s">
        <v>35</v>
      </c>
      <c r="H70" s="37"/>
      <c r="I70" s="38"/>
      <c r="J70" s="39" t="str">
        <f>IF(ISNUMBER(H70),IF(H70&gt;0,F70*H70,"NB"),"NB")</f>
        <v>NB</v>
      </c>
    </row>
    <row r="71" spans="2:10" ht="12.75" customHeight="1" x14ac:dyDescent="0.2">
      <c r="B71" s="34"/>
      <c r="D71" s="80"/>
      <c r="E71" s="92"/>
      <c r="G71" s="134"/>
      <c r="I71" s="42"/>
      <c r="J71" s="42"/>
    </row>
    <row r="72" spans="2:10" ht="12.75" customHeight="1" x14ac:dyDescent="0.2">
      <c r="B72" s="34"/>
      <c r="D72" s="80"/>
      <c r="E72" s="92">
        <v>410.6</v>
      </c>
      <c r="F72" s="50">
        <v>3</v>
      </c>
      <c r="G72" s="133" t="s">
        <v>37</v>
      </c>
      <c r="H72" s="37"/>
      <c r="I72" s="38"/>
      <c r="J72" s="39" t="str">
        <f>IF(ISNUMBER(H72),IF(H72&gt;0,F72*H72,"NB"),"NB")</f>
        <v>NB</v>
      </c>
    </row>
    <row r="73" spans="2:10" ht="12.75" customHeight="1" x14ac:dyDescent="0.2">
      <c r="B73" s="34"/>
      <c r="D73" s="80"/>
      <c r="E73" s="92"/>
      <c r="F73" s="50"/>
      <c r="G73" s="109"/>
      <c r="H73" s="11"/>
      <c r="I73" s="42"/>
      <c r="J73" s="38"/>
    </row>
    <row r="74" spans="2:10" ht="12.75" customHeight="1" thickBot="1" x14ac:dyDescent="0.25">
      <c r="B74" s="34"/>
      <c r="D74" s="80"/>
      <c r="E74" s="92"/>
      <c r="F74" s="44" t="s">
        <v>12</v>
      </c>
      <c r="G74" s="45">
        <f>B64</f>
        <v>5</v>
      </c>
      <c r="H74" s="44" t="s">
        <v>4</v>
      </c>
      <c r="I74" s="55"/>
      <c r="J74" s="46" t="str">
        <f>IF(OR(J64="NB",J66="NB",J68="NB",J70="NB",J72="NB"), "NB", SUM(J64:J72))</f>
        <v>NB</v>
      </c>
    </row>
    <row r="75" spans="2:10" ht="12.75" customHeight="1" x14ac:dyDescent="0.2">
      <c r="B75" s="34"/>
      <c r="D75" s="80"/>
      <c r="E75" s="92"/>
      <c r="F75" s="32"/>
      <c r="G75" s="109"/>
      <c r="H75" s="11"/>
      <c r="I75" s="42"/>
      <c r="J75" s="38"/>
    </row>
    <row r="76" spans="2:10" ht="12.75" customHeight="1" x14ac:dyDescent="0.2">
      <c r="B76" s="34"/>
      <c r="D76" s="80"/>
      <c r="E76" s="95"/>
      <c r="H76" s="11"/>
      <c r="I76" s="42"/>
      <c r="J76" s="38"/>
    </row>
    <row r="77" spans="2:10" ht="12.75" customHeight="1" x14ac:dyDescent="0.2">
      <c r="B77" s="34"/>
      <c r="E77" s="95"/>
      <c r="I77" s="42"/>
      <c r="J77" s="42"/>
    </row>
    <row r="78" spans="2:10" ht="12.75" customHeight="1" x14ac:dyDescent="0.2">
      <c r="B78" s="34">
        <v>6</v>
      </c>
      <c r="C78" s="34" t="s">
        <v>135</v>
      </c>
      <c r="D78" s="61" t="s">
        <v>21</v>
      </c>
      <c r="E78" s="92">
        <v>410.2</v>
      </c>
      <c r="F78" s="50">
        <v>114000</v>
      </c>
      <c r="G78" s="133" t="s">
        <v>35</v>
      </c>
      <c r="H78" s="37"/>
      <c r="I78" s="38"/>
      <c r="J78" s="39" t="str">
        <f>IF(ISNUMBER(H78),IF(H78&gt;0,F78*H78,"NB"),"NB")</f>
        <v>NB</v>
      </c>
    </row>
    <row r="79" spans="2:10" ht="12.75" customHeight="1" x14ac:dyDescent="0.2">
      <c r="B79" s="34"/>
      <c r="D79" s="62" t="s">
        <v>98</v>
      </c>
      <c r="E79" s="92"/>
      <c r="F79" s="50"/>
      <c r="G79" s="133"/>
      <c r="I79" s="42"/>
      <c r="J79" s="42"/>
    </row>
    <row r="80" spans="2:10" ht="12.75" customHeight="1" x14ac:dyDescent="0.2">
      <c r="B80" s="34"/>
      <c r="D80" s="62" t="s">
        <v>136</v>
      </c>
      <c r="E80" s="92">
        <v>410.3</v>
      </c>
      <c r="F80" s="43">
        <v>55900</v>
      </c>
      <c r="G80" s="134" t="s">
        <v>36</v>
      </c>
      <c r="H80" s="37"/>
      <c r="I80" s="38"/>
      <c r="J80" s="39" t="str">
        <f>IF(ISNUMBER(H80),IF(H80&gt;0,F80*H80,"NB"),"NB")</f>
        <v>NB</v>
      </c>
    </row>
    <row r="81" spans="2:10" ht="12.75" customHeight="1" x14ac:dyDescent="0.2">
      <c r="B81" s="34"/>
      <c r="D81" s="62" t="s">
        <v>137</v>
      </c>
      <c r="E81" s="92"/>
      <c r="F81" s="43"/>
      <c r="G81" s="134"/>
      <c r="I81" s="42"/>
      <c r="J81" s="42"/>
    </row>
    <row r="82" spans="2:10" ht="12.75" customHeight="1" x14ac:dyDescent="0.2">
      <c r="B82" s="34"/>
      <c r="D82" s="62" t="s">
        <v>138</v>
      </c>
      <c r="E82" s="92">
        <v>410.4</v>
      </c>
      <c r="F82" s="43">
        <v>11400</v>
      </c>
      <c r="G82" s="134" t="s">
        <v>36</v>
      </c>
      <c r="H82" s="37"/>
      <c r="I82" s="38"/>
      <c r="J82" s="39" t="str">
        <f>IF(ISNUMBER(H82),IF(H82&gt;0,F82*H82,"NB"),"NB")</f>
        <v>NB</v>
      </c>
    </row>
    <row r="83" spans="2:10" ht="12.75" customHeight="1" x14ac:dyDescent="0.2">
      <c r="B83" s="34"/>
      <c r="D83" s="62" t="s">
        <v>139</v>
      </c>
      <c r="E83" s="92"/>
      <c r="F83" s="43"/>
      <c r="G83" s="134"/>
      <c r="I83" s="42"/>
      <c r="J83" s="42"/>
    </row>
    <row r="84" spans="2:10" ht="12.75" customHeight="1" x14ac:dyDescent="0.2">
      <c r="B84" s="34"/>
      <c r="D84" s="79" t="s">
        <v>26</v>
      </c>
      <c r="E84" s="92">
        <v>410.5</v>
      </c>
      <c r="F84" s="43">
        <v>114000</v>
      </c>
      <c r="G84" s="134" t="s">
        <v>35</v>
      </c>
      <c r="H84" s="37"/>
      <c r="I84" s="38"/>
      <c r="J84" s="39" t="str">
        <f>IF(ISNUMBER(H84),IF(H84&gt;0,F84*H84,"NB"),"NB")</f>
        <v>NB</v>
      </c>
    </row>
    <row r="85" spans="2:10" ht="12.75" customHeight="1" x14ac:dyDescent="0.2">
      <c r="B85" s="34"/>
      <c r="D85" s="80"/>
      <c r="E85" s="95"/>
      <c r="G85" s="134"/>
      <c r="I85" s="42"/>
      <c r="J85" s="42"/>
    </row>
    <row r="86" spans="2:10" ht="12.75" customHeight="1" thickBot="1" x14ac:dyDescent="0.25">
      <c r="B86" s="34"/>
      <c r="D86" s="80"/>
      <c r="E86" s="95"/>
      <c r="F86" s="44" t="s">
        <v>12</v>
      </c>
      <c r="G86" s="45">
        <f>B78</f>
        <v>6</v>
      </c>
      <c r="H86" s="44" t="s">
        <v>4</v>
      </c>
      <c r="I86" s="55"/>
      <c r="J86" s="46" t="str">
        <f>IF(OR(J78="NB",J80="NB",J82="NB",J84="NB"), "NB", SUM(J78:J84))</f>
        <v>NB</v>
      </c>
    </row>
    <row r="87" spans="2:10" ht="12.75" customHeight="1" x14ac:dyDescent="0.2">
      <c r="B87" s="34"/>
      <c r="D87" s="80"/>
      <c r="E87" s="95"/>
      <c r="H87" s="11"/>
      <c r="I87" s="42"/>
      <c r="J87" s="38"/>
    </row>
    <row r="88" spans="2:10" ht="12.75" customHeight="1" x14ac:dyDescent="0.2">
      <c r="B88" s="34"/>
      <c r="D88" s="80"/>
      <c r="E88" s="95"/>
      <c r="H88" s="11"/>
      <c r="I88" s="42"/>
      <c r="J88" s="38"/>
    </row>
    <row r="89" spans="2:10" ht="12.75" customHeight="1" x14ac:dyDescent="0.2">
      <c r="B89" s="34"/>
      <c r="E89" s="95"/>
      <c r="I89" s="42"/>
      <c r="J89" s="42"/>
    </row>
    <row r="90" spans="2:10" ht="12.75" customHeight="1" x14ac:dyDescent="0.2">
      <c r="B90" s="34">
        <v>7</v>
      </c>
      <c r="C90" s="34" t="s">
        <v>140</v>
      </c>
      <c r="D90" s="61" t="s">
        <v>95</v>
      </c>
      <c r="E90" s="92">
        <v>410.2</v>
      </c>
      <c r="F90" s="50">
        <v>175460</v>
      </c>
      <c r="G90" s="133" t="s">
        <v>35</v>
      </c>
      <c r="H90" s="37"/>
      <c r="I90" s="38"/>
      <c r="J90" s="39" t="str">
        <f>IF(ISNUMBER(H90),IF(H90&gt;0,F90*H90,"NB"),"NB")</f>
        <v>NB</v>
      </c>
    </row>
    <row r="91" spans="2:10" ht="12.75" customHeight="1" x14ac:dyDescent="0.2">
      <c r="B91" s="34"/>
      <c r="D91" s="62" t="s">
        <v>141</v>
      </c>
      <c r="E91" s="92"/>
      <c r="F91" s="50"/>
      <c r="G91" s="133"/>
      <c r="H91" s="41" t="s">
        <v>39</v>
      </c>
      <c r="I91" s="42"/>
      <c r="J91" s="42"/>
    </row>
    <row r="92" spans="2:10" ht="12.75" customHeight="1" x14ac:dyDescent="0.2">
      <c r="B92" s="34"/>
      <c r="D92" s="62" t="s">
        <v>823</v>
      </c>
      <c r="E92" s="92">
        <v>410.3</v>
      </c>
      <c r="F92" s="50">
        <v>70184</v>
      </c>
      <c r="G92" s="133" t="s">
        <v>36</v>
      </c>
      <c r="H92" s="37"/>
      <c r="I92" s="38"/>
      <c r="J92" s="39" t="str">
        <f>IF(ISNUMBER(H92),IF(H92&gt;0,F92*H92,"NB"),"NB")</f>
        <v>NB</v>
      </c>
    </row>
    <row r="93" spans="2:10" ht="12.75" customHeight="1" x14ac:dyDescent="0.2">
      <c r="B93" s="34"/>
      <c r="D93" s="62" t="s">
        <v>142</v>
      </c>
      <c r="E93" s="92"/>
      <c r="F93" s="43"/>
      <c r="G93" s="134"/>
      <c r="I93" s="42"/>
      <c r="J93" s="42"/>
    </row>
    <row r="94" spans="2:10" ht="12.75" customHeight="1" x14ac:dyDescent="0.2">
      <c r="B94" s="34"/>
      <c r="D94" s="62" t="s">
        <v>143</v>
      </c>
      <c r="E94" s="92">
        <v>410.4</v>
      </c>
      <c r="F94" s="43">
        <v>17546</v>
      </c>
      <c r="G94" s="134" t="s">
        <v>36</v>
      </c>
      <c r="H94" s="37"/>
      <c r="I94" s="38"/>
      <c r="J94" s="39" t="str">
        <f>IF(ISNUMBER(H94),IF(H94&gt;0,F94*H94,"NB"),"NB")</f>
        <v>NB</v>
      </c>
    </row>
    <row r="95" spans="2:10" ht="12.75" customHeight="1" x14ac:dyDescent="0.2">
      <c r="B95" s="34"/>
      <c r="D95" s="62" t="s">
        <v>144</v>
      </c>
      <c r="E95" s="92"/>
      <c r="F95" s="43"/>
      <c r="G95" s="134"/>
      <c r="I95" s="42"/>
      <c r="J95" s="42"/>
    </row>
    <row r="96" spans="2:10" ht="12.75" customHeight="1" x14ac:dyDescent="0.2">
      <c r="B96" s="34"/>
      <c r="D96" s="79" t="s">
        <v>239</v>
      </c>
      <c r="E96" s="92">
        <v>410.5</v>
      </c>
      <c r="F96" s="43">
        <v>175460</v>
      </c>
      <c r="G96" s="134" t="s">
        <v>35</v>
      </c>
      <c r="H96" s="37"/>
      <c r="I96" s="38"/>
      <c r="J96" s="39" t="str">
        <f>IF(ISNUMBER(H96),IF(H96&gt;0,F96*H96,"NB"),"NB")</f>
        <v>NB</v>
      </c>
    </row>
    <row r="97" spans="2:10" ht="12.75" customHeight="1" x14ac:dyDescent="0.2">
      <c r="B97" s="34"/>
      <c r="D97" s="80"/>
      <c r="E97" s="95"/>
      <c r="G97" s="134"/>
      <c r="I97" s="42"/>
      <c r="J97" s="42"/>
    </row>
    <row r="98" spans="2:10" ht="12.75" customHeight="1" x14ac:dyDescent="0.2">
      <c r="B98" s="34"/>
      <c r="D98" s="80"/>
      <c r="E98" s="95">
        <v>410.6</v>
      </c>
      <c r="F98" s="43">
        <v>1</v>
      </c>
      <c r="G98" s="134" t="s">
        <v>37</v>
      </c>
      <c r="H98" s="37"/>
      <c r="I98" s="42"/>
      <c r="J98" s="39" t="str">
        <f>IF(ISNUMBER(H98),IF(H98&gt;0,F98*H98,"NB"),"NB")</f>
        <v>NB</v>
      </c>
    </row>
    <row r="99" spans="2:10" ht="12.75" customHeight="1" x14ac:dyDescent="0.2">
      <c r="B99" s="34"/>
      <c r="D99" s="80"/>
      <c r="E99" s="95"/>
      <c r="G99" s="134"/>
      <c r="H99" s="11"/>
      <c r="I99" s="42"/>
      <c r="J99" s="38"/>
    </row>
    <row r="100" spans="2:10" ht="12.75" customHeight="1" thickBot="1" x14ac:dyDescent="0.25">
      <c r="B100" s="34"/>
      <c r="D100" s="80"/>
      <c r="E100" s="95"/>
      <c r="F100" s="44" t="s">
        <v>12</v>
      </c>
      <c r="G100" s="45">
        <f>B90</f>
        <v>7</v>
      </c>
      <c r="H100" s="44" t="s">
        <v>4</v>
      </c>
      <c r="I100" s="55"/>
      <c r="J100" s="46" t="str">
        <f>IF(OR(J90="NB",J92="NB",J94="NB",J96="NB",J98="NB"), "NB", SUM(J90:J98))</f>
        <v>NB</v>
      </c>
    </row>
    <row r="101" spans="2:10" ht="12.75" customHeight="1" x14ac:dyDescent="0.2">
      <c r="B101" s="34"/>
      <c r="D101" s="80"/>
      <c r="E101" s="95"/>
      <c r="H101" s="11"/>
      <c r="I101" s="42"/>
      <c r="J101" s="38"/>
    </row>
    <row r="102" spans="2:10" ht="12.75" customHeight="1" x14ac:dyDescent="0.2">
      <c r="B102" s="34"/>
      <c r="D102" s="80"/>
      <c r="E102" s="95"/>
      <c r="H102" s="11"/>
      <c r="I102" s="42"/>
      <c r="J102" s="38"/>
    </row>
    <row r="103" spans="2:10" ht="12.75" customHeight="1" x14ac:dyDescent="0.2">
      <c r="B103" s="34"/>
      <c r="E103" s="92"/>
      <c r="I103" s="42"/>
      <c r="J103" s="42"/>
    </row>
    <row r="104" spans="2:10" ht="12.75" customHeight="1" x14ac:dyDescent="0.2">
      <c r="B104" s="34">
        <v>8</v>
      </c>
      <c r="C104" s="34" t="s">
        <v>145</v>
      </c>
      <c r="D104" s="61" t="s">
        <v>95</v>
      </c>
      <c r="E104" s="92">
        <v>410.2</v>
      </c>
      <c r="F104" s="50">
        <v>141129</v>
      </c>
      <c r="G104" s="133" t="s">
        <v>35</v>
      </c>
      <c r="H104" s="37"/>
      <c r="I104" s="38"/>
      <c r="J104" s="39" t="str">
        <f>IF(ISNUMBER(H104),IF(H104&gt;0,F104*H104,"NB"),"NB")</f>
        <v>NB</v>
      </c>
    </row>
    <row r="105" spans="2:10" ht="12.75" customHeight="1" x14ac:dyDescent="0.2">
      <c r="B105" s="34"/>
      <c r="D105" s="62" t="s">
        <v>90</v>
      </c>
      <c r="E105" s="92"/>
      <c r="F105" s="50"/>
      <c r="G105" s="133"/>
      <c r="I105" s="42"/>
      <c r="J105" s="42"/>
    </row>
    <row r="106" spans="2:10" ht="12.75" customHeight="1" x14ac:dyDescent="0.2">
      <c r="B106" s="34"/>
      <c r="D106" s="62" t="s">
        <v>146</v>
      </c>
      <c r="E106" s="92">
        <v>410.3</v>
      </c>
      <c r="F106" s="50">
        <v>56452</v>
      </c>
      <c r="G106" s="133" t="s">
        <v>36</v>
      </c>
      <c r="H106" s="37"/>
      <c r="I106" s="38"/>
      <c r="J106" s="39" t="str">
        <f>IF(ISNUMBER(H106),IF(H106&gt;0,F106*H106,"NB"),"NB")</f>
        <v>NB</v>
      </c>
    </row>
    <row r="107" spans="2:10" ht="12.75" customHeight="1" x14ac:dyDescent="0.2">
      <c r="B107" s="34"/>
      <c r="D107" s="62" t="s">
        <v>147</v>
      </c>
      <c r="E107" s="92"/>
      <c r="F107" s="43"/>
      <c r="G107" s="134"/>
      <c r="I107" s="42"/>
      <c r="J107" s="42"/>
    </row>
    <row r="108" spans="2:10" ht="12.75" customHeight="1" x14ac:dyDescent="0.2">
      <c r="B108" s="34"/>
      <c r="D108" s="62" t="s">
        <v>47</v>
      </c>
      <c r="E108" s="92">
        <v>410.4</v>
      </c>
      <c r="F108" s="43">
        <v>14113</v>
      </c>
      <c r="G108" s="134" t="s">
        <v>36</v>
      </c>
      <c r="H108" s="37"/>
      <c r="I108" s="38"/>
      <c r="J108" s="39" t="str">
        <f>IF(ISNUMBER(H108),IF(H108&gt;0,F108*H108,"NB"),"NB")</f>
        <v>NB</v>
      </c>
    </row>
    <row r="109" spans="2:10" ht="12.75" customHeight="1" x14ac:dyDescent="0.2">
      <c r="B109" s="34"/>
      <c r="D109" s="62" t="s">
        <v>148</v>
      </c>
      <c r="E109" s="92"/>
      <c r="F109" s="43"/>
      <c r="G109" s="134"/>
      <c r="I109" s="42"/>
      <c r="J109" s="42"/>
    </row>
    <row r="110" spans="2:10" ht="12.75" customHeight="1" x14ac:dyDescent="0.2">
      <c r="B110" s="34"/>
      <c r="D110" s="79" t="s">
        <v>97</v>
      </c>
      <c r="E110" s="92">
        <v>410.5</v>
      </c>
      <c r="F110" s="43">
        <v>141129</v>
      </c>
      <c r="G110" s="134" t="s">
        <v>35</v>
      </c>
      <c r="H110" s="37"/>
      <c r="I110" s="38"/>
      <c r="J110" s="39" t="str">
        <f>IF(ISNUMBER(H110),IF(H110&gt;0,F110*H110,"NB"),"NB")</f>
        <v>NB</v>
      </c>
    </row>
    <row r="111" spans="2:10" ht="12.75" customHeight="1" x14ac:dyDescent="0.2">
      <c r="B111" s="34"/>
      <c r="D111" s="80"/>
      <c r="E111" s="92"/>
      <c r="G111" s="134"/>
      <c r="I111" s="42"/>
      <c r="J111" s="42"/>
    </row>
    <row r="112" spans="2:10" ht="12.75" customHeight="1" x14ac:dyDescent="0.2">
      <c r="B112" s="34"/>
      <c r="D112" s="80"/>
      <c r="E112" s="92">
        <v>410.6</v>
      </c>
      <c r="F112" s="50">
        <v>1</v>
      </c>
      <c r="G112" s="133" t="s">
        <v>37</v>
      </c>
      <c r="H112" s="37"/>
      <c r="I112" s="38"/>
      <c r="J112" s="39" t="str">
        <f>IF(ISNUMBER(H112),IF(H112&gt;0,F112*H112,"NB"),"NB")</f>
        <v>NB</v>
      </c>
    </row>
    <row r="113" spans="2:10" ht="12.75" customHeight="1" x14ac:dyDescent="0.2">
      <c r="B113" s="34"/>
      <c r="D113" s="80"/>
      <c r="E113" s="92"/>
      <c r="F113" s="32"/>
      <c r="G113" s="109"/>
      <c r="H113" s="11"/>
      <c r="I113" s="42"/>
      <c r="J113" s="38"/>
    </row>
    <row r="114" spans="2:10" ht="12.75" customHeight="1" thickBot="1" x14ac:dyDescent="0.25">
      <c r="B114" s="34"/>
      <c r="D114" s="80"/>
      <c r="E114" s="92"/>
      <c r="F114" s="44" t="s">
        <v>12</v>
      </c>
      <c r="G114" s="45">
        <f>B104</f>
        <v>8</v>
      </c>
      <c r="H114" s="44" t="s">
        <v>4</v>
      </c>
      <c r="I114" s="55"/>
      <c r="J114" s="46" t="str">
        <f>IF(OR(J104="NB",J106="NB",J108="NB",J110="NB",J112="NB"), "NB", SUM(J104:J112))</f>
        <v>NB</v>
      </c>
    </row>
    <row r="115" spans="2:10" ht="12.75" customHeight="1" x14ac:dyDescent="0.2">
      <c r="B115" s="34"/>
      <c r="D115" s="80"/>
      <c r="E115" s="95"/>
      <c r="H115" s="11"/>
      <c r="I115" s="42"/>
      <c r="J115" s="38"/>
    </row>
    <row r="116" spans="2:10" ht="12.75" customHeight="1" x14ac:dyDescent="0.2">
      <c r="B116" s="34"/>
      <c r="D116" s="80"/>
      <c r="E116" s="95"/>
      <c r="H116" s="11"/>
      <c r="I116" s="42"/>
      <c r="J116" s="38"/>
    </row>
    <row r="117" spans="2:10" ht="12.75" customHeight="1" x14ac:dyDescent="0.2">
      <c r="B117" s="34"/>
      <c r="E117" s="95"/>
      <c r="I117" s="42"/>
      <c r="J117" s="42"/>
    </row>
    <row r="118" spans="2:10" ht="12.75" customHeight="1" x14ac:dyDescent="0.2">
      <c r="B118" s="131">
        <v>9</v>
      </c>
      <c r="C118" s="34" t="s">
        <v>149</v>
      </c>
      <c r="D118" s="61" t="s">
        <v>22</v>
      </c>
      <c r="E118" s="92">
        <v>410.2</v>
      </c>
      <c r="F118" s="50">
        <v>145000</v>
      </c>
      <c r="G118" s="133" t="s">
        <v>35</v>
      </c>
      <c r="H118" s="37"/>
      <c r="I118" s="38"/>
      <c r="J118" s="39" t="str">
        <f>IF(ISNUMBER(H118),IF(H118&gt;0,F118*H118,"NB"),"NB")</f>
        <v>NB</v>
      </c>
    </row>
    <row r="119" spans="2:10" ht="12.75" customHeight="1" x14ac:dyDescent="0.2">
      <c r="B119" s="34"/>
      <c r="D119" s="62" t="s">
        <v>98</v>
      </c>
      <c r="E119" s="92"/>
      <c r="F119" s="50"/>
      <c r="G119" s="133"/>
      <c r="I119" s="42"/>
      <c r="J119" s="42"/>
    </row>
    <row r="120" spans="2:10" ht="12.75" customHeight="1" x14ac:dyDescent="0.2">
      <c r="B120" s="34"/>
      <c r="D120" s="62" t="s">
        <v>933</v>
      </c>
      <c r="E120" s="130">
        <v>410.3</v>
      </c>
      <c r="F120" s="50">
        <v>72500</v>
      </c>
      <c r="G120" s="133" t="s">
        <v>36</v>
      </c>
      <c r="H120" s="37"/>
      <c r="I120" s="38"/>
      <c r="J120" s="39" t="str">
        <f>IF(ISNUMBER(H120),IF(H120&gt;0,F120*H120,"NB"),"NB")</f>
        <v>NB</v>
      </c>
    </row>
    <row r="121" spans="2:10" ht="12.75" customHeight="1" x14ac:dyDescent="0.2">
      <c r="B121" s="34"/>
      <c r="D121" s="62" t="s">
        <v>150</v>
      </c>
      <c r="E121" s="92"/>
      <c r="F121" s="50"/>
      <c r="G121" s="133"/>
      <c r="I121" s="42"/>
      <c r="J121" s="42"/>
    </row>
    <row r="122" spans="2:10" ht="12.75" customHeight="1" x14ac:dyDescent="0.2">
      <c r="B122" s="34"/>
      <c r="D122" s="62" t="s">
        <v>151</v>
      </c>
      <c r="E122" s="92">
        <v>410.4</v>
      </c>
      <c r="F122" s="43">
        <v>14500</v>
      </c>
      <c r="G122" s="134" t="s">
        <v>36</v>
      </c>
      <c r="H122" s="37"/>
      <c r="I122" s="38"/>
      <c r="J122" s="39" t="str">
        <f>IF(ISNUMBER(H122),IF(H122&gt;0,F122*H122,"NB"),"NB")</f>
        <v>NB</v>
      </c>
    </row>
    <row r="123" spans="2:10" ht="12.75" customHeight="1" x14ac:dyDescent="0.2">
      <c r="B123" s="34"/>
      <c r="D123" s="62" t="s">
        <v>152</v>
      </c>
      <c r="E123" s="92"/>
      <c r="F123" s="43"/>
      <c r="G123" s="134"/>
      <c r="I123" s="42"/>
      <c r="J123" s="42"/>
    </row>
    <row r="124" spans="2:10" ht="12.75" customHeight="1" x14ac:dyDescent="0.2">
      <c r="B124" s="34"/>
      <c r="D124" s="79" t="s">
        <v>153</v>
      </c>
      <c r="E124" s="92">
        <v>410.5</v>
      </c>
      <c r="F124" s="43">
        <v>145000</v>
      </c>
      <c r="G124" s="134" t="s">
        <v>35</v>
      </c>
      <c r="H124" s="37"/>
      <c r="I124" s="38"/>
      <c r="J124" s="39" t="str">
        <f>IF(ISNUMBER(H124),IF(H124&gt;0,F124*H124,"NB"),"NB")</f>
        <v>NB</v>
      </c>
    </row>
    <row r="125" spans="2:10" ht="12.75" customHeight="1" x14ac:dyDescent="0.2">
      <c r="B125" s="34"/>
      <c r="D125" s="79"/>
      <c r="E125" s="92"/>
      <c r="H125" s="38"/>
      <c r="I125" s="38"/>
      <c r="J125" s="38"/>
    </row>
    <row r="126" spans="2:10" ht="12.75" customHeight="1" thickBot="1" x14ac:dyDescent="0.25">
      <c r="B126" s="34"/>
      <c r="D126" s="80"/>
      <c r="E126" s="95"/>
      <c r="F126" s="44" t="s">
        <v>12</v>
      </c>
      <c r="G126" s="45">
        <f>B118</f>
        <v>9</v>
      </c>
      <c r="H126" s="44" t="s">
        <v>4</v>
      </c>
      <c r="I126" s="55"/>
      <c r="J126" s="46" t="str">
        <f>IF(OR(J118="NB",J120="NB",J122="NB",J124="NB"), "NB", SUM(J118:J124))</f>
        <v>NB</v>
      </c>
    </row>
    <row r="127" spans="2:10" ht="12.75" customHeight="1" x14ac:dyDescent="0.2">
      <c r="B127" s="34"/>
      <c r="D127" s="80"/>
      <c r="E127" s="95"/>
      <c r="H127" s="11"/>
      <c r="I127" s="42"/>
      <c r="J127" s="38"/>
    </row>
    <row r="128" spans="2:10" ht="12.75" customHeight="1" x14ac:dyDescent="0.2">
      <c r="B128" s="34"/>
      <c r="D128" s="80"/>
      <c r="E128" s="95"/>
      <c r="H128" s="11"/>
      <c r="I128" s="42"/>
      <c r="J128" s="38"/>
    </row>
    <row r="129" spans="2:10" ht="12.75" customHeight="1" x14ac:dyDescent="0.2">
      <c r="B129" s="34"/>
      <c r="E129" s="95"/>
      <c r="I129" s="42"/>
      <c r="J129" s="42"/>
    </row>
    <row r="130" spans="2:10" ht="12.75" customHeight="1" x14ac:dyDescent="0.2">
      <c r="B130" s="34">
        <v>10</v>
      </c>
      <c r="C130" s="34" t="s">
        <v>154</v>
      </c>
      <c r="D130" s="61" t="s">
        <v>155</v>
      </c>
      <c r="E130" s="92" t="s">
        <v>104</v>
      </c>
      <c r="F130" s="50">
        <v>125820</v>
      </c>
      <c r="G130" s="133" t="s">
        <v>35</v>
      </c>
      <c r="H130" s="37"/>
      <c r="I130" s="38"/>
      <c r="J130" s="39" t="str">
        <f>IF(ISNUMBER(H130),IF(H130&gt;0,F130*H130,"NB"),"NB")</f>
        <v>NB</v>
      </c>
    </row>
    <row r="131" spans="2:10" ht="12.75" customHeight="1" x14ac:dyDescent="0.2">
      <c r="B131" s="34"/>
      <c r="D131" s="62" t="s">
        <v>824</v>
      </c>
      <c r="E131" s="92"/>
      <c r="F131" s="50"/>
      <c r="G131" s="133"/>
      <c r="I131" s="42"/>
      <c r="J131" s="42"/>
    </row>
    <row r="132" spans="2:10" ht="12.75" customHeight="1" x14ac:dyDescent="0.2">
      <c r="B132" s="34"/>
      <c r="D132" s="62" t="s">
        <v>156</v>
      </c>
      <c r="E132" s="92" t="s">
        <v>100</v>
      </c>
      <c r="F132" s="50">
        <v>61700</v>
      </c>
      <c r="G132" s="133" t="s">
        <v>36</v>
      </c>
      <c r="H132" s="37"/>
      <c r="I132" s="38"/>
      <c r="J132" s="39" t="str">
        <f>IF(ISNUMBER(H132),IF(H132&gt;0,F132*H132,"NB"),"NB")</f>
        <v>NB</v>
      </c>
    </row>
    <row r="133" spans="2:10" ht="12.75" customHeight="1" x14ac:dyDescent="0.2">
      <c r="B133" s="34"/>
      <c r="D133" s="62" t="s">
        <v>157</v>
      </c>
      <c r="E133" s="92"/>
      <c r="F133" s="50"/>
      <c r="G133" s="133"/>
      <c r="I133" s="42"/>
      <c r="J133" s="42"/>
    </row>
    <row r="134" spans="2:10" ht="12.75" customHeight="1" x14ac:dyDescent="0.2">
      <c r="B134" s="34"/>
      <c r="D134" s="62" t="s">
        <v>158</v>
      </c>
      <c r="E134" s="92" t="s">
        <v>101</v>
      </c>
      <c r="F134" s="50">
        <v>12582</v>
      </c>
      <c r="G134" s="133" t="s">
        <v>36</v>
      </c>
      <c r="H134" s="37"/>
      <c r="I134" s="38"/>
      <c r="J134" s="39" t="str">
        <f>IF(ISNUMBER(H134),IF(H134&gt;0,F134*H134,"NB"),"NB")</f>
        <v>NB</v>
      </c>
    </row>
    <row r="135" spans="2:10" ht="12.75" customHeight="1" x14ac:dyDescent="0.2">
      <c r="B135" s="34"/>
      <c r="D135" s="62" t="s">
        <v>825</v>
      </c>
      <c r="E135" s="92"/>
      <c r="F135" s="43"/>
      <c r="G135" s="134"/>
      <c r="I135" s="42"/>
      <c r="J135" s="42"/>
    </row>
    <row r="136" spans="2:10" ht="12.75" customHeight="1" x14ac:dyDescent="0.2">
      <c r="B136" s="34"/>
      <c r="D136" s="79" t="s">
        <v>159</v>
      </c>
      <c r="E136" s="92" t="s">
        <v>102</v>
      </c>
      <c r="F136" s="43">
        <v>125820</v>
      </c>
      <c r="G136" s="134" t="s">
        <v>35</v>
      </c>
      <c r="H136" s="37"/>
      <c r="I136" s="38"/>
      <c r="J136" s="39" t="str">
        <f>IF(ISNUMBER(H136),IF(H136&gt;0,F136*H136,"NB"),"NB")</f>
        <v>NB</v>
      </c>
    </row>
    <row r="137" spans="2:10" ht="12.75" customHeight="1" x14ac:dyDescent="0.2">
      <c r="B137" s="34"/>
      <c r="D137" s="79"/>
      <c r="E137" s="95"/>
      <c r="F137" s="43"/>
      <c r="G137" s="134"/>
      <c r="I137" s="42"/>
      <c r="J137" s="42"/>
    </row>
    <row r="138" spans="2:10" ht="12.6" customHeight="1" x14ac:dyDescent="0.2">
      <c r="B138" s="34"/>
      <c r="D138" s="80" t="s">
        <v>826</v>
      </c>
      <c r="E138" s="95" t="s">
        <v>103</v>
      </c>
      <c r="F138" s="43">
        <v>4</v>
      </c>
      <c r="G138" s="134" t="s">
        <v>37</v>
      </c>
      <c r="H138" s="37"/>
      <c r="I138" s="42"/>
      <c r="J138" s="39" t="str">
        <f>IF(ISNUMBER(H138),IF(H138&gt;0,F138*H138,"NB"),"NB")</f>
        <v>NB</v>
      </c>
    </row>
    <row r="139" spans="2:10" ht="12.6" customHeight="1" x14ac:dyDescent="0.2">
      <c r="B139" s="34"/>
      <c r="D139" s="80" t="s">
        <v>827</v>
      </c>
      <c r="E139" s="95"/>
      <c r="H139" s="11"/>
      <c r="I139" s="42"/>
      <c r="J139" s="38"/>
    </row>
    <row r="140" spans="2:10" ht="12.6" customHeight="1" thickBot="1" x14ac:dyDescent="0.25">
      <c r="B140" s="34"/>
      <c r="D140" s="80" t="s">
        <v>160</v>
      </c>
      <c r="E140" s="95"/>
      <c r="F140" s="44" t="s">
        <v>12</v>
      </c>
      <c r="G140" s="45">
        <f>B130</f>
        <v>10</v>
      </c>
      <c r="H140" s="44" t="s">
        <v>4</v>
      </c>
      <c r="I140" s="55"/>
      <c r="J140" s="46" t="str">
        <f>IF(OR(J130="NB",J132="NB",J134="NB",J136="NB",J138="NB"), "NB", SUM(J130:J138))</f>
        <v>NB</v>
      </c>
    </row>
    <row r="141" spans="2:10" ht="12.6" customHeight="1" x14ac:dyDescent="0.2">
      <c r="B141" s="34"/>
      <c r="D141" s="80" t="s">
        <v>161</v>
      </c>
      <c r="E141" s="95"/>
      <c r="H141" s="11"/>
      <c r="I141" s="42"/>
      <c r="J141" s="38"/>
    </row>
    <row r="142" spans="2:10" ht="12.75" customHeight="1" x14ac:dyDescent="0.2">
      <c r="B142" s="34"/>
      <c r="D142" s="80" t="s">
        <v>162</v>
      </c>
      <c r="E142" s="92"/>
      <c r="H142" s="11"/>
      <c r="I142" s="42"/>
      <c r="J142" s="38"/>
    </row>
    <row r="143" spans="2:10" ht="12.75" customHeight="1" x14ac:dyDescent="0.2">
      <c r="B143" s="34"/>
      <c r="D143" s="80" t="s">
        <v>163</v>
      </c>
      <c r="E143" s="92"/>
      <c r="H143" s="11"/>
      <c r="I143" s="42"/>
      <c r="J143" s="38"/>
    </row>
    <row r="144" spans="2:10" ht="12.75" customHeight="1" x14ac:dyDescent="0.2">
      <c r="B144" s="34"/>
      <c r="D144" s="80"/>
      <c r="E144" s="92"/>
      <c r="H144" s="11"/>
      <c r="I144" s="42"/>
      <c r="J144" s="38"/>
    </row>
    <row r="145" spans="2:10" ht="12.75" customHeight="1" x14ac:dyDescent="0.2">
      <c r="B145" s="34"/>
      <c r="D145" s="80"/>
      <c r="E145" s="92"/>
      <c r="H145" s="11"/>
      <c r="I145" s="42"/>
      <c r="J145" s="38"/>
    </row>
    <row r="146" spans="2:10" ht="12.75" customHeight="1" x14ac:dyDescent="0.2">
      <c r="B146" s="34"/>
      <c r="E146" s="92"/>
      <c r="I146" s="42"/>
      <c r="J146" s="42"/>
    </row>
    <row r="147" spans="2:10" ht="12.75" customHeight="1" x14ac:dyDescent="0.2">
      <c r="B147" s="34">
        <v>11</v>
      </c>
      <c r="C147" s="34" t="s">
        <v>164</v>
      </c>
      <c r="D147" s="61" t="s">
        <v>23</v>
      </c>
      <c r="E147" s="92">
        <v>410.2</v>
      </c>
      <c r="F147" s="50">
        <v>106300</v>
      </c>
      <c r="G147" s="133" t="s">
        <v>35</v>
      </c>
      <c r="H147" s="37"/>
      <c r="I147" s="38"/>
      <c r="J147" s="39" t="str">
        <f>IF(ISNUMBER(H147),IF(H147&gt;0,F147*H147,"NB"),"NB")</f>
        <v>NB</v>
      </c>
    </row>
    <row r="148" spans="2:10" ht="12.75" customHeight="1" x14ac:dyDescent="0.2">
      <c r="B148" s="34"/>
      <c r="D148" s="62" t="s">
        <v>821</v>
      </c>
      <c r="E148" s="92"/>
      <c r="F148" s="50"/>
      <c r="G148" s="133"/>
      <c r="I148" s="42"/>
      <c r="J148" s="42"/>
    </row>
    <row r="149" spans="2:10" ht="12.75" customHeight="1" x14ac:dyDescent="0.2">
      <c r="B149" s="34"/>
      <c r="D149" s="62" t="s">
        <v>828</v>
      </c>
      <c r="E149" s="92">
        <v>410.3</v>
      </c>
      <c r="F149" s="50">
        <v>52100</v>
      </c>
      <c r="G149" s="133" t="s">
        <v>36</v>
      </c>
      <c r="H149" s="37"/>
      <c r="I149" s="38"/>
      <c r="J149" s="39" t="str">
        <f>IF(ISNUMBER(H149),IF(H149&gt;0,F149*H149,"NB"),"NB")</f>
        <v>NB</v>
      </c>
    </row>
    <row r="150" spans="2:10" ht="12.75" customHeight="1" x14ac:dyDescent="0.2">
      <c r="B150" s="34"/>
      <c r="D150" s="62" t="s">
        <v>165</v>
      </c>
      <c r="E150" s="92"/>
      <c r="F150" s="50"/>
      <c r="G150" s="133"/>
      <c r="I150" s="42"/>
      <c r="J150" s="42"/>
    </row>
    <row r="151" spans="2:10" ht="12.75" customHeight="1" x14ac:dyDescent="0.2">
      <c r="B151" s="34"/>
      <c r="D151" s="62" t="s">
        <v>107</v>
      </c>
      <c r="E151" s="92">
        <v>410.4</v>
      </c>
      <c r="F151" s="50">
        <v>10700</v>
      </c>
      <c r="G151" s="133" t="s">
        <v>36</v>
      </c>
      <c r="H151" s="37"/>
      <c r="I151" s="38"/>
      <c r="J151" s="39" t="str">
        <f>IF(ISNUMBER(H151),IF(H151&gt;0,F151*H151,"NB"),"NB")</f>
        <v>NB</v>
      </c>
    </row>
    <row r="152" spans="2:10" ht="12.75" customHeight="1" x14ac:dyDescent="0.2">
      <c r="B152" s="34"/>
      <c r="D152" s="62" t="s">
        <v>166</v>
      </c>
      <c r="E152" s="92"/>
      <c r="F152" s="50"/>
      <c r="G152" s="133"/>
      <c r="I152" s="42"/>
      <c r="J152" s="42"/>
    </row>
    <row r="153" spans="2:10" ht="12.75" customHeight="1" x14ac:dyDescent="0.2">
      <c r="B153" s="34"/>
      <c r="D153" s="79" t="s">
        <v>89</v>
      </c>
      <c r="E153" s="92">
        <v>410.5</v>
      </c>
      <c r="F153" s="43">
        <v>106300</v>
      </c>
      <c r="G153" s="134" t="s">
        <v>35</v>
      </c>
      <c r="H153" s="37"/>
      <c r="I153" s="38"/>
      <c r="J153" s="39" t="str">
        <f>IF(ISNUMBER(H153),IF(H153&gt;0,F153*H153,"NB"),"NB")</f>
        <v>NB</v>
      </c>
    </row>
    <row r="154" spans="2:10" ht="12.75" customHeight="1" x14ac:dyDescent="0.2">
      <c r="B154" s="34"/>
      <c r="D154" s="79"/>
      <c r="E154" s="92"/>
      <c r="F154" s="43"/>
      <c r="G154" s="134"/>
      <c r="H154" s="38"/>
      <c r="I154" s="38"/>
      <c r="J154" s="38"/>
    </row>
    <row r="155" spans="2:10" ht="12.75" customHeight="1" x14ac:dyDescent="0.2">
      <c r="B155" s="34"/>
      <c r="D155" s="79"/>
      <c r="E155" s="92">
        <v>410.6</v>
      </c>
      <c r="F155" s="43">
        <v>3</v>
      </c>
      <c r="G155" s="134" t="s">
        <v>37</v>
      </c>
      <c r="H155" s="37"/>
      <c r="I155" s="38"/>
      <c r="J155" s="39" t="str">
        <f>IF(ISNUMBER(H155),IF(H155&gt;0,F155*H155,"NB"),"NB")</f>
        <v>NB</v>
      </c>
    </row>
    <row r="156" spans="2:10" ht="12.75" customHeight="1" x14ac:dyDescent="0.2">
      <c r="B156" s="34"/>
      <c r="D156" s="80"/>
      <c r="E156" s="95"/>
      <c r="I156" s="42"/>
      <c r="J156" s="42"/>
    </row>
    <row r="157" spans="2:10" ht="12.75" customHeight="1" thickBot="1" x14ac:dyDescent="0.25">
      <c r="B157" s="34"/>
      <c r="D157" s="80"/>
      <c r="E157" s="95"/>
      <c r="F157" s="44" t="s">
        <v>12</v>
      </c>
      <c r="G157" s="45">
        <f>B147</f>
        <v>11</v>
      </c>
      <c r="H157" s="44" t="s">
        <v>4</v>
      </c>
      <c r="I157" s="55"/>
      <c r="J157" s="46" t="str">
        <f>IF(OR(J147="NB",J149="NB",J151="NB",J153="NB",J155="NB"), "NB", SUM(J147:J155))</f>
        <v>NB</v>
      </c>
    </row>
    <row r="158" spans="2:10" ht="12.75" customHeight="1" x14ac:dyDescent="0.2">
      <c r="B158" s="34"/>
      <c r="D158" s="80"/>
      <c r="E158" s="95"/>
      <c r="H158" s="11"/>
      <c r="I158" s="42"/>
      <c r="J158" s="38"/>
    </row>
    <row r="159" spans="2:10" ht="12.75" customHeight="1" x14ac:dyDescent="0.2">
      <c r="B159" s="34"/>
      <c r="D159" s="80"/>
      <c r="E159" s="95"/>
      <c r="H159" s="11"/>
      <c r="I159" s="42"/>
      <c r="J159" s="38"/>
    </row>
    <row r="160" spans="2:10" ht="12.75" customHeight="1" thickBot="1" x14ac:dyDescent="0.25">
      <c r="B160" s="34"/>
      <c r="E160" s="93"/>
      <c r="I160" s="42"/>
      <c r="J160" s="42"/>
    </row>
    <row r="161" spans="2:11" s="52" customFormat="1" ht="27.75" customHeight="1" x14ac:dyDescent="0.2">
      <c r="B161" s="162" t="s">
        <v>813</v>
      </c>
      <c r="C161" s="163"/>
      <c r="D161" s="163"/>
      <c r="E161" s="163"/>
      <c r="F161" s="163"/>
      <c r="G161" s="163"/>
      <c r="H161" s="163"/>
      <c r="I161" s="163"/>
      <c r="J161" s="163"/>
      <c r="K161" s="164"/>
    </row>
    <row r="162" spans="2:11" s="52" customFormat="1" ht="22.5" customHeight="1" x14ac:dyDescent="0.2">
      <c r="B162" s="165" t="s">
        <v>812</v>
      </c>
      <c r="C162" s="166"/>
      <c r="D162" s="166"/>
      <c r="E162" s="166"/>
      <c r="F162" s="166"/>
      <c r="G162" s="166"/>
      <c r="H162" s="166"/>
      <c r="I162" s="166"/>
      <c r="J162" s="166"/>
      <c r="K162" s="167"/>
    </row>
    <row r="163" spans="2:11" s="52" customFormat="1" ht="27.75" customHeight="1" thickBot="1" x14ac:dyDescent="0.25">
      <c r="B163" s="168" t="s">
        <v>10</v>
      </c>
      <c r="C163" s="169"/>
      <c r="D163" s="169"/>
      <c r="E163" s="169"/>
      <c r="F163" s="169"/>
      <c r="G163" s="169"/>
      <c r="H163" s="169"/>
      <c r="I163" s="169"/>
      <c r="J163" s="169"/>
      <c r="K163" s="170"/>
    </row>
    <row r="164" spans="2:11" ht="12.75" customHeight="1" x14ac:dyDescent="0.2">
      <c r="E164" s="93"/>
      <c r="I164" s="42"/>
      <c r="J164" s="42"/>
    </row>
    <row r="165" spans="2:11" ht="12.75" customHeight="1" x14ac:dyDescent="0.2">
      <c r="B165" s="34">
        <v>12</v>
      </c>
      <c r="C165" s="53" t="s">
        <v>168</v>
      </c>
      <c r="D165" s="81" t="s">
        <v>169</v>
      </c>
      <c r="E165" s="92">
        <v>416.1</v>
      </c>
      <c r="F165" s="50">
        <v>67584</v>
      </c>
      <c r="G165" s="133" t="s">
        <v>35</v>
      </c>
      <c r="H165" s="37"/>
      <c r="I165" s="38"/>
      <c r="J165" s="39" t="str">
        <f>IF(ISNUMBER(H165),IF(H165&gt;0,F165*H165,"NB"),"NB")</f>
        <v>NB</v>
      </c>
    </row>
    <row r="166" spans="2:11" ht="12" customHeight="1" x14ac:dyDescent="0.2">
      <c r="B166" s="34"/>
      <c r="C166" s="53"/>
      <c r="D166" s="81" t="s">
        <v>829</v>
      </c>
      <c r="E166" s="92"/>
      <c r="F166" s="50"/>
      <c r="G166" s="133"/>
      <c r="I166" s="42"/>
      <c r="J166" s="42"/>
    </row>
    <row r="167" spans="2:11" ht="12.75" customHeight="1" x14ac:dyDescent="0.2">
      <c r="B167" s="34"/>
      <c r="C167" s="53"/>
      <c r="D167" s="81" t="s">
        <v>830</v>
      </c>
      <c r="E167" s="92">
        <v>416.2</v>
      </c>
      <c r="F167" s="50">
        <v>122000</v>
      </c>
      <c r="G167" s="133" t="s">
        <v>36</v>
      </c>
      <c r="H167" s="37"/>
      <c r="I167" s="38"/>
      <c r="J167" s="39" t="str">
        <f>IF(ISNUMBER(H167),IF(H167&gt;0,F167*H167,"NB"),"NB")</f>
        <v>NB</v>
      </c>
    </row>
    <row r="168" spans="2:11" ht="12.75" customHeight="1" x14ac:dyDescent="0.2">
      <c r="B168" s="34"/>
      <c r="C168" s="53"/>
      <c r="D168" s="81" t="s">
        <v>170</v>
      </c>
      <c r="E168" s="96" t="s">
        <v>6</v>
      </c>
      <c r="F168" s="50"/>
      <c r="G168" s="133"/>
      <c r="H168" s="136" t="s">
        <v>6</v>
      </c>
      <c r="I168" s="42"/>
      <c r="J168" s="42"/>
    </row>
    <row r="169" spans="2:11" ht="12.75" customHeight="1" x14ac:dyDescent="0.2">
      <c r="B169" s="34"/>
      <c r="C169" s="53"/>
      <c r="D169" s="81" t="s">
        <v>171</v>
      </c>
      <c r="E169" s="92">
        <v>416.22</v>
      </c>
      <c r="F169" s="36">
        <v>92000</v>
      </c>
      <c r="G169" s="133" t="s">
        <v>36</v>
      </c>
      <c r="H169" s="37"/>
      <c r="I169" s="38"/>
      <c r="J169" s="39" t="str">
        <f>IF(ISNUMBER(H169),IF(H169&gt;0,F169*H169,"NB"),"NB")</f>
        <v>NB</v>
      </c>
    </row>
    <row r="170" spans="2:11" ht="12.75" customHeight="1" x14ac:dyDescent="0.2">
      <c r="B170" s="34"/>
      <c r="C170" s="53"/>
      <c r="D170" s="81" t="s">
        <v>172</v>
      </c>
      <c r="E170" s="95"/>
      <c r="F170" s="43"/>
      <c r="G170" s="134"/>
      <c r="H170" s="41" t="s">
        <v>39</v>
      </c>
      <c r="I170" s="42"/>
      <c r="J170" s="42"/>
    </row>
    <row r="171" spans="2:11" ht="12.75" customHeight="1" x14ac:dyDescent="0.2">
      <c r="B171" s="34"/>
      <c r="C171" s="53"/>
      <c r="D171" s="82" t="s">
        <v>173</v>
      </c>
      <c r="E171" s="92" t="s">
        <v>38</v>
      </c>
      <c r="F171" s="50">
        <v>3100</v>
      </c>
      <c r="G171" s="133" t="s">
        <v>14</v>
      </c>
      <c r="H171" s="37"/>
      <c r="I171" s="38"/>
      <c r="J171" s="39" t="str">
        <f>IF(ISNUMBER(H171),IF(H171&gt;0,F171*H171,"NB"),"NB")</f>
        <v>NB</v>
      </c>
    </row>
    <row r="172" spans="2:11" ht="12.75" customHeight="1" x14ac:dyDescent="0.2">
      <c r="B172" s="34"/>
      <c r="C172" s="53"/>
      <c r="D172" s="81"/>
      <c r="E172" s="92"/>
      <c r="F172" s="50"/>
      <c r="G172" s="133"/>
      <c r="I172" s="42"/>
      <c r="J172" s="42"/>
    </row>
    <row r="173" spans="2:11" ht="12.75" customHeight="1" x14ac:dyDescent="0.2">
      <c r="B173" s="34"/>
      <c r="C173" s="53"/>
      <c r="D173" s="81"/>
      <c r="E173" s="92">
        <v>416.3</v>
      </c>
      <c r="F173" s="50">
        <v>4500</v>
      </c>
      <c r="G173" s="133" t="s">
        <v>36</v>
      </c>
      <c r="H173" s="37"/>
      <c r="I173" s="38"/>
      <c r="J173" s="39" t="str">
        <f>IF(ISNUMBER(H173),IF(H173&gt;0,F173*H173,"NB"),"NB")</f>
        <v>NB</v>
      </c>
    </row>
    <row r="174" spans="2:11" ht="12.75" customHeight="1" x14ac:dyDescent="0.2">
      <c r="B174" s="34"/>
      <c r="E174" s="92"/>
      <c r="G174" s="134"/>
      <c r="I174" s="42"/>
      <c r="J174" s="42"/>
    </row>
    <row r="175" spans="2:11" ht="12.75" customHeight="1" thickBot="1" x14ac:dyDescent="0.25">
      <c r="B175" s="34"/>
      <c r="E175" s="92"/>
      <c r="F175" s="44" t="s">
        <v>12</v>
      </c>
      <c r="G175" s="45">
        <f>B165</f>
        <v>12</v>
      </c>
      <c r="H175" s="44" t="s">
        <v>4</v>
      </c>
      <c r="I175" s="55"/>
      <c r="J175" s="46" t="str">
        <f>IF(OR(J165="NB",J171="NB",J173="NB",AND(J167="NB",J169="NB"),AND(ISNUMBER($H$167),ISNUMBER($H$169))), "NB", SUM(J165:J173))</f>
        <v>NB</v>
      </c>
    </row>
    <row r="176" spans="2:11" ht="12.75" customHeight="1" x14ac:dyDescent="0.2">
      <c r="B176" s="34"/>
      <c r="E176" s="92"/>
      <c r="G176" s="134"/>
      <c r="H176" s="11"/>
      <c r="I176" s="42"/>
      <c r="J176" s="38"/>
    </row>
    <row r="177" spans="2:10" ht="12.75" customHeight="1" x14ac:dyDescent="0.2">
      <c r="B177" s="34"/>
      <c r="E177" s="92"/>
      <c r="G177" s="134"/>
      <c r="H177" s="11"/>
      <c r="I177" s="42"/>
      <c r="J177" s="38"/>
    </row>
    <row r="178" spans="2:10" ht="12" customHeight="1" x14ac:dyDescent="0.2">
      <c r="B178" s="34"/>
      <c r="E178" s="92"/>
      <c r="G178" s="134"/>
      <c r="I178" s="42"/>
      <c r="J178" s="42"/>
    </row>
    <row r="179" spans="2:10" ht="12.75" customHeight="1" x14ac:dyDescent="0.2">
      <c r="B179" s="34">
        <v>13</v>
      </c>
      <c r="C179" s="53" t="s">
        <v>174</v>
      </c>
      <c r="D179" s="81" t="s">
        <v>175</v>
      </c>
      <c r="E179" s="92">
        <v>416.1</v>
      </c>
      <c r="F179" s="50">
        <v>152100</v>
      </c>
      <c r="G179" s="133" t="s">
        <v>35</v>
      </c>
      <c r="H179" s="37"/>
      <c r="I179" s="38"/>
      <c r="J179" s="39" t="str">
        <f>IF(ISNUMBER(H179),IF(H179&gt;0,F179*H179,"NB"),"NB")</f>
        <v>NB</v>
      </c>
    </row>
    <row r="180" spans="2:10" ht="12.75" customHeight="1" x14ac:dyDescent="0.2">
      <c r="B180" s="34"/>
      <c r="C180" s="53"/>
      <c r="D180" s="81" t="s">
        <v>831</v>
      </c>
      <c r="E180" s="92"/>
      <c r="F180" s="50"/>
      <c r="G180" s="133"/>
      <c r="H180" s="41" t="s">
        <v>39</v>
      </c>
      <c r="I180" s="42"/>
      <c r="J180" s="42"/>
    </row>
    <row r="181" spans="2:10" ht="12.75" customHeight="1" x14ac:dyDescent="0.2">
      <c r="B181" s="34"/>
      <c r="C181" s="53"/>
      <c r="D181" s="81" t="s">
        <v>934</v>
      </c>
      <c r="E181" s="92">
        <v>416.2</v>
      </c>
      <c r="F181" s="50">
        <v>293500</v>
      </c>
      <c r="G181" s="133" t="s">
        <v>36</v>
      </c>
      <c r="H181" s="37"/>
      <c r="I181" s="38"/>
      <c r="J181" s="39" t="str">
        <f>IF(ISNUMBER(H181),IF(H181&gt;0,F181*H181,"NB"),"NB")</f>
        <v>NB</v>
      </c>
    </row>
    <row r="182" spans="2:10" ht="12.75" customHeight="1" x14ac:dyDescent="0.2">
      <c r="B182" s="34"/>
      <c r="C182" s="53"/>
      <c r="D182" s="81" t="s">
        <v>176</v>
      </c>
      <c r="E182" s="96" t="s">
        <v>6</v>
      </c>
      <c r="F182" s="50"/>
      <c r="G182" s="133"/>
      <c r="H182" s="136" t="s">
        <v>6</v>
      </c>
      <c r="I182" s="42"/>
      <c r="J182" s="42"/>
    </row>
    <row r="183" spans="2:10" ht="12.75" customHeight="1" x14ac:dyDescent="0.2">
      <c r="B183" s="34"/>
      <c r="C183" s="53"/>
      <c r="D183" s="81" t="s">
        <v>935</v>
      </c>
      <c r="E183" s="92">
        <v>416.22</v>
      </c>
      <c r="F183" s="36">
        <v>220100</v>
      </c>
      <c r="G183" s="133" t="s">
        <v>36</v>
      </c>
      <c r="H183" s="37"/>
      <c r="I183" s="38"/>
      <c r="J183" s="39" t="str">
        <f>IF(ISNUMBER(H183),IF(H183&gt;0,F183*H183,"NB"),"NB")</f>
        <v>NB</v>
      </c>
    </row>
    <row r="184" spans="2:10" ht="12.75" customHeight="1" x14ac:dyDescent="0.2">
      <c r="B184" s="34"/>
      <c r="C184" s="53"/>
      <c r="D184" s="81" t="s">
        <v>936</v>
      </c>
      <c r="E184" s="95"/>
      <c r="F184" s="43"/>
      <c r="G184" s="133"/>
      <c r="I184" s="42"/>
      <c r="J184" s="42"/>
    </row>
    <row r="185" spans="2:10" ht="12.75" customHeight="1" x14ac:dyDescent="0.2">
      <c r="B185" s="34"/>
      <c r="C185" s="53"/>
      <c r="D185" s="82" t="s">
        <v>595</v>
      </c>
      <c r="E185" s="92" t="s">
        <v>937</v>
      </c>
      <c r="F185" s="50">
        <v>1347</v>
      </c>
      <c r="G185" s="133" t="s">
        <v>14</v>
      </c>
      <c r="H185" s="37"/>
      <c r="I185" s="38"/>
      <c r="J185" s="39" t="str">
        <f>IF(ISNUMBER(H185),IF(H185&gt;0,F185*H185,"NB"),"NB")</f>
        <v>NB</v>
      </c>
    </row>
    <row r="186" spans="2:10" ht="12.75" customHeight="1" x14ac:dyDescent="0.2">
      <c r="B186" s="34"/>
      <c r="C186" s="53"/>
      <c r="D186" s="82"/>
      <c r="E186" s="92"/>
      <c r="F186" s="50"/>
      <c r="G186" s="133"/>
      <c r="H186" s="57"/>
      <c r="I186" s="38"/>
      <c r="J186" s="38"/>
    </row>
    <row r="187" spans="2:10" ht="12.75" customHeight="1" x14ac:dyDescent="0.2">
      <c r="B187" s="34"/>
      <c r="C187" s="53"/>
      <c r="D187" s="82"/>
      <c r="E187" s="92">
        <v>416.3</v>
      </c>
      <c r="F187" s="50">
        <v>15210</v>
      </c>
      <c r="G187" s="133" t="s">
        <v>36</v>
      </c>
      <c r="H187" s="37"/>
      <c r="I187" s="38"/>
      <c r="J187" s="39" t="str">
        <f>IF(ISNUMBER(H187),IF(H187&gt;0,F187*H187,"NB"),"NB")</f>
        <v>NB</v>
      </c>
    </row>
    <row r="188" spans="2:10" ht="12.75" customHeight="1" x14ac:dyDescent="0.2">
      <c r="B188" s="34"/>
      <c r="C188" s="53"/>
      <c r="D188" s="81"/>
      <c r="E188" s="92"/>
      <c r="F188" s="32"/>
      <c r="G188" s="133"/>
      <c r="I188" s="42"/>
      <c r="J188" s="42"/>
    </row>
    <row r="189" spans="2:10" ht="12.75" customHeight="1" thickBot="1" x14ac:dyDescent="0.25">
      <c r="B189" s="34"/>
      <c r="E189" s="92"/>
      <c r="F189" s="44" t="s">
        <v>12</v>
      </c>
      <c r="G189" s="45">
        <f>B179</f>
        <v>13</v>
      </c>
      <c r="H189" s="44" t="s">
        <v>4</v>
      </c>
      <c r="I189" s="55"/>
      <c r="J189" s="46" t="str">
        <f>IF(OR(J179="NB",J185="NB",J187="NB",AND(J181="NB",J183="NB"),AND(ISNUMBER($H$181),ISNUMBER($H$183))), "NB", SUM(J179:J187))</f>
        <v>NB</v>
      </c>
    </row>
    <row r="190" spans="2:10" ht="12.75" customHeight="1" x14ac:dyDescent="0.2">
      <c r="B190" s="34"/>
      <c r="E190" s="92"/>
      <c r="G190" s="134"/>
      <c r="H190" s="11"/>
      <c r="I190" s="42"/>
      <c r="J190" s="38"/>
    </row>
    <row r="191" spans="2:10" ht="12.75" customHeight="1" x14ac:dyDescent="0.2">
      <c r="B191" s="34"/>
      <c r="E191" s="92"/>
      <c r="G191" s="134"/>
      <c r="H191" s="11"/>
      <c r="I191" s="42"/>
      <c r="J191" s="38"/>
    </row>
    <row r="192" spans="2:10" ht="12.75" customHeight="1" x14ac:dyDescent="0.2">
      <c r="B192" s="34"/>
      <c r="E192" s="92"/>
      <c r="G192" s="134"/>
      <c r="I192" s="42"/>
      <c r="J192" s="42"/>
    </row>
    <row r="193" spans="2:10" ht="12.75" customHeight="1" x14ac:dyDescent="0.2">
      <c r="B193" s="34">
        <v>14</v>
      </c>
      <c r="C193" s="53" t="s">
        <v>177</v>
      </c>
      <c r="D193" s="81" t="s">
        <v>175</v>
      </c>
      <c r="E193" s="92">
        <v>416.1</v>
      </c>
      <c r="F193" s="50">
        <v>64064</v>
      </c>
      <c r="G193" s="133" t="s">
        <v>35</v>
      </c>
      <c r="H193" s="37"/>
      <c r="I193" s="38"/>
      <c r="J193" s="39" t="str">
        <f>IF(ISNUMBER(H193),IF(H193&gt;0,F193*H193,"NB"),"NB")</f>
        <v>NB</v>
      </c>
    </row>
    <row r="194" spans="2:10" ht="12.75" customHeight="1" x14ac:dyDescent="0.2">
      <c r="B194" s="34"/>
      <c r="C194" s="53"/>
      <c r="D194" s="81" t="s">
        <v>832</v>
      </c>
      <c r="E194" s="92"/>
      <c r="F194" s="50"/>
      <c r="G194" s="133"/>
      <c r="I194" s="42"/>
      <c r="J194" s="42"/>
    </row>
    <row r="195" spans="2:10" ht="12.75" customHeight="1" x14ac:dyDescent="0.2">
      <c r="B195" s="34"/>
      <c r="C195" s="53"/>
      <c r="D195" s="81" t="s">
        <v>833</v>
      </c>
      <c r="E195" s="92">
        <v>416.2</v>
      </c>
      <c r="F195" s="50">
        <v>123644</v>
      </c>
      <c r="G195" s="133" t="s">
        <v>36</v>
      </c>
      <c r="H195" s="37"/>
      <c r="I195" s="38"/>
      <c r="J195" s="39" t="str">
        <f>IF(ISNUMBER(H195),IF(H195&gt;0,F195*H195,"NB"),"NB")</f>
        <v>NB</v>
      </c>
    </row>
    <row r="196" spans="2:10" ht="12.75" customHeight="1" x14ac:dyDescent="0.2">
      <c r="B196" s="34"/>
      <c r="C196" s="53"/>
      <c r="D196" s="81" t="s">
        <v>178</v>
      </c>
      <c r="E196" s="96" t="s">
        <v>6</v>
      </c>
      <c r="F196" s="50"/>
      <c r="G196" s="133"/>
      <c r="H196" s="136" t="s">
        <v>6</v>
      </c>
      <c r="I196" s="42"/>
      <c r="J196" s="42"/>
    </row>
    <row r="197" spans="2:10" ht="12.75" customHeight="1" x14ac:dyDescent="0.2">
      <c r="B197" s="34"/>
      <c r="C197" s="53"/>
      <c r="D197" s="81" t="s">
        <v>76</v>
      </c>
      <c r="E197" s="92">
        <v>416.22</v>
      </c>
      <c r="F197" s="36">
        <v>92700</v>
      </c>
      <c r="G197" s="133" t="s">
        <v>36</v>
      </c>
      <c r="H197" s="37"/>
      <c r="I197" s="38"/>
      <c r="J197" s="39" t="str">
        <f>IF(ISNUMBER(H197),IF(H197&gt;0,F197*H197,"NB"),"NB")</f>
        <v>NB</v>
      </c>
    </row>
    <row r="198" spans="2:10" ht="12.75" customHeight="1" x14ac:dyDescent="0.2">
      <c r="B198" s="34"/>
      <c r="C198" s="53"/>
      <c r="D198" s="81" t="s">
        <v>179</v>
      </c>
      <c r="E198" s="95"/>
      <c r="G198" s="134"/>
      <c r="I198" s="42"/>
      <c r="J198" s="42"/>
    </row>
    <row r="199" spans="2:10" ht="12.75" customHeight="1" x14ac:dyDescent="0.2">
      <c r="B199" s="34"/>
      <c r="D199" s="82" t="s">
        <v>180</v>
      </c>
      <c r="E199" s="92" t="s">
        <v>38</v>
      </c>
      <c r="F199" s="50">
        <v>2787</v>
      </c>
      <c r="G199" s="133" t="s">
        <v>14</v>
      </c>
      <c r="H199" s="37"/>
      <c r="I199" s="38"/>
      <c r="J199" s="39" t="str">
        <f>IF(ISNUMBER(H199),IF(H199&gt;0,F199*H199,"NB"),"NB")</f>
        <v>NB</v>
      </c>
    </row>
    <row r="200" spans="2:10" ht="12.75" customHeight="1" x14ac:dyDescent="0.2">
      <c r="B200" s="34"/>
      <c r="D200" s="82"/>
      <c r="E200" s="92"/>
      <c r="G200" s="134"/>
      <c r="H200" s="11"/>
      <c r="I200" s="42"/>
      <c r="J200" s="38"/>
    </row>
    <row r="201" spans="2:10" ht="12.75" customHeight="1" x14ac:dyDescent="0.2">
      <c r="B201" s="34"/>
      <c r="D201" s="82"/>
      <c r="E201" s="92">
        <v>416.3</v>
      </c>
      <c r="F201" s="50">
        <v>6400</v>
      </c>
      <c r="G201" s="133" t="s">
        <v>36</v>
      </c>
      <c r="H201" s="37"/>
      <c r="I201" s="42"/>
      <c r="J201" s="39" t="str">
        <f>IF(ISNUMBER(H201),IF(H201&gt;0,F201*H201,"NB"),"NB")</f>
        <v>NB</v>
      </c>
    </row>
    <row r="202" spans="2:10" ht="12.75" customHeight="1" x14ac:dyDescent="0.2">
      <c r="B202" s="34"/>
      <c r="E202" s="92"/>
      <c r="G202" s="134"/>
      <c r="H202" s="11"/>
      <c r="I202" s="42"/>
      <c r="J202" s="38"/>
    </row>
    <row r="203" spans="2:10" ht="12.75" customHeight="1" thickBot="1" x14ac:dyDescent="0.25">
      <c r="B203" s="34"/>
      <c r="E203" s="92"/>
      <c r="F203" s="44" t="s">
        <v>12</v>
      </c>
      <c r="G203" s="45">
        <f>B193</f>
        <v>14</v>
      </c>
      <c r="H203" s="44" t="s">
        <v>4</v>
      </c>
      <c r="I203" s="55"/>
      <c r="J203" s="46" t="str">
        <f>IF(OR(J193="NB",J199="NB",J201="NB",AND(J195="NB",J197="NB"),AND(ISNUMBER($H$195),ISNUMBER($H$197))), "NB", SUM(J193:J201))</f>
        <v>NB</v>
      </c>
    </row>
    <row r="204" spans="2:10" ht="12.75" customHeight="1" x14ac:dyDescent="0.2">
      <c r="B204" s="34"/>
      <c r="E204" s="92"/>
      <c r="G204" s="134"/>
      <c r="H204" s="11"/>
      <c r="I204" s="42"/>
      <c r="J204" s="38"/>
    </row>
    <row r="205" spans="2:10" ht="12.75" customHeight="1" x14ac:dyDescent="0.2">
      <c r="B205" s="34"/>
      <c r="E205" s="92"/>
      <c r="G205" s="134"/>
      <c r="H205" s="11"/>
      <c r="I205" s="42"/>
      <c r="J205" s="38"/>
    </row>
    <row r="206" spans="2:10" ht="12.75" customHeight="1" x14ac:dyDescent="0.2">
      <c r="B206" s="34"/>
      <c r="E206" s="92" t="s">
        <v>39</v>
      </c>
      <c r="G206" s="134"/>
      <c r="I206" s="42"/>
      <c r="J206" s="42"/>
    </row>
    <row r="207" spans="2:10" ht="12.75" customHeight="1" x14ac:dyDescent="0.2">
      <c r="B207" s="34">
        <v>15</v>
      </c>
      <c r="C207" s="53" t="s">
        <v>181</v>
      </c>
      <c r="D207" s="81" t="s">
        <v>182</v>
      </c>
      <c r="E207" s="92">
        <v>416.1</v>
      </c>
      <c r="F207" s="50">
        <v>244000</v>
      </c>
      <c r="G207" s="133" t="s">
        <v>35</v>
      </c>
      <c r="H207" s="37"/>
      <c r="I207" s="38"/>
      <c r="J207" s="39" t="str">
        <f>IF(ISNUMBER(H207),IF(H207&gt;0,F207*H207,"NB"),"NB")</f>
        <v>NB</v>
      </c>
    </row>
    <row r="208" spans="2:10" ht="12.75" customHeight="1" x14ac:dyDescent="0.2">
      <c r="B208" s="34"/>
      <c r="C208" s="53"/>
      <c r="D208" s="81" t="s">
        <v>183</v>
      </c>
      <c r="E208" s="92"/>
      <c r="F208" s="50"/>
      <c r="G208" s="133"/>
      <c r="I208" s="42"/>
      <c r="J208" s="42"/>
    </row>
    <row r="209" spans="2:10" ht="12.75" customHeight="1" x14ac:dyDescent="0.2">
      <c r="B209" s="34"/>
      <c r="C209" s="53"/>
      <c r="D209" s="81" t="s">
        <v>834</v>
      </c>
      <c r="E209" s="92">
        <v>416.2</v>
      </c>
      <c r="F209" s="50">
        <v>471000</v>
      </c>
      <c r="G209" s="133" t="s">
        <v>36</v>
      </c>
      <c r="H209" s="37"/>
      <c r="I209" s="38"/>
      <c r="J209" s="39" t="str">
        <f>IF(ISNUMBER(H209),IF(H209&gt;0,F209*H209,"NB"),"NB")</f>
        <v>NB</v>
      </c>
    </row>
    <row r="210" spans="2:10" ht="12.75" customHeight="1" x14ac:dyDescent="0.2">
      <c r="B210" s="34"/>
      <c r="C210" s="53"/>
      <c r="D210" s="81" t="s">
        <v>184</v>
      </c>
      <c r="E210" s="96" t="s">
        <v>6</v>
      </c>
      <c r="F210" s="50"/>
      <c r="G210" s="133"/>
      <c r="H210" s="136" t="s">
        <v>6</v>
      </c>
      <c r="I210" s="42"/>
      <c r="J210" s="42"/>
    </row>
    <row r="211" spans="2:10" ht="12.75" customHeight="1" x14ac:dyDescent="0.2">
      <c r="B211" s="34"/>
      <c r="C211" s="53"/>
      <c r="D211" s="81" t="s">
        <v>185</v>
      </c>
      <c r="E211" s="92">
        <v>416.22</v>
      </c>
      <c r="F211" s="36">
        <v>354000</v>
      </c>
      <c r="G211" s="133" t="s">
        <v>36</v>
      </c>
      <c r="H211" s="37"/>
      <c r="I211" s="38"/>
      <c r="J211" s="39" t="str">
        <f>IF(ISNUMBER(H211),IF(H211&gt;0,F211*H211,"NB"),"NB")</f>
        <v>NB</v>
      </c>
    </row>
    <row r="212" spans="2:10" ht="12.75" customHeight="1" x14ac:dyDescent="0.2">
      <c r="B212" s="34"/>
      <c r="C212" s="53"/>
      <c r="D212" s="81" t="s">
        <v>835</v>
      </c>
      <c r="E212" s="95"/>
      <c r="G212" s="134"/>
      <c r="I212" s="42"/>
      <c r="J212" s="42"/>
    </row>
    <row r="213" spans="2:10" ht="12.75" customHeight="1" x14ac:dyDescent="0.2">
      <c r="B213" s="34"/>
      <c r="C213" s="53"/>
      <c r="D213" s="82" t="s">
        <v>186</v>
      </c>
      <c r="E213" s="92" t="s">
        <v>38</v>
      </c>
      <c r="F213" s="36">
        <v>10650</v>
      </c>
      <c r="G213" s="133" t="s">
        <v>14</v>
      </c>
      <c r="H213" s="37"/>
      <c r="J213" s="39" t="str">
        <f>IF(ISNUMBER(H213),IF(H213&gt;0,F213*H213,"NB"),"NB")</f>
        <v>NB</v>
      </c>
    </row>
    <row r="214" spans="2:10" ht="12.75" customHeight="1" x14ac:dyDescent="0.2">
      <c r="B214" s="34"/>
      <c r="E214" s="92"/>
      <c r="F214" s="36"/>
      <c r="G214" s="133"/>
      <c r="I214" s="42"/>
      <c r="J214" s="42"/>
    </row>
    <row r="215" spans="2:10" ht="12" customHeight="1" x14ac:dyDescent="0.2">
      <c r="B215" s="34"/>
      <c r="E215" s="92">
        <v>416.3</v>
      </c>
      <c r="F215" s="36">
        <v>24400</v>
      </c>
      <c r="G215" s="133" t="s">
        <v>36</v>
      </c>
      <c r="H215" s="37"/>
      <c r="I215" s="42"/>
      <c r="J215" s="39" t="str">
        <f>IF(ISNUMBER(H215),IF(H215&gt;0,F215*H215,"NB"),"NB")</f>
        <v>NB</v>
      </c>
    </row>
    <row r="216" spans="2:10" ht="12" customHeight="1" x14ac:dyDescent="0.2">
      <c r="B216" s="34"/>
      <c r="E216" s="92"/>
      <c r="G216" s="134"/>
      <c r="H216" s="11"/>
      <c r="I216" s="42"/>
      <c r="J216" s="38"/>
    </row>
    <row r="217" spans="2:10" ht="12" customHeight="1" thickBot="1" x14ac:dyDescent="0.25">
      <c r="B217" s="34"/>
      <c r="E217" s="92"/>
      <c r="F217" s="44" t="s">
        <v>12</v>
      </c>
      <c r="G217" s="45">
        <f>B207</f>
        <v>15</v>
      </c>
      <c r="H217" s="44" t="s">
        <v>4</v>
      </c>
      <c r="I217" s="55"/>
      <c r="J217" s="46" t="str">
        <f>IF(OR(J207="NB",J213="NB",J215="NB",AND(J209="NB",J211="NB"),AND(ISNUMBER($H$209),ISNUMBER($H$211))), "NB", SUM(J207:J215))</f>
        <v>NB</v>
      </c>
    </row>
    <row r="218" spans="2:10" ht="12" customHeight="1" x14ac:dyDescent="0.2">
      <c r="B218" s="34"/>
      <c r="E218" s="92"/>
      <c r="G218" s="134"/>
      <c r="H218" s="11"/>
      <c r="I218" s="42"/>
      <c r="J218" s="38"/>
    </row>
    <row r="219" spans="2:10" ht="12" customHeight="1" x14ac:dyDescent="0.2">
      <c r="B219" s="34"/>
      <c r="E219" s="92"/>
      <c r="G219" s="134"/>
      <c r="H219" s="11"/>
      <c r="I219" s="42"/>
      <c r="J219" s="38"/>
    </row>
    <row r="220" spans="2:10" ht="12.75" customHeight="1" x14ac:dyDescent="0.2">
      <c r="B220" s="34"/>
      <c r="E220" s="92"/>
      <c r="G220" s="134"/>
      <c r="I220" s="42"/>
      <c r="J220" s="42"/>
    </row>
    <row r="221" spans="2:10" ht="12.75" customHeight="1" x14ac:dyDescent="0.2">
      <c r="B221" s="34">
        <v>16</v>
      </c>
      <c r="C221" s="53" t="s">
        <v>187</v>
      </c>
      <c r="D221" s="81" t="s">
        <v>182</v>
      </c>
      <c r="E221" s="92">
        <v>416.1</v>
      </c>
      <c r="F221" s="50">
        <v>143000</v>
      </c>
      <c r="G221" s="133" t="s">
        <v>35</v>
      </c>
      <c r="H221" s="37"/>
      <c r="I221" s="38"/>
      <c r="J221" s="39" t="str">
        <f>IF(ISNUMBER(H221),IF(H221&gt;0,F221*H221,"NB"),"NB")</f>
        <v>NB</v>
      </c>
    </row>
    <row r="222" spans="2:10" ht="12.75" customHeight="1" x14ac:dyDescent="0.2">
      <c r="B222" s="34"/>
      <c r="C222" s="53"/>
      <c r="D222" s="81" t="s">
        <v>836</v>
      </c>
      <c r="E222" s="92"/>
      <c r="F222" s="50"/>
      <c r="G222" s="133"/>
      <c r="I222" s="42"/>
      <c r="J222" s="42"/>
    </row>
    <row r="223" spans="2:10" ht="12.75" customHeight="1" x14ac:dyDescent="0.2">
      <c r="B223" s="34"/>
      <c r="C223" s="53"/>
      <c r="D223" s="81" t="s">
        <v>837</v>
      </c>
      <c r="E223" s="92">
        <v>416.2</v>
      </c>
      <c r="F223" s="50">
        <v>276000</v>
      </c>
      <c r="G223" s="133" t="s">
        <v>36</v>
      </c>
      <c r="H223" s="37"/>
      <c r="I223" s="38"/>
      <c r="J223" s="39" t="str">
        <f>IF(ISNUMBER(H223),IF(H223&gt;0,F223*H223,"NB"),"NB")</f>
        <v>NB</v>
      </c>
    </row>
    <row r="224" spans="2:10" ht="12.75" customHeight="1" x14ac:dyDescent="0.2">
      <c r="B224" s="34"/>
      <c r="C224" s="53"/>
      <c r="D224" s="81" t="s">
        <v>188</v>
      </c>
      <c r="E224" s="96" t="s">
        <v>6</v>
      </c>
      <c r="F224" s="50"/>
      <c r="G224" s="133"/>
      <c r="H224" s="136" t="s">
        <v>6</v>
      </c>
      <c r="I224" s="42"/>
      <c r="J224" s="42"/>
    </row>
    <row r="225" spans="2:10" ht="12.75" customHeight="1" x14ac:dyDescent="0.2">
      <c r="B225" s="34"/>
      <c r="C225" s="53"/>
      <c r="D225" s="81" t="s">
        <v>189</v>
      </c>
      <c r="E225" s="92">
        <v>416.22</v>
      </c>
      <c r="F225" s="36">
        <v>207500</v>
      </c>
      <c r="G225" s="133" t="s">
        <v>36</v>
      </c>
      <c r="H225" s="37"/>
      <c r="I225" s="38"/>
      <c r="J225" s="39" t="str">
        <f>IF(ISNUMBER(H225),IF(H225&gt;0,F225*H225,"NB"),"NB")</f>
        <v>NB</v>
      </c>
    </row>
    <row r="226" spans="2:10" ht="12.75" customHeight="1" x14ac:dyDescent="0.2">
      <c r="B226" s="34"/>
      <c r="C226" s="53"/>
      <c r="D226" s="81" t="s">
        <v>838</v>
      </c>
      <c r="E226" s="95"/>
      <c r="G226" s="134"/>
      <c r="I226" s="42"/>
      <c r="J226" s="42"/>
    </row>
    <row r="227" spans="2:10" ht="12.75" customHeight="1" x14ac:dyDescent="0.2">
      <c r="B227" s="34"/>
      <c r="C227" s="53"/>
      <c r="D227" s="82" t="s">
        <v>190</v>
      </c>
      <c r="E227" s="92" t="s">
        <v>38</v>
      </c>
      <c r="F227" s="36">
        <v>6217</v>
      </c>
      <c r="G227" s="133" t="s">
        <v>14</v>
      </c>
      <c r="H227" s="37"/>
      <c r="J227" s="39" t="str">
        <f>IF(ISNUMBER(H227),IF(H227&gt;0,F227*H227,"NB"),"NB")</f>
        <v>NB</v>
      </c>
    </row>
    <row r="228" spans="2:10" ht="12.75" customHeight="1" x14ac:dyDescent="0.2">
      <c r="B228" s="34"/>
      <c r="C228" s="53"/>
      <c r="D228" s="81"/>
      <c r="E228" s="92"/>
      <c r="F228" s="36"/>
      <c r="G228" s="133"/>
    </row>
    <row r="229" spans="2:10" ht="12.75" customHeight="1" x14ac:dyDescent="0.2">
      <c r="B229" s="34"/>
      <c r="E229" s="92">
        <v>416.3</v>
      </c>
      <c r="F229" s="36">
        <v>14300</v>
      </c>
      <c r="G229" s="133" t="s">
        <v>36</v>
      </c>
      <c r="H229" s="37"/>
      <c r="I229" s="42"/>
      <c r="J229" s="39" t="str">
        <f>IF(ISNUMBER(H229),IF(H229&gt;0,F229*H229,"NB"),"NB")</f>
        <v>NB</v>
      </c>
    </row>
    <row r="230" spans="2:10" ht="12.75" customHeight="1" x14ac:dyDescent="0.2">
      <c r="B230" s="34"/>
      <c r="D230" s="59" t="s">
        <v>39</v>
      </c>
      <c r="E230" s="92"/>
      <c r="G230" s="134"/>
      <c r="H230" s="11"/>
      <c r="I230" s="42"/>
      <c r="J230" s="38"/>
    </row>
    <row r="231" spans="2:10" ht="12.75" customHeight="1" thickBot="1" x14ac:dyDescent="0.25">
      <c r="B231" s="34"/>
      <c r="E231" s="92"/>
      <c r="F231" s="44" t="s">
        <v>12</v>
      </c>
      <c r="G231" s="45">
        <f>B221</f>
        <v>16</v>
      </c>
      <c r="H231" s="44" t="s">
        <v>4</v>
      </c>
      <c r="I231" s="55"/>
      <c r="J231" s="46" t="str">
        <f>IF(OR(J221="NB",J227="NB",J229="NB",AND(J223="NB",J225="NB"),AND(ISNUMBER($H$223),ISNUMBER($H$225))), "NB", SUM(J221:J229))</f>
        <v>NB</v>
      </c>
    </row>
    <row r="232" spans="2:10" ht="12.75" customHeight="1" x14ac:dyDescent="0.2">
      <c r="B232" s="34"/>
      <c r="E232" s="92"/>
      <c r="G232" s="134"/>
      <c r="H232" s="11"/>
      <c r="I232" s="42"/>
      <c r="J232" s="38"/>
    </row>
    <row r="233" spans="2:10" ht="12.75" customHeight="1" x14ac:dyDescent="0.2">
      <c r="B233" s="34"/>
      <c r="E233" s="92"/>
      <c r="G233" s="134"/>
      <c r="H233" s="11"/>
      <c r="I233" s="42"/>
      <c r="J233" s="38"/>
    </row>
    <row r="234" spans="2:10" ht="12.75" customHeight="1" x14ac:dyDescent="0.2">
      <c r="B234" s="34"/>
      <c r="E234" s="92"/>
      <c r="G234" s="134"/>
      <c r="I234" s="42"/>
      <c r="J234" s="42"/>
    </row>
    <row r="235" spans="2:10" ht="12.75" customHeight="1" x14ac:dyDescent="0.2">
      <c r="B235" s="34">
        <v>17</v>
      </c>
      <c r="C235" s="53" t="s">
        <v>191</v>
      </c>
      <c r="D235" s="81" t="s">
        <v>192</v>
      </c>
      <c r="E235" s="92">
        <v>416.11</v>
      </c>
      <c r="F235" s="50">
        <v>95760</v>
      </c>
      <c r="G235" s="133" t="s">
        <v>35</v>
      </c>
      <c r="H235" s="37"/>
      <c r="I235" s="38"/>
      <c r="J235" s="39" t="str">
        <f>IF(ISNUMBER(H235),IF(H235&gt;0,F235*H235,"NB"),"NB")</f>
        <v>NB</v>
      </c>
    </row>
    <row r="236" spans="2:10" ht="12.75" customHeight="1" x14ac:dyDescent="0.2">
      <c r="B236" s="34"/>
      <c r="C236" s="53"/>
      <c r="D236" s="81" t="s">
        <v>839</v>
      </c>
      <c r="E236" s="92"/>
      <c r="F236" s="50"/>
      <c r="G236" s="133"/>
      <c r="I236" s="42"/>
      <c r="J236" s="42"/>
    </row>
    <row r="237" spans="2:10" ht="12.75" customHeight="1" x14ac:dyDescent="0.2">
      <c r="B237" s="34"/>
      <c r="C237" s="53"/>
      <c r="D237" s="81" t="s">
        <v>840</v>
      </c>
      <c r="E237" s="92">
        <v>416.21</v>
      </c>
      <c r="F237" s="50">
        <v>114900</v>
      </c>
      <c r="G237" s="133" t="s">
        <v>36</v>
      </c>
      <c r="H237" s="37"/>
      <c r="I237" s="38"/>
      <c r="J237" s="39" t="str">
        <f>IF(ISNUMBER(H237),IF(H237&gt;0,F237*H237,"NB"),"NB")</f>
        <v>NB</v>
      </c>
    </row>
    <row r="238" spans="2:10" ht="12.75" customHeight="1" x14ac:dyDescent="0.2">
      <c r="B238" s="34"/>
      <c r="C238" s="53"/>
      <c r="D238" s="81" t="s">
        <v>193</v>
      </c>
      <c r="E238" s="92"/>
      <c r="F238" s="50"/>
      <c r="G238" s="133"/>
      <c r="I238" s="42"/>
      <c r="J238" s="42"/>
    </row>
    <row r="239" spans="2:10" ht="12.75" customHeight="1" x14ac:dyDescent="0.2">
      <c r="B239" s="34"/>
      <c r="C239" s="53"/>
      <c r="D239" s="81" t="s">
        <v>194</v>
      </c>
      <c r="E239" s="92">
        <v>416.3</v>
      </c>
      <c r="F239" s="50">
        <v>6710</v>
      </c>
      <c r="G239" s="133" t="s">
        <v>36</v>
      </c>
      <c r="H239" s="37"/>
      <c r="I239" s="38"/>
      <c r="J239" s="39" t="str">
        <f>IF(ISNUMBER(H239),IF(H239&gt;0,F239*H239,"NB"),"NB")</f>
        <v>NB</v>
      </c>
    </row>
    <row r="240" spans="2:10" ht="12.75" customHeight="1" x14ac:dyDescent="0.2">
      <c r="B240" s="34"/>
      <c r="C240" s="53"/>
      <c r="D240" s="81" t="s">
        <v>195</v>
      </c>
      <c r="E240" s="92"/>
      <c r="F240" s="50"/>
      <c r="G240" s="133"/>
      <c r="H240" s="114"/>
      <c r="I240" s="42"/>
      <c r="J240" s="42"/>
    </row>
    <row r="241" spans="2:10" ht="12.75" customHeight="1" thickBot="1" x14ac:dyDescent="0.25">
      <c r="B241" s="34"/>
      <c r="C241" s="53"/>
      <c r="D241" s="82" t="s">
        <v>196</v>
      </c>
      <c r="E241" s="92"/>
      <c r="F241" s="44" t="s">
        <v>12</v>
      </c>
      <c r="G241" s="45">
        <f>B235</f>
        <v>17</v>
      </c>
      <c r="H241" s="44" t="s">
        <v>4</v>
      </c>
      <c r="I241" s="47"/>
      <c r="J241" s="46" t="str">
        <f>IF(OR(J235="NB",J237="NB",J239="NB"), "NB", SUM(J235:J239))</f>
        <v>NB</v>
      </c>
    </row>
    <row r="242" spans="2:10" ht="12.75" customHeight="1" x14ac:dyDescent="0.2">
      <c r="B242" s="34"/>
      <c r="C242" s="53"/>
      <c r="D242" s="82"/>
      <c r="E242" s="92"/>
      <c r="F242" s="32"/>
      <c r="G242" s="133"/>
      <c r="H242" s="38"/>
      <c r="I242" s="38"/>
      <c r="J242" s="38"/>
    </row>
    <row r="243" spans="2:10" ht="12.75" customHeight="1" x14ac:dyDescent="0.2">
      <c r="B243" s="34"/>
      <c r="E243" s="92"/>
      <c r="G243" s="134"/>
      <c r="H243" s="11"/>
      <c r="I243" s="42"/>
      <c r="J243" s="38"/>
    </row>
    <row r="244" spans="2:10" ht="12.75" customHeight="1" x14ac:dyDescent="0.2">
      <c r="B244" s="34"/>
      <c r="E244" s="92"/>
      <c r="G244" s="134"/>
      <c r="H244" s="11"/>
      <c r="I244" s="42"/>
      <c r="J244" s="38"/>
    </row>
    <row r="245" spans="2:10" ht="12.75" customHeight="1" x14ac:dyDescent="0.2">
      <c r="B245" s="34">
        <v>18</v>
      </c>
      <c r="C245" s="34" t="s">
        <v>197</v>
      </c>
      <c r="D245" s="60" t="s">
        <v>198</v>
      </c>
      <c r="E245" s="92">
        <v>416.11</v>
      </c>
      <c r="F245" s="50">
        <v>90120</v>
      </c>
      <c r="G245" s="133" t="s">
        <v>35</v>
      </c>
      <c r="H245" s="37"/>
      <c r="I245" s="38"/>
      <c r="J245" s="39" t="str">
        <f>IF(ISNUMBER(H245),IF(H245&gt;0,F245*H245,"NB"),"NB")</f>
        <v>NB</v>
      </c>
    </row>
    <row r="246" spans="2:10" ht="12.75" customHeight="1" x14ac:dyDescent="0.2">
      <c r="B246" s="34"/>
      <c r="C246" s="34"/>
      <c r="D246" s="60" t="s">
        <v>841</v>
      </c>
      <c r="E246" s="92"/>
      <c r="F246" s="43"/>
      <c r="G246" s="133"/>
    </row>
    <row r="247" spans="2:10" ht="12.75" customHeight="1" x14ac:dyDescent="0.2">
      <c r="B247" s="34"/>
      <c r="C247" s="34"/>
      <c r="D247" s="60" t="s">
        <v>199</v>
      </c>
      <c r="E247" s="92">
        <v>416.21</v>
      </c>
      <c r="F247" s="43">
        <v>108140</v>
      </c>
      <c r="G247" s="133" t="s">
        <v>36</v>
      </c>
      <c r="H247" s="37"/>
      <c r="I247" s="38"/>
      <c r="J247" s="39" t="str">
        <f>IF(ISNUMBER(H247),IF(H247&gt;0,F247*H247,"NB"),"NB")</f>
        <v>NB</v>
      </c>
    </row>
    <row r="248" spans="2:10" ht="12.75" customHeight="1" x14ac:dyDescent="0.2">
      <c r="B248" s="34"/>
      <c r="C248" s="34"/>
      <c r="D248" s="60" t="s">
        <v>200</v>
      </c>
      <c r="E248" s="92"/>
      <c r="G248" s="134"/>
    </row>
    <row r="249" spans="2:10" ht="12.75" customHeight="1" x14ac:dyDescent="0.2">
      <c r="B249" s="34"/>
      <c r="C249" s="34"/>
      <c r="D249" s="60" t="s">
        <v>201</v>
      </c>
      <c r="E249" s="92">
        <v>416.3</v>
      </c>
      <c r="F249" s="43">
        <v>6310</v>
      </c>
      <c r="G249" s="133" t="s">
        <v>36</v>
      </c>
      <c r="H249" s="37"/>
      <c r="I249" s="42"/>
      <c r="J249" s="39" t="str">
        <f>IF(ISNUMBER(H249),IF(H249&gt;0,F249*H249,"NB"),"NB")</f>
        <v>NB</v>
      </c>
    </row>
    <row r="250" spans="2:10" ht="12.75" customHeight="1" x14ac:dyDescent="0.2">
      <c r="B250" s="34"/>
      <c r="C250" s="34"/>
      <c r="D250" s="60" t="s">
        <v>202</v>
      </c>
      <c r="E250" s="92"/>
      <c r="G250" s="134"/>
    </row>
    <row r="251" spans="2:10" ht="12.75" customHeight="1" thickBot="1" x14ac:dyDescent="0.25">
      <c r="B251" s="34"/>
      <c r="C251" s="34"/>
      <c r="D251" s="60" t="s">
        <v>203</v>
      </c>
      <c r="E251" s="98"/>
      <c r="F251" s="44" t="s">
        <v>12</v>
      </c>
      <c r="G251" s="45">
        <f>B245</f>
        <v>18</v>
      </c>
      <c r="H251" s="44" t="s">
        <v>4</v>
      </c>
      <c r="I251" s="85"/>
      <c r="J251" s="46" t="str">
        <f>IF(OR(J245="NB",J247="NB",J249="NB"), "NB", SUM(J245:J249))</f>
        <v>NB</v>
      </c>
    </row>
    <row r="252" spans="2:10" ht="12.75" customHeight="1" x14ac:dyDescent="0.2">
      <c r="B252" s="34"/>
      <c r="C252" s="34"/>
      <c r="D252" s="60"/>
      <c r="E252" s="92"/>
      <c r="G252" s="134"/>
      <c r="I252" s="55"/>
      <c r="J252" s="42"/>
    </row>
    <row r="253" spans="2:10" ht="12.75" customHeight="1" x14ac:dyDescent="0.2">
      <c r="B253" s="34"/>
      <c r="C253" s="34"/>
      <c r="D253" s="60"/>
      <c r="E253" s="92"/>
      <c r="F253" s="41"/>
      <c r="G253" s="59"/>
      <c r="I253" s="54"/>
    </row>
    <row r="254" spans="2:10" ht="12.75" customHeight="1" x14ac:dyDescent="0.2">
      <c r="B254" s="34"/>
      <c r="C254" s="34"/>
      <c r="D254" s="60"/>
      <c r="E254" s="92"/>
      <c r="G254" s="134"/>
      <c r="I254" s="42"/>
      <c r="J254" s="42"/>
    </row>
    <row r="255" spans="2:10" ht="12.75" customHeight="1" x14ac:dyDescent="0.2">
      <c r="B255" s="34">
        <v>19</v>
      </c>
      <c r="C255" s="34" t="s">
        <v>204</v>
      </c>
      <c r="D255" s="60" t="s">
        <v>205</v>
      </c>
      <c r="E255" s="92">
        <v>416.11</v>
      </c>
      <c r="F255" s="50">
        <v>105140</v>
      </c>
      <c r="G255" s="133" t="s">
        <v>35</v>
      </c>
      <c r="H255" s="37"/>
      <c r="I255" s="38"/>
      <c r="J255" s="39" t="str">
        <f>IF(ISNUMBER(H255),IF(H255&gt;0,F255*H255,"NB"),"NB")</f>
        <v>NB</v>
      </c>
    </row>
    <row r="256" spans="2:10" ht="12.75" customHeight="1" x14ac:dyDescent="0.2">
      <c r="B256" s="34"/>
      <c r="C256" s="34"/>
      <c r="D256" s="60" t="s">
        <v>98</v>
      </c>
      <c r="E256" s="92"/>
      <c r="F256" s="43"/>
      <c r="G256" s="133"/>
    </row>
    <row r="257" spans="2:10" ht="12.75" customHeight="1" x14ac:dyDescent="0.2">
      <c r="B257" s="34"/>
      <c r="C257" s="34"/>
      <c r="D257" s="60" t="s">
        <v>206</v>
      </c>
      <c r="E257" s="92">
        <v>416.21</v>
      </c>
      <c r="F257" s="43">
        <v>123010</v>
      </c>
      <c r="G257" s="133" t="s">
        <v>36</v>
      </c>
      <c r="H257" s="37"/>
      <c r="I257" s="38"/>
      <c r="J257" s="39" t="str">
        <f>IF(ISNUMBER(H257),IF(H257&gt;0,F257*H257,"NB"),"NB")</f>
        <v>NB</v>
      </c>
    </row>
    <row r="258" spans="2:10" ht="12.75" customHeight="1" x14ac:dyDescent="0.2">
      <c r="B258" s="34"/>
      <c r="C258" s="34"/>
      <c r="D258" s="60" t="s">
        <v>207</v>
      </c>
      <c r="E258" s="92"/>
      <c r="G258" s="134"/>
    </row>
    <row r="259" spans="2:10" ht="12.75" customHeight="1" x14ac:dyDescent="0.2">
      <c r="B259" s="34"/>
      <c r="C259" s="34"/>
      <c r="D259" s="60" t="s">
        <v>208</v>
      </c>
      <c r="E259" s="92">
        <v>416.3</v>
      </c>
      <c r="F259" s="43">
        <v>7940</v>
      </c>
      <c r="G259" s="133" t="s">
        <v>36</v>
      </c>
      <c r="H259" s="37"/>
      <c r="I259" s="42"/>
      <c r="J259" s="39" t="str">
        <f>IF(ISNUMBER(H259),IF(H259&gt;0,F259*H259,"NB"),"NB")</f>
        <v>NB</v>
      </c>
    </row>
    <row r="260" spans="2:10" ht="12.75" customHeight="1" x14ac:dyDescent="0.2">
      <c r="B260" s="34"/>
      <c r="C260" s="34"/>
      <c r="D260" s="60" t="s">
        <v>209</v>
      </c>
      <c r="E260" s="92"/>
      <c r="G260" s="134"/>
    </row>
    <row r="261" spans="2:10" ht="12.75" customHeight="1" thickBot="1" x14ac:dyDescent="0.25">
      <c r="B261" s="34"/>
      <c r="C261" s="34"/>
      <c r="D261" s="60" t="s">
        <v>210</v>
      </c>
      <c r="E261" s="98"/>
      <c r="F261" s="44" t="s">
        <v>12</v>
      </c>
      <c r="G261" s="45">
        <f>B255</f>
        <v>19</v>
      </c>
      <c r="H261" s="44" t="s">
        <v>4</v>
      </c>
      <c r="I261" s="85"/>
      <c r="J261" s="46" t="str">
        <f>IF(OR(J255="NB",J257="NB",J259="NB"), "NB", SUM(J255:J259))</f>
        <v>NB</v>
      </c>
    </row>
    <row r="262" spans="2:10" ht="12.75" customHeight="1" x14ac:dyDescent="0.2">
      <c r="B262" s="34"/>
      <c r="C262" s="34"/>
      <c r="D262" s="60"/>
      <c r="E262" s="92"/>
      <c r="G262" s="134"/>
      <c r="I262" s="55"/>
      <c r="J262" s="42"/>
    </row>
    <row r="263" spans="2:10" ht="12.75" customHeight="1" x14ac:dyDescent="0.2">
      <c r="B263" s="34"/>
      <c r="C263" s="34"/>
      <c r="D263" s="60"/>
      <c r="E263" s="92"/>
      <c r="F263" s="41"/>
      <c r="G263" s="59"/>
      <c r="I263" s="54"/>
    </row>
    <row r="264" spans="2:10" ht="12.75" customHeight="1" x14ac:dyDescent="0.2">
      <c r="B264" s="34"/>
      <c r="C264" s="34"/>
      <c r="D264" s="60"/>
      <c r="E264" s="92"/>
      <c r="G264" s="134"/>
      <c r="I264" s="42"/>
      <c r="J264" s="42"/>
    </row>
    <row r="265" spans="2:10" ht="12.75" customHeight="1" x14ac:dyDescent="0.2">
      <c r="B265" s="34">
        <v>20</v>
      </c>
      <c r="C265" s="34" t="s">
        <v>211</v>
      </c>
      <c r="D265" s="60" t="s">
        <v>205</v>
      </c>
      <c r="E265" s="92">
        <v>416.11</v>
      </c>
      <c r="F265" s="50">
        <v>110900</v>
      </c>
      <c r="G265" s="133" t="s">
        <v>35</v>
      </c>
      <c r="H265" s="37"/>
      <c r="I265" s="38"/>
      <c r="J265" s="39" t="str">
        <f>IF(ISNUMBER(H265),IF(H265&gt;0,F265*H265,"NB"),"NB")</f>
        <v>NB</v>
      </c>
    </row>
    <row r="266" spans="2:10" ht="12.75" customHeight="1" x14ac:dyDescent="0.2">
      <c r="B266" s="34"/>
      <c r="C266" s="34"/>
      <c r="D266" s="60" t="s">
        <v>842</v>
      </c>
      <c r="E266" s="92"/>
      <c r="F266" s="43"/>
      <c r="G266" s="133"/>
      <c r="H266" s="41" t="s">
        <v>39</v>
      </c>
    </row>
    <row r="267" spans="2:10" ht="12.75" customHeight="1" x14ac:dyDescent="0.2">
      <c r="B267" s="34"/>
      <c r="C267" s="34"/>
      <c r="D267" s="60" t="s">
        <v>843</v>
      </c>
      <c r="E267" s="92">
        <v>416.21</v>
      </c>
      <c r="F267" s="43">
        <v>129750</v>
      </c>
      <c r="G267" s="133" t="s">
        <v>36</v>
      </c>
      <c r="H267" s="37"/>
      <c r="I267" s="38"/>
      <c r="J267" s="39" t="str">
        <f>IF(ISNUMBER(H267),IF(H267&gt;0,F267*H267,"NB"),"NB")</f>
        <v>NB</v>
      </c>
    </row>
    <row r="268" spans="2:10" ht="12.75" customHeight="1" x14ac:dyDescent="0.2">
      <c r="B268" s="34"/>
      <c r="C268" s="34"/>
      <c r="D268" s="60" t="s">
        <v>212</v>
      </c>
      <c r="E268" s="92"/>
      <c r="G268" s="134"/>
      <c r="H268" s="41" t="s">
        <v>39</v>
      </c>
      <c r="J268" s="38"/>
    </row>
    <row r="269" spans="2:10" ht="12.75" customHeight="1" x14ac:dyDescent="0.2">
      <c r="B269" s="34"/>
      <c r="C269" s="34"/>
      <c r="D269" s="60" t="s">
        <v>213</v>
      </c>
      <c r="E269" s="92">
        <v>416.3</v>
      </c>
      <c r="F269" s="43">
        <v>8280</v>
      </c>
      <c r="G269" s="133" t="s">
        <v>36</v>
      </c>
      <c r="H269" s="37"/>
      <c r="I269" s="42"/>
      <c r="J269" s="39" t="str">
        <f>IF(ISNUMBER(H269),IF(H269&gt;0,F269*H269,"NB"),"NB")</f>
        <v>NB</v>
      </c>
    </row>
    <row r="270" spans="2:10" ht="12.75" customHeight="1" x14ac:dyDescent="0.2">
      <c r="B270" s="34"/>
      <c r="C270" s="34"/>
      <c r="D270" s="60" t="s">
        <v>214</v>
      </c>
      <c r="E270" s="92"/>
      <c r="G270" s="134"/>
    </row>
    <row r="271" spans="2:10" ht="12.75" customHeight="1" thickBot="1" x14ac:dyDescent="0.25">
      <c r="B271" s="34"/>
      <c r="C271" s="34"/>
      <c r="D271" s="60" t="s">
        <v>215</v>
      </c>
      <c r="E271" s="98"/>
      <c r="F271" s="44" t="s">
        <v>12</v>
      </c>
      <c r="G271" s="45">
        <f>B265</f>
        <v>20</v>
      </c>
      <c r="H271" s="44" t="s">
        <v>4</v>
      </c>
      <c r="I271" s="85"/>
      <c r="J271" s="46" t="str">
        <f>IF(OR(J265="NB",J267="NB",J269="NB"), "NB", SUM(J265:J269))</f>
        <v>NB</v>
      </c>
    </row>
    <row r="272" spans="2:10" ht="12.75" customHeight="1" x14ac:dyDescent="0.2">
      <c r="B272" s="34"/>
      <c r="C272" s="34"/>
      <c r="D272" s="60"/>
      <c r="E272" s="92"/>
      <c r="G272" s="134"/>
      <c r="I272" s="55"/>
      <c r="J272" s="42"/>
    </row>
    <row r="273" spans="2:10" ht="12.75" customHeight="1" x14ac:dyDescent="0.2">
      <c r="B273" s="34"/>
      <c r="C273" s="34"/>
      <c r="D273" s="60"/>
      <c r="E273" s="92"/>
      <c r="F273" s="41"/>
      <c r="G273" s="59"/>
      <c r="I273" s="54"/>
    </row>
    <row r="274" spans="2:10" ht="12.75" customHeight="1" x14ac:dyDescent="0.2">
      <c r="B274" s="34"/>
      <c r="C274" s="34"/>
      <c r="D274" s="60"/>
      <c r="E274" s="92"/>
      <c r="G274" s="134"/>
      <c r="I274" s="42"/>
      <c r="J274" s="42"/>
    </row>
    <row r="275" spans="2:10" ht="12.75" customHeight="1" x14ac:dyDescent="0.2">
      <c r="B275" s="34">
        <v>21</v>
      </c>
      <c r="C275" s="34" t="s">
        <v>216</v>
      </c>
      <c r="D275" s="60" t="s">
        <v>19</v>
      </c>
      <c r="E275" s="92">
        <v>416.1</v>
      </c>
      <c r="F275" s="50">
        <v>85200</v>
      </c>
      <c r="G275" s="133" t="s">
        <v>35</v>
      </c>
      <c r="H275" s="37"/>
      <c r="I275" s="38"/>
      <c r="J275" s="39" t="str">
        <f>IF(ISNUMBER(H275),IF(H275&gt;0,F275*H275,"NB"),"NB")</f>
        <v>NB</v>
      </c>
    </row>
    <row r="276" spans="2:10" ht="12.75" customHeight="1" x14ac:dyDescent="0.2">
      <c r="B276" s="34"/>
      <c r="C276" s="34"/>
      <c r="D276" s="60" t="s">
        <v>844</v>
      </c>
      <c r="E276" s="92"/>
      <c r="F276" s="43"/>
      <c r="G276" s="133"/>
    </row>
    <row r="277" spans="2:10" ht="12.75" customHeight="1" x14ac:dyDescent="0.2">
      <c r="B277" s="34"/>
      <c r="C277" s="34"/>
      <c r="D277" s="60" t="s">
        <v>217</v>
      </c>
      <c r="E277" s="92">
        <v>416.21</v>
      </c>
      <c r="F277" s="43">
        <v>121000</v>
      </c>
      <c r="G277" s="133" t="s">
        <v>36</v>
      </c>
      <c r="H277" s="37"/>
      <c r="I277" s="38"/>
      <c r="J277" s="39" t="str">
        <f>IF(ISNUMBER(H277),IF(H277&gt;0,F277*H277,"NB"),"NB")</f>
        <v>NB</v>
      </c>
    </row>
    <row r="278" spans="2:10" ht="12.75" customHeight="1" x14ac:dyDescent="0.2">
      <c r="B278" s="34"/>
      <c r="C278" s="34"/>
      <c r="D278" s="60" t="s">
        <v>69</v>
      </c>
      <c r="E278" s="92"/>
      <c r="G278" s="134"/>
    </row>
    <row r="279" spans="2:10" ht="12.75" customHeight="1" x14ac:dyDescent="0.2">
      <c r="B279" s="34"/>
      <c r="C279" s="34"/>
      <c r="D279" s="60" t="s">
        <v>218</v>
      </c>
      <c r="E279" s="92" t="s">
        <v>38</v>
      </c>
      <c r="F279" s="43">
        <v>3225</v>
      </c>
      <c r="G279" s="133" t="s">
        <v>14</v>
      </c>
      <c r="H279" s="37"/>
      <c r="I279" s="42"/>
      <c r="J279" s="39" t="str">
        <f>IF(ISNUMBER(H279),IF(H279&gt;0,F279*H279,"NB"),"NB")</f>
        <v>NB</v>
      </c>
    </row>
    <row r="280" spans="2:10" ht="12.75" customHeight="1" x14ac:dyDescent="0.2">
      <c r="B280" s="34"/>
      <c r="C280" s="34"/>
      <c r="D280" s="60" t="s">
        <v>219</v>
      </c>
      <c r="E280" s="92"/>
      <c r="G280" s="134"/>
    </row>
    <row r="281" spans="2:10" ht="12.75" customHeight="1" thickBot="1" x14ac:dyDescent="0.25">
      <c r="B281" s="34"/>
      <c r="C281" s="34"/>
      <c r="D281" s="60" t="s">
        <v>220</v>
      </c>
      <c r="E281" s="98"/>
      <c r="F281" s="44" t="s">
        <v>12</v>
      </c>
      <c r="G281" s="45">
        <f>B275</f>
        <v>21</v>
      </c>
      <c r="H281" s="44" t="s">
        <v>4</v>
      </c>
      <c r="I281" s="85"/>
      <c r="J281" s="46" t="str">
        <f>IF(OR(J275="NB",J277="NB",J279="NB"), "NB", SUM(J275:J279))</f>
        <v>NB</v>
      </c>
    </row>
    <row r="282" spans="2:10" ht="12.75" customHeight="1" x14ac:dyDescent="0.2">
      <c r="B282" s="34"/>
      <c r="C282" s="34"/>
      <c r="D282" s="60"/>
      <c r="E282" s="92"/>
      <c r="G282" s="134"/>
      <c r="I282" s="55"/>
      <c r="J282" s="42"/>
    </row>
    <row r="283" spans="2:10" ht="12.75" customHeight="1" x14ac:dyDescent="0.2">
      <c r="B283" s="34"/>
      <c r="C283" s="34"/>
      <c r="D283" s="60"/>
      <c r="E283" s="92"/>
      <c r="F283" s="41"/>
      <c r="G283" s="59"/>
      <c r="I283" s="54"/>
    </row>
    <row r="284" spans="2:10" ht="12.75" customHeight="1" x14ac:dyDescent="0.2">
      <c r="B284" s="34"/>
      <c r="C284" s="34"/>
      <c r="D284" s="60"/>
      <c r="E284" s="92"/>
      <c r="G284" s="134"/>
      <c r="I284" s="42"/>
      <c r="J284" s="42"/>
    </row>
    <row r="285" spans="2:10" ht="12.75" customHeight="1" x14ac:dyDescent="0.2">
      <c r="B285" s="34">
        <v>22</v>
      </c>
      <c r="C285" s="34" t="s">
        <v>221</v>
      </c>
      <c r="D285" s="60" t="s">
        <v>19</v>
      </c>
      <c r="E285" s="92">
        <v>416.1</v>
      </c>
      <c r="F285" s="50">
        <v>93000</v>
      </c>
      <c r="G285" s="133" t="s">
        <v>35</v>
      </c>
      <c r="H285" s="37"/>
      <c r="I285" s="38"/>
      <c r="J285" s="39" t="str">
        <f>IF(ISNUMBER(H285),IF(H285&gt;0,F285*H285,"NB"),"NB")</f>
        <v>NB</v>
      </c>
    </row>
    <row r="286" spans="2:10" ht="12.75" customHeight="1" x14ac:dyDescent="0.2">
      <c r="B286" s="34"/>
      <c r="C286" s="34"/>
      <c r="D286" s="60" t="s">
        <v>845</v>
      </c>
      <c r="E286" s="92"/>
      <c r="F286" s="43"/>
      <c r="G286" s="133"/>
    </row>
    <row r="287" spans="2:10" ht="12.75" customHeight="1" x14ac:dyDescent="0.2">
      <c r="B287" s="34"/>
      <c r="C287" s="34"/>
      <c r="D287" s="60" t="s">
        <v>846</v>
      </c>
      <c r="E287" s="92">
        <v>416.21</v>
      </c>
      <c r="F287" s="43">
        <v>134250</v>
      </c>
      <c r="G287" s="133" t="s">
        <v>36</v>
      </c>
      <c r="H287" s="37"/>
      <c r="I287" s="38"/>
      <c r="J287" s="39" t="str">
        <f>IF(ISNUMBER(H287),IF(H287&gt;0,F287*H287,"NB"),"NB")</f>
        <v>NB</v>
      </c>
    </row>
    <row r="288" spans="2:10" ht="12.75" customHeight="1" x14ac:dyDescent="0.2">
      <c r="B288" s="34"/>
      <c r="C288" s="34"/>
      <c r="D288" s="60" t="s">
        <v>70</v>
      </c>
      <c r="E288" s="92"/>
      <c r="G288" s="134"/>
    </row>
    <row r="289" spans="2:10" ht="12.75" customHeight="1" x14ac:dyDescent="0.2">
      <c r="B289" s="34"/>
      <c r="C289" s="34"/>
      <c r="D289" s="60" t="s">
        <v>222</v>
      </c>
      <c r="E289" s="92" t="s">
        <v>38</v>
      </c>
      <c r="F289" s="43">
        <v>3600</v>
      </c>
      <c r="G289" s="133" t="s">
        <v>14</v>
      </c>
      <c r="H289" s="37"/>
      <c r="I289" s="42"/>
      <c r="J289" s="39" t="str">
        <f>IF(ISNUMBER(H289),IF(H289&gt;0,F289*H289,"NB"),"NB")</f>
        <v>NB</v>
      </c>
    </row>
    <row r="290" spans="2:10" ht="12.75" customHeight="1" x14ac:dyDescent="0.2">
      <c r="B290" s="34"/>
      <c r="C290" s="34"/>
      <c r="D290" s="60" t="s">
        <v>847</v>
      </c>
      <c r="E290" s="92"/>
      <c r="G290" s="134"/>
    </row>
    <row r="291" spans="2:10" ht="12.75" customHeight="1" thickBot="1" x14ac:dyDescent="0.25">
      <c r="B291" s="34"/>
      <c r="C291" s="34"/>
      <c r="D291" s="60" t="s">
        <v>180</v>
      </c>
      <c r="E291" s="98"/>
      <c r="F291" s="44" t="s">
        <v>12</v>
      </c>
      <c r="G291" s="45">
        <f>B285</f>
        <v>22</v>
      </c>
      <c r="H291" s="44" t="s">
        <v>4</v>
      </c>
      <c r="I291" s="85"/>
      <c r="J291" s="46" t="str">
        <f>IF(OR(J285="NB",J287="NB",J289="NB"), "NB", SUM(J285:J289))</f>
        <v>NB</v>
      </c>
    </row>
    <row r="292" spans="2:10" ht="12.75" customHeight="1" x14ac:dyDescent="0.2">
      <c r="B292" s="34"/>
      <c r="C292" s="34"/>
      <c r="D292" s="60"/>
      <c r="E292" s="92"/>
      <c r="G292" s="134"/>
      <c r="I292" s="55"/>
      <c r="J292" s="42"/>
    </row>
    <row r="293" spans="2:10" ht="12.75" customHeight="1" x14ac:dyDescent="0.2">
      <c r="B293" s="34"/>
      <c r="C293" s="34"/>
      <c r="D293" s="60"/>
      <c r="E293" s="92"/>
      <c r="F293" s="41"/>
      <c r="G293" s="59"/>
      <c r="I293" s="54"/>
    </row>
    <row r="294" spans="2:10" ht="12.75" customHeight="1" x14ac:dyDescent="0.2">
      <c r="B294" s="34"/>
      <c r="C294" s="34"/>
      <c r="D294" s="60"/>
      <c r="E294" s="92"/>
      <c r="G294" s="134"/>
      <c r="I294" s="42"/>
      <c r="J294" s="42"/>
    </row>
    <row r="295" spans="2:10" ht="12.75" customHeight="1" x14ac:dyDescent="0.2">
      <c r="B295" s="131">
        <v>23</v>
      </c>
      <c r="C295" s="34" t="s">
        <v>223</v>
      </c>
      <c r="D295" s="60" t="s">
        <v>224</v>
      </c>
      <c r="E295" s="92">
        <v>416.1</v>
      </c>
      <c r="F295" s="50">
        <v>34496</v>
      </c>
      <c r="G295" s="133" t="s">
        <v>35</v>
      </c>
      <c r="H295" s="37"/>
      <c r="I295" s="38"/>
      <c r="J295" s="39" t="str">
        <f>IF(ISNUMBER(H295),IF(H295&gt;0,F295*H295,"NB"),"NB")</f>
        <v>NB</v>
      </c>
    </row>
    <row r="296" spans="2:10" ht="12.75" customHeight="1" x14ac:dyDescent="0.2">
      <c r="B296" s="131"/>
      <c r="C296" s="34"/>
      <c r="D296" s="60" t="s">
        <v>848</v>
      </c>
      <c r="E296" s="92"/>
      <c r="F296" s="43"/>
      <c r="G296" s="133"/>
    </row>
    <row r="297" spans="2:10" ht="12.75" customHeight="1" x14ac:dyDescent="0.2">
      <c r="B297" s="131"/>
      <c r="C297" s="34"/>
      <c r="D297" s="60" t="s">
        <v>225</v>
      </c>
      <c r="E297" s="92">
        <v>416.2</v>
      </c>
      <c r="F297" s="43">
        <v>62093</v>
      </c>
      <c r="G297" s="133" t="s">
        <v>36</v>
      </c>
      <c r="H297" s="37"/>
      <c r="I297" s="38"/>
      <c r="J297" s="39" t="str">
        <f>IF(ISNUMBER(H297),IF(H297&gt;0,F297*H297,"NB"),"NB")</f>
        <v>NB</v>
      </c>
    </row>
    <row r="298" spans="2:10" ht="12.75" customHeight="1" x14ac:dyDescent="0.2">
      <c r="B298" s="131"/>
      <c r="C298" s="34"/>
      <c r="D298" s="60" t="s">
        <v>226</v>
      </c>
      <c r="E298" s="92"/>
      <c r="G298" s="134"/>
    </row>
    <row r="299" spans="2:10" ht="12.75" customHeight="1" x14ac:dyDescent="0.2">
      <c r="B299" s="131"/>
      <c r="C299" s="34"/>
      <c r="D299" s="60" t="s">
        <v>227</v>
      </c>
      <c r="E299" s="92" t="s">
        <v>38</v>
      </c>
      <c r="F299" s="43">
        <v>1486</v>
      </c>
      <c r="G299" s="133" t="s">
        <v>14</v>
      </c>
      <c r="H299" s="37"/>
      <c r="I299" s="42"/>
      <c r="J299" s="39" t="str">
        <f>IF(ISNUMBER(H299),IF(H299&gt;0,F299*H299,"NB"),"NB")</f>
        <v>NB</v>
      </c>
    </row>
    <row r="300" spans="2:10" ht="12.75" customHeight="1" x14ac:dyDescent="0.2">
      <c r="B300" s="131"/>
      <c r="C300" s="34"/>
      <c r="D300" s="60" t="s">
        <v>228</v>
      </c>
      <c r="E300" s="92"/>
      <c r="G300" s="134"/>
    </row>
    <row r="301" spans="2:10" ht="12.75" customHeight="1" x14ac:dyDescent="0.2">
      <c r="B301" s="131"/>
      <c r="C301" s="34"/>
      <c r="D301" s="60" t="s">
        <v>229</v>
      </c>
      <c r="E301" s="98">
        <v>416.3</v>
      </c>
      <c r="F301" s="43" t="s">
        <v>932</v>
      </c>
      <c r="G301" s="137" t="s">
        <v>36</v>
      </c>
      <c r="H301" s="37"/>
      <c r="I301" s="31"/>
      <c r="J301" s="39" t="str">
        <f>IF(ISNUMBER(H301),IF(H301&gt;0,F301*H301,"NB"),"NB")</f>
        <v>NB</v>
      </c>
    </row>
    <row r="302" spans="2:10" ht="12.75" customHeight="1" x14ac:dyDescent="0.2">
      <c r="B302" s="131"/>
      <c r="C302" s="34"/>
      <c r="D302" s="60"/>
      <c r="E302" s="92"/>
      <c r="G302" s="134"/>
      <c r="I302" s="55"/>
      <c r="J302" s="42"/>
    </row>
    <row r="303" spans="2:10" ht="12.75" customHeight="1" thickBot="1" x14ac:dyDescent="0.25">
      <c r="B303" s="131"/>
      <c r="C303" s="34"/>
      <c r="D303" s="60"/>
      <c r="E303" s="92"/>
      <c r="F303" s="44" t="s">
        <v>12</v>
      </c>
      <c r="G303" s="45">
        <f>B295</f>
        <v>23</v>
      </c>
      <c r="H303" s="44" t="s">
        <v>4</v>
      </c>
      <c r="I303" s="54"/>
      <c r="J303" s="46" t="str">
        <f>IF(OR(J295="NB",J297="NB",J299="NB",J301="NB"), "NB", SUM(J295:J301))</f>
        <v>NB</v>
      </c>
    </row>
    <row r="304" spans="2:10" ht="12.75" customHeight="1" x14ac:dyDescent="0.2">
      <c r="B304" s="131"/>
      <c r="C304" s="34"/>
      <c r="D304" s="60"/>
      <c r="E304" s="92"/>
      <c r="G304" s="134"/>
      <c r="H304" s="11"/>
      <c r="I304" s="54"/>
    </row>
    <row r="305" spans="2:10" ht="12.75" customHeight="1" x14ac:dyDescent="0.2">
      <c r="B305" s="131"/>
      <c r="C305" s="34"/>
      <c r="D305" s="60"/>
      <c r="E305" s="92"/>
      <c r="G305" s="134"/>
      <c r="H305" s="11"/>
      <c r="I305" s="54"/>
    </row>
    <row r="306" spans="2:10" ht="12.75" customHeight="1" x14ac:dyDescent="0.2">
      <c r="B306" s="131"/>
      <c r="C306" s="34"/>
      <c r="D306" s="60"/>
      <c r="E306" s="92"/>
      <c r="G306" s="134"/>
      <c r="I306" s="42"/>
      <c r="J306" s="42"/>
    </row>
    <row r="307" spans="2:10" ht="12.75" customHeight="1" x14ac:dyDescent="0.2">
      <c r="B307" s="131">
        <v>24</v>
      </c>
      <c r="C307" s="34" t="s">
        <v>230</v>
      </c>
      <c r="D307" s="60" t="s">
        <v>231</v>
      </c>
      <c r="E307" s="92">
        <v>416.1</v>
      </c>
      <c r="F307" s="50">
        <v>178783</v>
      </c>
      <c r="G307" s="133" t="s">
        <v>35</v>
      </c>
      <c r="H307" s="37"/>
      <c r="I307" s="38"/>
      <c r="J307" s="39" t="str">
        <f>IF(ISNUMBER(H307),IF(H307&gt;0,F307*H307,"NB"),"NB")</f>
        <v>NB</v>
      </c>
    </row>
    <row r="308" spans="2:10" ht="12.75" customHeight="1" x14ac:dyDescent="0.2">
      <c r="B308" s="131"/>
      <c r="C308" s="34"/>
      <c r="D308" s="60" t="s">
        <v>849</v>
      </c>
      <c r="E308" s="92"/>
      <c r="F308" s="43"/>
      <c r="G308" s="133"/>
    </row>
    <row r="309" spans="2:10" ht="12.75" customHeight="1" x14ac:dyDescent="0.2">
      <c r="B309" s="131"/>
      <c r="C309" s="34"/>
      <c r="D309" s="60" t="s">
        <v>850</v>
      </c>
      <c r="E309" s="92">
        <v>416.2</v>
      </c>
      <c r="F309" s="43">
        <v>321810</v>
      </c>
      <c r="G309" s="133" t="s">
        <v>36</v>
      </c>
      <c r="H309" s="37"/>
      <c r="I309" s="38"/>
      <c r="J309" s="39" t="str">
        <f>IF(ISNUMBER(H309),IF(H309&gt;0,F309*H309,"NB"),"NB")</f>
        <v>NB</v>
      </c>
    </row>
    <row r="310" spans="2:10" ht="12.75" customHeight="1" x14ac:dyDescent="0.2">
      <c r="B310" s="131"/>
      <c r="C310" s="34"/>
      <c r="D310" s="60" t="s">
        <v>232</v>
      </c>
      <c r="E310" s="92"/>
      <c r="G310" s="134"/>
    </row>
    <row r="311" spans="2:10" ht="12.75" customHeight="1" x14ac:dyDescent="0.2">
      <c r="B311" s="131"/>
      <c r="C311" s="34"/>
      <c r="D311" s="60" t="s">
        <v>233</v>
      </c>
      <c r="E311" s="92" t="s">
        <v>38</v>
      </c>
      <c r="F311" s="43">
        <v>8045</v>
      </c>
      <c r="G311" s="133" t="s">
        <v>14</v>
      </c>
      <c r="H311" s="37"/>
      <c r="I311" s="42"/>
      <c r="J311" s="39" t="str">
        <f>IF(ISNUMBER(H311),IF(H311&gt;0,F311*H311,"NB"),"NB")</f>
        <v>NB</v>
      </c>
    </row>
    <row r="312" spans="2:10" ht="12.75" customHeight="1" x14ac:dyDescent="0.2">
      <c r="B312" s="131"/>
      <c r="C312" s="34"/>
      <c r="D312" s="60" t="s">
        <v>234</v>
      </c>
      <c r="E312" s="92"/>
      <c r="G312" s="134"/>
    </row>
    <row r="313" spans="2:10" ht="12.75" customHeight="1" x14ac:dyDescent="0.2">
      <c r="B313" s="131"/>
      <c r="C313" s="34"/>
      <c r="D313" s="60" t="s">
        <v>235</v>
      </c>
      <c r="E313" s="98">
        <v>416.3</v>
      </c>
      <c r="F313" s="43">
        <v>17878</v>
      </c>
      <c r="G313" s="137" t="s">
        <v>36</v>
      </c>
      <c r="H313" s="37"/>
      <c r="I313" s="31"/>
      <c r="J313" s="39" t="str">
        <f>IF(ISNUMBER(H313),IF(H313&gt;0,F313*H313,"NB"),"NB")</f>
        <v>NB</v>
      </c>
    </row>
    <row r="314" spans="2:10" ht="12.75" customHeight="1" x14ac:dyDescent="0.2">
      <c r="B314" s="131"/>
      <c r="C314" s="34"/>
      <c r="D314" s="60"/>
      <c r="E314" s="92"/>
      <c r="G314" s="134"/>
      <c r="I314" s="55"/>
      <c r="J314" s="42"/>
    </row>
    <row r="315" spans="2:10" ht="12.75" customHeight="1" thickBot="1" x14ac:dyDescent="0.25">
      <c r="B315" s="131"/>
      <c r="C315" s="34"/>
      <c r="D315" s="60"/>
      <c r="E315" s="92"/>
      <c r="F315" s="44" t="s">
        <v>12</v>
      </c>
      <c r="G315" s="45">
        <f>B307</f>
        <v>24</v>
      </c>
      <c r="H315" s="44" t="s">
        <v>4</v>
      </c>
      <c r="I315" s="54"/>
      <c r="J315" s="46" t="str">
        <f>IF(OR(J307="NB",J309="NB",J311="NB",J313="NB"), "NB", SUM(J307:J313))</f>
        <v>NB</v>
      </c>
    </row>
    <row r="316" spans="2:10" ht="12.75" customHeight="1" x14ac:dyDescent="0.2">
      <c r="B316" s="131"/>
      <c r="C316" s="34"/>
      <c r="D316" s="60"/>
      <c r="E316" s="92"/>
      <c r="G316" s="134"/>
      <c r="H316" s="11"/>
      <c r="I316" s="54"/>
      <c r="J316" s="38"/>
    </row>
    <row r="317" spans="2:10" ht="12.75" customHeight="1" x14ac:dyDescent="0.2">
      <c r="B317" s="131"/>
      <c r="C317" s="34"/>
      <c r="D317" s="60"/>
      <c r="E317" s="92"/>
      <c r="G317" s="134"/>
      <c r="H317" s="11"/>
      <c r="I317" s="54"/>
      <c r="J317" s="38"/>
    </row>
    <row r="318" spans="2:10" ht="12.75" customHeight="1" x14ac:dyDescent="0.2">
      <c r="B318" s="131"/>
      <c r="C318" s="34"/>
      <c r="D318" s="60"/>
      <c r="E318" s="92"/>
      <c r="G318" s="134"/>
      <c r="I318" s="42"/>
      <c r="J318" s="42"/>
    </row>
    <row r="319" spans="2:10" ht="12.75" customHeight="1" x14ac:dyDescent="0.2">
      <c r="B319" s="131">
        <v>25</v>
      </c>
      <c r="C319" s="34" t="s">
        <v>236</v>
      </c>
      <c r="D319" s="60" t="s">
        <v>20</v>
      </c>
      <c r="E319" s="92">
        <v>416.1</v>
      </c>
      <c r="F319" s="50">
        <v>172400</v>
      </c>
      <c r="G319" s="133" t="s">
        <v>35</v>
      </c>
      <c r="H319" s="37"/>
      <c r="I319" s="38"/>
      <c r="J319" s="39" t="str">
        <f>IF(ISNUMBER(H319),IF(H319&gt;0,F319*H319,"NB"),"NB")</f>
        <v>NB</v>
      </c>
    </row>
    <row r="320" spans="2:10" ht="12.75" customHeight="1" x14ac:dyDescent="0.2">
      <c r="B320" s="131"/>
      <c r="C320" s="34"/>
      <c r="D320" s="60" t="s">
        <v>848</v>
      </c>
      <c r="E320" s="92"/>
      <c r="F320" s="43"/>
      <c r="G320" s="133"/>
    </row>
    <row r="321" spans="2:10" ht="12.75" customHeight="1" x14ac:dyDescent="0.2">
      <c r="B321" s="131"/>
      <c r="C321" s="34"/>
      <c r="D321" s="60" t="s">
        <v>851</v>
      </c>
      <c r="E321" s="92">
        <v>416.21</v>
      </c>
      <c r="F321" s="43">
        <v>311000</v>
      </c>
      <c r="G321" s="133" t="s">
        <v>36</v>
      </c>
      <c r="H321" s="37"/>
      <c r="I321" s="38"/>
      <c r="J321" s="39" t="str">
        <f>IF(ISNUMBER(H321),IF(H321&gt;0,F321*H321,"NB"),"NB")</f>
        <v>NB</v>
      </c>
    </row>
    <row r="322" spans="2:10" ht="12.75" customHeight="1" x14ac:dyDescent="0.2">
      <c r="B322" s="131"/>
      <c r="C322" s="34"/>
      <c r="D322" s="60" t="s">
        <v>81</v>
      </c>
      <c r="E322" s="92"/>
      <c r="G322" s="134"/>
    </row>
    <row r="323" spans="2:10" ht="12.75" customHeight="1" x14ac:dyDescent="0.2">
      <c r="B323" s="131"/>
      <c r="C323" s="34"/>
      <c r="D323" s="60" t="s">
        <v>237</v>
      </c>
      <c r="E323" s="92" t="s">
        <v>38</v>
      </c>
      <c r="F323" s="43">
        <v>7800</v>
      </c>
      <c r="G323" s="133" t="s">
        <v>14</v>
      </c>
      <c r="H323" s="37"/>
      <c r="I323" s="42"/>
      <c r="J323" s="39" t="str">
        <f>IF(ISNUMBER(H323),IF(H323&gt;0,F323*H323,"NB"),"NB")</f>
        <v>NB</v>
      </c>
    </row>
    <row r="324" spans="2:10" ht="12.75" customHeight="1" x14ac:dyDescent="0.2">
      <c r="B324" s="131"/>
      <c r="C324" s="34"/>
      <c r="D324" s="60" t="s">
        <v>238</v>
      </c>
      <c r="E324" s="92"/>
      <c r="G324" s="134"/>
    </row>
    <row r="325" spans="2:10" ht="12.75" customHeight="1" x14ac:dyDescent="0.2">
      <c r="B325" s="131"/>
      <c r="C325" s="34"/>
      <c r="D325" s="60" t="s">
        <v>239</v>
      </c>
      <c r="E325" s="98">
        <v>416.3</v>
      </c>
      <c r="F325" s="43">
        <v>17250</v>
      </c>
      <c r="G325" s="137" t="s">
        <v>36</v>
      </c>
      <c r="H325" s="37"/>
      <c r="I325" s="31"/>
      <c r="J325" s="39" t="str">
        <f>IF(ISNUMBER(H325),IF(H325&gt;0,F325*H325,"NB"),"NB")</f>
        <v>NB</v>
      </c>
    </row>
    <row r="326" spans="2:10" ht="12.75" customHeight="1" x14ac:dyDescent="0.2">
      <c r="B326" s="131"/>
      <c r="C326" s="34"/>
      <c r="D326" s="60"/>
      <c r="E326" s="92"/>
      <c r="G326" s="134"/>
      <c r="I326" s="55"/>
      <c r="J326" s="42"/>
    </row>
    <row r="327" spans="2:10" ht="12.75" customHeight="1" thickBot="1" x14ac:dyDescent="0.25">
      <c r="B327" s="131"/>
      <c r="E327" s="92"/>
      <c r="F327" s="44" t="s">
        <v>12</v>
      </c>
      <c r="G327" s="45">
        <f>B319</f>
        <v>25</v>
      </c>
      <c r="H327" s="44" t="s">
        <v>4</v>
      </c>
      <c r="I327" s="54"/>
      <c r="J327" s="46" t="str">
        <f>IF(OR(J319="NB",J321="NB",J323="NB",J325="NB"), "NB", SUM(J319:J325))</f>
        <v>NB</v>
      </c>
    </row>
    <row r="328" spans="2:10" ht="12.75" customHeight="1" x14ac:dyDescent="0.2">
      <c r="B328" s="131"/>
      <c r="E328" s="92"/>
      <c r="G328" s="134"/>
      <c r="H328" s="11"/>
      <c r="I328" s="54"/>
      <c r="J328" s="38"/>
    </row>
    <row r="329" spans="2:10" ht="12.75" customHeight="1" x14ac:dyDescent="0.2">
      <c r="B329" s="131"/>
      <c r="E329" s="92"/>
      <c r="G329" s="134"/>
      <c r="H329" s="11"/>
      <c r="I329" s="54"/>
      <c r="J329" s="38"/>
    </row>
    <row r="330" spans="2:10" ht="12.75" customHeight="1" x14ac:dyDescent="0.2">
      <c r="B330" s="131"/>
      <c r="E330" s="92"/>
      <c r="G330" s="134"/>
      <c r="I330" s="42"/>
      <c r="J330" s="42"/>
    </row>
    <row r="331" spans="2:10" ht="12.75" customHeight="1" x14ac:dyDescent="0.2">
      <c r="B331" s="131">
        <v>26</v>
      </c>
      <c r="C331" s="53" t="s">
        <v>240</v>
      </c>
      <c r="D331" s="81" t="s">
        <v>21</v>
      </c>
      <c r="E331" s="92">
        <v>416.1</v>
      </c>
      <c r="F331" s="50">
        <v>144900</v>
      </c>
      <c r="G331" s="133" t="s">
        <v>35</v>
      </c>
      <c r="H331" s="37"/>
      <c r="I331" s="38"/>
      <c r="J331" s="39" t="str">
        <f>IF(ISNUMBER(H331),IF(H331&gt;0,F331*H331,"NB"),"NB")</f>
        <v>NB</v>
      </c>
    </row>
    <row r="332" spans="2:10" ht="12.75" customHeight="1" x14ac:dyDescent="0.2">
      <c r="B332" s="131"/>
      <c r="C332" s="53"/>
      <c r="D332" s="81" t="s">
        <v>83</v>
      </c>
      <c r="E332" s="92"/>
      <c r="F332" s="50"/>
      <c r="G332" s="133"/>
      <c r="I332" s="42"/>
      <c r="J332" s="42"/>
    </row>
    <row r="333" spans="2:10" ht="12.75" customHeight="1" x14ac:dyDescent="0.2">
      <c r="B333" s="131"/>
      <c r="C333" s="53"/>
      <c r="D333" s="81" t="s">
        <v>241</v>
      </c>
      <c r="E333" s="92">
        <v>416.21</v>
      </c>
      <c r="F333" s="50">
        <v>240000</v>
      </c>
      <c r="G333" s="133" t="s">
        <v>36</v>
      </c>
      <c r="H333" s="37"/>
      <c r="I333" s="38"/>
      <c r="J333" s="39" t="str">
        <f>IF(ISNUMBER(H333),IF(H333&gt;0,F333*H333,"NB"),"NB")</f>
        <v>NB</v>
      </c>
    </row>
    <row r="334" spans="2:10" ht="12.75" customHeight="1" x14ac:dyDescent="0.2">
      <c r="B334" s="131"/>
      <c r="C334" s="53"/>
      <c r="D334" s="81" t="s">
        <v>242</v>
      </c>
      <c r="E334" s="92"/>
      <c r="F334" s="50"/>
      <c r="G334" s="133"/>
      <c r="I334" s="42"/>
      <c r="J334" s="42"/>
    </row>
    <row r="335" spans="2:10" ht="12.75" customHeight="1" x14ac:dyDescent="0.2">
      <c r="B335" s="131"/>
      <c r="C335" s="53"/>
      <c r="D335" s="81" t="s">
        <v>243</v>
      </c>
      <c r="E335" s="92" t="s">
        <v>38</v>
      </c>
      <c r="F335" s="50">
        <v>6550</v>
      </c>
      <c r="G335" s="133" t="s">
        <v>14</v>
      </c>
      <c r="H335" s="37"/>
      <c r="I335" s="38"/>
      <c r="J335" s="39" t="str">
        <f>IF(ISNUMBER(H335),IF(H335&gt;0,F335*H335,"NB"),"NB")</f>
        <v>NB</v>
      </c>
    </row>
    <row r="336" spans="2:10" ht="12.75" customHeight="1" x14ac:dyDescent="0.2">
      <c r="B336" s="131"/>
      <c r="C336" s="53"/>
      <c r="D336" s="81" t="s">
        <v>244</v>
      </c>
      <c r="E336" s="92"/>
      <c r="F336" s="50"/>
      <c r="G336" s="133"/>
      <c r="H336" s="114"/>
      <c r="I336" s="42"/>
      <c r="J336" s="42"/>
    </row>
    <row r="337" spans="2:10" ht="12.75" customHeight="1" x14ac:dyDescent="0.2">
      <c r="B337" s="131"/>
      <c r="C337" s="53"/>
      <c r="D337" s="82"/>
      <c r="E337" s="92">
        <v>416.3</v>
      </c>
      <c r="F337" s="50">
        <v>14400</v>
      </c>
      <c r="G337" s="137" t="s">
        <v>36</v>
      </c>
      <c r="H337" s="37"/>
      <c r="I337" s="38"/>
      <c r="J337" s="39" t="str">
        <f>IF(ISNUMBER(H337),IF(H337&gt;0,F337*H337,"NB"),"NB")</f>
        <v>NB</v>
      </c>
    </row>
    <row r="338" spans="2:10" ht="12.75" customHeight="1" x14ac:dyDescent="0.2">
      <c r="B338" s="131"/>
      <c r="C338" s="53"/>
      <c r="D338" s="82"/>
      <c r="E338" s="92"/>
      <c r="F338" s="32"/>
      <c r="G338" s="133"/>
      <c r="H338" s="38"/>
      <c r="I338" s="38"/>
      <c r="J338" s="38"/>
    </row>
    <row r="339" spans="2:10" ht="12.75" customHeight="1" thickBot="1" x14ac:dyDescent="0.25">
      <c r="B339" s="131"/>
      <c r="E339" s="92"/>
      <c r="F339" s="44" t="s">
        <v>12</v>
      </c>
      <c r="G339" s="45">
        <f>B331</f>
        <v>26</v>
      </c>
      <c r="H339" s="44" t="s">
        <v>4</v>
      </c>
      <c r="I339" s="55"/>
      <c r="J339" s="46" t="str">
        <f>IF(OR(J331="NB",J333="NB",J335="NB",J337="NB"), "NB", SUM(J331:J337))</f>
        <v>NB</v>
      </c>
    </row>
    <row r="340" spans="2:10" ht="12.75" customHeight="1" x14ac:dyDescent="0.2">
      <c r="B340" s="131"/>
      <c r="E340" s="92"/>
      <c r="G340" s="134"/>
      <c r="H340" s="11"/>
      <c r="I340" s="42"/>
      <c r="J340" s="38"/>
    </row>
    <row r="341" spans="2:10" ht="12.75" customHeight="1" x14ac:dyDescent="0.2">
      <c r="B341" s="131"/>
      <c r="E341" s="92"/>
      <c r="G341" s="134"/>
      <c r="H341" s="11"/>
      <c r="I341" s="42"/>
      <c r="J341" s="38"/>
    </row>
    <row r="342" spans="2:10" ht="12.75" customHeight="1" x14ac:dyDescent="0.2">
      <c r="B342" s="131"/>
      <c r="E342" s="92"/>
      <c r="G342" s="134"/>
      <c r="H342" s="11"/>
      <c r="I342" s="42"/>
      <c r="J342" s="38"/>
    </row>
    <row r="343" spans="2:10" ht="12.75" customHeight="1" x14ac:dyDescent="0.2">
      <c r="B343" s="131">
        <v>27</v>
      </c>
      <c r="C343" s="53" t="s">
        <v>245</v>
      </c>
      <c r="D343" s="81" t="s">
        <v>21</v>
      </c>
      <c r="E343" s="92">
        <v>416.1</v>
      </c>
      <c r="F343" s="50">
        <v>53800</v>
      </c>
      <c r="G343" s="133" t="s">
        <v>35</v>
      </c>
      <c r="H343" s="37"/>
      <c r="I343" s="38"/>
      <c r="J343" s="39" t="str">
        <f>IF(ISNUMBER(H343),IF(H343&gt;0,F343*H343,"NB"),"NB")</f>
        <v>NB</v>
      </c>
    </row>
    <row r="344" spans="2:10" ht="12.75" customHeight="1" x14ac:dyDescent="0.2">
      <c r="B344" s="131"/>
      <c r="C344" s="53"/>
      <c r="D344" s="81" t="s">
        <v>98</v>
      </c>
      <c r="E344" s="92"/>
      <c r="F344" s="50"/>
      <c r="G344" s="133"/>
      <c r="I344" s="42"/>
      <c r="J344" s="42"/>
    </row>
    <row r="345" spans="2:10" ht="12.75" customHeight="1" x14ac:dyDescent="0.2">
      <c r="B345" s="131"/>
      <c r="C345" s="53"/>
      <c r="D345" s="81" t="s">
        <v>246</v>
      </c>
      <c r="E345" s="92">
        <v>416.21</v>
      </c>
      <c r="F345" s="50">
        <v>89000</v>
      </c>
      <c r="G345" s="133" t="s">
        <v>36</v>
      </c>
      <c r="H345" s="37"/>
      <c r="I345" s="38"/>
      <c r="J345" s="39" t="str">
        <f>IF(ISNUMBER(H345),IF(H345&gt;0,F345*H345,"NB"),"NB")</f>
        <v>NB</v>
      </c>
    </row>
    <row r="346" spans="2:10" ht="12.75" customHeight="1" x14ac:dyDescent="0.2">
      <c r="B346" s="131"/>
      <c r="C346" s="53"/>
      <c r="D346" s="81" t="s">
        <v>137</v>
      </c>
      <c r="E346" s="92"/>
      <c r="F346" s="50"/>
      <c r="G346" s="133"/>
      <c r="I346" s="42"/>
      <c r="J346" s="42"/>
    </row>
    <row r="347" spans="2:10" ht="12.75" customHeight="1" x14ac:dyDescent="0.2">
      <c r="B347" s="131"/>
      <c r="C347" s="53"/>
      <c r="D347" s="81" t="s">
        <v>247</v>
      </c>
      <c r="E347" s="92" t="s">
        <v>38</v>
      </c>
      <c r="F347" s="50">
        <v>2425</v>
      </c>
      <c r="G347" s="133" t="s">
        <v>14</v>
      </c>
      <c r="H347" s="37"/>
      <c r="I347" s="38"/>
      <c r="J347" s="39" t="str">
        <f>IF(ISNUMBER(H347),IF(H347&gt;0,F347*H347,"NB"),"NB")</f>
        <v>NB</v>
      </c>
    </row>
    <row r="348" spans="2:10" ht="12.75" customHeight="1" x14ac:dyDescent="0.2">
      <c r="B348" s="131"/>
      <c r="C348" s="53"/>
      <c r="D348" s="81" t="s">
        <v>248</v>
      </c>
      <c r="E348" s="92"/>
      <c r="F348" s="50"/>
      <c r="G348" s="133"/>
      <c r="H348" s="114"/>
      <c r="I348" s="42"/>
      <c r="J348" s="42"/>
    </row>
    <row r="349" spans="2:10" ht="12.75" customHeight="1" x14ac:dyDescent="0.2">
      <c r="B349" s="131"/>
      <c r="C349" s="53"/>
      <c r="D349" s="82" t="s">
        <v>249</v>
      </c>
      <c r="E349" s="92">
        <v>416.3</v>
      </c>
      <c r="F349" s="50">
        <v>5380</v>
      </c>
      <c r="G349" s="137" t="s">
        <v>36</v>
      </c>
      <c r="H349" s="37"/>
      <c r="I349" s="38"/>
      <c r="J349" s="39" t="str">
        <f>IF(ISNUMBER(H349),IF(H349&gt;0,F349*H349,"NB"),"NB")</f>
        <v>NB</v>
      </c>
    </row>
    <row r="350" spans="2:10" ht="12.75" customHeight="1" x14ac:dyDescent="0.2">
      <c r="B350" s="131"/>
      <c r="C350" s="53"/>
      <c r="D350" s="82"/>
      <c r="E350" s="92"/>
      <c r="F350" s="32"/>
      <c r="G350" s="133"/>
      <c r="H350" s="38"/>
      <c r="I350" s="38"/>
      <c r="J350" s="38"/>
    </row>
    <row r="351" spans="2:10" ht="12.75" customHeight="1" thickBot="1" x14ac:dyDescent="0.25">
      <c r="B351" s="131"/>
      <c r="E351" s="92"/>
      <c r="F351" s="44" t="s">
        <v>12</v>
      </c>
      <c r="G351" s="45">
        <f>B343</f>
        <v>27</v>
      </c>
      <c r="H351" s="44" t="s">
        <v>4</v>
      </c>
      <c r="I351" s="55"/>
      <c r="J351" s="46" t="str">
        <f>IF(OR(J343="NB",J345="NB",J347="NB",J349="NB"), "NB", SUM(J343:J349))</f>
        <v>NB</v>
      </c>
    </row>
    <row r="352" spans="2:10" ht="12.75" customHeight="1" x14ac:dyDescent="0.2">
      <c r="B352" s="131"/>
      <c r="E352" s="92"/>
      <c r="G352" s="134"/>
      <c r="H352" s="11"/>
      <c r="I352" s="42"/>
      <c r="J352" s="38"/>
    </row>
    <row r="353" spans="2:10" ht="12.75" customHeight="1" x14ac:dyDescent="0.2">
      <c r="B353" s="131"/>
      <c r="E353" s="92"/>
      <c r="G353" s="134"/>
      <c r="H353" s="11"/>
      <c r="I353" s="42"/>
      <c r="J353" s="38"/>
    </row>
    <row r="354" spans="2:10" ht="12.75" customHeight="1" x14ac:dyDescent="0.2">
      <c r="B354" s="131"/>
      <c r="E354" s="92"/>
      <c r="G354" s="134"/>
      <c r="H354" s="11"/>
      <c r="I354" s="42"/>
      <c r="J354" s="38"/>
    </row>
    <row r="355" spans="2:10" ht="12.75" customHeight="1" x14ac:dyDescent="0.2">
      <c r="B355" s="131">
        <v>28</v>
      </c>
      <c r="C355" s="53" t="s">
        <v>250</v>
      </c>
      <c r="D355" s="81" t="s">
        <v>21</v>
      </c>
      <c r="E355" s="92">
        <v>416.1</v>
      </c>
      <c r="F355" s="50">
        <v>93100</v>
      </c>
      <c r="G355" s="133" t="s">
        <v>35</v>
      </c>
      <c r="H355" s="37"/>
      <c r="I355" s="38"/>
      <c r="J355" s="39" t="str">
        <f>IF(ISNUMBER(H355),IF(H355&gt;0,F355*H355,"NB"),"NB")</f>
        <v>NB</v>
      </c>
    </row>
    <row r="356" spans="2:10" ht="12.75" customHeight="1" x14ac:dyDescent="0.2">
      <c r="B356" s="131"/>
      <c r="C356" s="53"/>
      <c r="D356" s="81" t="s">
        <v>83</v>
      </c>
      <c r="E356" s="92"/>
      <c r="F356" s="50"/>
      <c r="G356" s="133"/>
      <c r="I356" s="42"/>
      <c r="J356" s="42"/>
    </row>
    <row r="357" spans="2:10" ht="12.75" customHeight="1" x14ac:dyDescent="0.2">
      <c r="B357" s="131"/>
      <c r="C357" s="53"/>
      <c r="D357" s="81" t="s">
        <v>251</v>
      </c>
      <c r="E357" s="92">
        <v>416.21</v>
      </c>
      <c r="F357" s="50">
        <v>154000</v>
      </c>
      <c r="G357" s="133" t="s">
        <v>36</v>
      </c>
      <c r="H357" s="37"/>
      <c r="I357" s="38"/>
      <c r="J357" s="39" t="str">
        <f>IF(ISNUMBER(H357),IF(H357&gt;0,F357*H357,"NB"),"NB")</f>
        <v>NB</v>
      </c>
    </row>
    <row r="358" spans="2:10" ht="12.75" customHeight="1" x14ac:dyDescent="0.2">
      <c r="B358" s="131"/>
      <c r="C358" s="53"/>
      <c r="D358" s="81" t="s">
        <v>242</v>
      </c>
      <c r="E358" s="92"/>
      <c r="F358" s="50"/>
      <c r="G358" s="133"/>
      <c r="I358" s="42"/>
      <c r="J358" s="42"/>
    </row>
    <row r="359" spans="2:10" ht="12.75" customHeight="1" x14ac:dyDescent="0.2">
      <c r="B359" s="131"/>
      <c r="C359" s="53"/>
      <c r="D359" s="81" t="s">
        <v>252</v>
      </c>
      <c r="E359" s="92" t="s">
        <v>38</v>
      </c>
      <c r="F359" s="50">
        <v>4190</v>
      </c>
      <c r="G359" s="133" t="s">
        <v>14</v>
      </c>
      <c r="H359" s="37"/>
      <c r="I359" s="38"/>
      <c r="J359" s="39" t="str">
        <f>IF(ISNUMBER(H359),IF(H359&gt;0,F359*H359,"NB"),"NB")</f>
        <v>NB</v>
      </c>
    </row>
    <row r="360" spans="2:10" ht="12.75" customHeight="1" x14ac:dyDescent="0.2">
      <c r="B360" s="131"/>
      <c r="C360" s="53"/>
      <c r="D360" s="81" t="s">
        <v>852</v>
      </c>
      <c r="E360" s="92"/>
      <c r="F360" s="50"/>
      <c r="G360" s="133"/>
      <c r="H360" s="114"/>
      <c r="I360" s="42"/>
      <c r="J360" s="42"/>
    </row>
    <row r="361" spans="2:10" ht="12.75" customHeight="1" x14ac:dyDescent="0.2">
      <c r="B361" s="131"/>
      <c r="C361" s="53"/>
      <c r="D361" s="82" t="s">
        <v>253</v>
      </c>
      <c r="E361" s="92">
        <v>416.3</v>
      </c>
      <c r="F361" s="50">
        <v>9310</v>
      </c>
      <c r="G361" s="137" t="s">
        <v>36</v>
      </c>
      <c r="H361" s="37"/>
      <c r="I361" s="38"/>
      <c r="J361" s="39" t="str">
        <f>IF(ISNUMBER(H361),IF(H361&gt;0,F361*H361,"NB"),"NB")</f>
        <v>NB</v>
      </c>
    </row>
    <row r="362" spans="2:10" ht="12.75" customHeight="1" x14ac:dyDescent="0.2">
      <c r="B362" s="131"/>
      <c r="C362" s="53"/>
      <c r="D362" s="82"/>
      <c r="E362" s="92"/>
      <c r="F362" s="32"/>
      <c r="G362" s="133"/>
      <c r="H362" s="38"/>
      <c r="I362" s="38"/>
      <c r="J362" s="38"/>
    </row>
    <row r="363" spans="2:10" ht="12.75" customHeight="1" thickBot="1" x14ac:dyDescent="0.25">
      <c r="B363" s="131"/>
      <c r="E363" s="92"/>
      <c r="F363" s="44" t="s">
        <v>12</v>
      </c>
      <c r="G363" s="45">
        <f>B355</f>
        <v>28</v>
      </c>
      <c r="H363" s="44" t="s">
        <v>4</v>
      </c>
      <c r="I363" s="55"/>
      <c r="J363" s="46" t="str">
        <f>IF(OR(J355="NB",J357="NB",J359="NB",J361="NB"), "NB", SUM(J355:J361))</f>
        <v>NB</v>
      </c>
    </row>
    <row r="364" spans="2:10" ht="12.75" customHeight="1" x14ac:dyDescent="0.2">
      <c r="B364" s="131"/>
      <c r="E364" s="92"/>
      <c r="G364" s="134"/>
      <c r="H364" s="11"/>
      <c r="I364" s="42"/>
      <c r="J364" s="38"/>
    </row>
    <row r="365" spans="2:10" ht="12.75" customHeight="1" x14ac:dyDescent="0.2">
      <c r="B365" s="131"/>
      <c r="E365" s="92"/>
      <c r="G365" s="134"/>
      <c r="H365" s="11"/>
      <c r="I365" s="42"/>
      <c r="J365" s="38"/>
    </row>
    <row r="366" spans="2:10" ht="12.75" customHeight="1" x14ac:dyDescent="0.2">
      <c r="B366" s="131"/>
      <c r="E366" s="92"/>
      <c r="G366" s="134"/>
      <c r="H366" s="11"/>
      <c r="I366" s="42"/>
      <c r="J366" s="38"/>
    </row>
    <row r="367" spans="2:10" ht="12.75" customHeight="1" x14ac:dyDescent="0.2">
      <c r="B367" s="131">
        <v>29</v>
      </c>
      <c r="C367" s="53" t="s">
        <v>258</v>
      </c>
      <c r="D367" s="81" t="s">
        <v>21</v>
      </c>
      <c r="E367" s="92">
        <v>416.1</v>
      </c>
      <c r="F367" s="50">
        <v>170000</v>
      </c>
      <c r="G367" s="133" t="s">
        <v>35</v>
      </c>
      <c r="H367" s="37"/>
      <c r="I367" s="38"/>
      <c r="J367" s="39" t="str">
        <f>IF(ISNUMBER(H367),IF(H367&gt;0,F367*H367,"NB"),"NB")</f>
        <v>NB</v>
      </c>
    </row>
    <row r="368" spans="2:10" ht="12.75" customHeight="1" x14ac:dyDescent="0.2">
      <c r="B368" s="131"/>
      <c r="C368" s="53"/>
      <c r="D368" s="81" t="s">
        <v>96</v>
      </c>
      <c r="E368" s="92"/>
      <c r="F368" s="50"/>
      <c r="G368" s="133"/>
      <c r="I368" s="42"/>
      <c r="J368" s="42"/>
    </row>
    <row r="369" spans="2:10" ht="12.75" customHeight="1" x14ac:dyDescent="0.2">
      <c r="B369" s="131"/>
      <c r="C369" s="53"/>
      <c r="D369" s="81" t="s">
        <v>853</v>
      </c>
      <c r="E369" s="92">
        <v>416.21</v>
      </c>
      <c r="F369" s="50">
        <v>230000</v>
      </c>
      <c r="G369" s="133" t="s">
        <v>36</v>
      </c>
      <c r="H369" s="37"/>
      <c r="I369" s="38"/>
      <c r="J369" s="39" t="str">
        <f>IF(ISNUMBER(H369),IF(H369&gt;0,F369*H369,"NB"),"NB")</f>
        <v>NB</v>
      </c>
    </row>
    <row r="370" spans="2:10" ht="12.75" customHeight="1" x14ac:dyDescent="0.2">
      <c r="B370" s="131"/>
      <c r="C370" s="53"/>
      <c r="D370" s="81" t="s">
        <v>259</v>
      </c>
      <c r="E370" s="92"/>
      <c r="F370" s="50"/>
      <c r="G370" s="133"/>
      <c r="I370" s="42"/>
      <c r="J370" s="42"/>
    </row>
    <row r="371" spans="2:10" ht="12.75" customHeight="1" x14ac:dyDescent="0.2">
      <c r="B371" s="131"/>
      <c r="C371" s="53"/>
      <c r="D371" s="81" t="s">
        <v>260</v>
      </c>
      <c r="E371" s="92" t="s">
        <v>38</v>
      </c>
      <c r="F371" s="50">
        <v>5700</v>
      </c>
      <c r="G371" s="133" t="s">
        <v>14</v>
      </c>
      <c r="H371" s="37"/>
      <c r="I371" s="38"/>
      <c r="J371" s="39" t="str">
        <f>IF(ISNUMBER(H371),IF(H371&gt;0,F371*H371,"NB"),"NB")</f>
        <v>NB</v>
      </c>
    </row>
    <row r="372" spans="2:10" ht="12.75" customHeight="1" x14ac:dyDescent="0.2">
      <c r="B372" s="131"/>
      <c r="C372" s="53"/>
      <c r="D372" s="81" t="s">
        <v>854</v>
      </c>
      <c r="E372" s="92"/>
      <c r="F372" s="50"/>
      <c r="G372" s="133"/>
      <c r="H372" s="114"/>
      <c r="I372" s="42"/>
      <c r="J372" s="42"/>
    </row>
    <row r="373" spans="2:10" ht="12.75" customHeight="1" x14ac:dyDescent="0.2">
      <c r="B373" s="131"/>
      <c r="C373" s="53"/>
      <c r="D373" s="82" t="s">
        <v>261</v>
      </c>
      <c r="E373" s="92">
        <v>416.3</v>
      </c>
      <c r="F373" s="50">
        <v>17000</v>
      </c>
      <c r="G373" s="137" t="s">
        <v>36</v>
      </c>
      <c r="H373" s="37"/>
      <c r="I373" s="38"/>
      <c r="J373" s="39" t="str">
        <f>IF(ISNUMBER(H373),IF(H373&gt;0,F373*H373,"NB"),"NB")</f>
        <v>NB</v>
      </c>
    </row>
    <row r="374" spans="2:10" ht="12.75" customHeight="1" x14ac:dyDescent="0.2">
      <c r="B374" s="131"/>
      <c r="C374" s="53"/>
      <c r="D374" s="82"/>
      <c r="E374" s="92"/>
      <c r="F374" s="32"/>
      <c r="G374" s="133"/>
      <c r="H374" s="38"/>
      <c r="I374" s="38"/>
      <c r="J374" s="38"/>
    </row>
    <row r="375" spans="2:10" ht="12.75" customHeight="1" thickBot="1" x14ac:dyDescent="0.25">
      <c r="B375" s="131"/>
      <c r="E375" s="92"/>
      <c r="F375" s="44" t="s">
        <v>12</v>
      </c>
      <c r="G375" s="45">
        <f>B367</f>
        <v>29</v>
      </c>
      <c r="H375" s="44" t="s">
        <v>4</v>
      </c>
      <c r="I375" s="55"/>
      <c r="J375" s="46" t="str">
        <f>IF(OR(J367="NB",J369="NB",J371="NB",J373="NB"), "NB", SUM(J367:J373))</f>
        <v>NB</v>
      </c>
    </row>
    <row r="376" spans="2:10" ht="12.75" customHeight="1" x14ac:dyDescent="0.2">
      <c r="B376" s="131"/>
      <c r="E376" s="92"/>
      <c r="G376" s="134"/>
      <c r="H376" s="11"/>
      <c r="I376" s="42"/>
      <c r="J376" s="38"/>
    </row>
    <row r="377" spans="2:10" ht="12.75" customHeight="1" x14ac:dyDescent="0.2">
      <c r="B377" s="131"/>
      <c r="E377" s="92"/>
      <c r="G377" s="134"/>
      <c r="H377" s="11"/>
      <c r="I377" s="42"/>
      <c r="J377" s="38"/>
    </row>
    <row r="378" spans="2:10" ht="12.75" customHeight="1" x14ac:dyDescent="0.2">
      <c r="B378" s="131"/>
      <c r="E378" s="92"/>
      <c r="G378" s="134"/>
      <c r="H378" s="11"/>
      <c r="I378" s="42"/>
      <c r="J378" s="38"/>
    </row>
    <row r="379" spans="2:10" ht="12.75" customHeight="1" x14ac:dyDescent="0.2">
      <c r="B379" s="131">
        <v>30</v>
      </c>
      <c r="C379" s="53">
        <v>901451</v>
      </c>
      <c r="D379" s="81" t="s">
        <v>21</v>
      </c>
      <c r="E379" s="92">
        <v>416.1</v>
      </c>
      <c r="F379" s="50">
        <v>202150</v>
      </c>
      <c r="G379" s="133" t="s">
        <v>35</v>
      </c>
      <c r="H379" s="37"/>
      <c r="I379" s="38"/>
      <c r="J379" s="39" t="str">
        <f>IF(ISNUMBER(H379),IF(H379&gt;0,F379*H379,"NB"),"NB")</f>
        <v>NB</v>
      </c>
    </row>
    <row r="380" spans="2:10" ht="12.75" customHeight="1" x14ac:dyDescent="0.2">
      <c r="B380" s="131"/>
      <c r="C380" s="53"/>
      <c r="D380" s="81" t="s">
        <v>86</v>
      </c>
      <c r="E380" s="92"/>
      <c r="F380" s="50"/>
      <c r="G380" s="133"/>
      <c r="I380" s="42"/>
      <c r="J380" s="42"/>
    </row>
    <row r="381" spans="2:10" ht="12.75" customHeight="1" x14ac:dyDescent="0.2">
      <c r="B381" s="131"/>
      <c r="C381" s="53"/>
      <c r="D381" s="81" t="s">
        <v>254</v>
      </c>
      <c r="E381" s="92">
        <v>416.21</v>
      </c>
      <c r="F381" s="50">
        <v>334000</v>
      </c>
      <c r="G381" s="133" t="s">
        <v>36</v>
      </c>
      <c r="H381" s="37"/>
      <c r="I381" s="38"/>
      <c r="J381" s="39" t="str">
        <f>IF(ISNUMBER(H381),IF(H381&gt;0,F381*H381,"NB"),"NB")</f>
        <v>NB</v>
      </c>
    </row>
    <row r="382" spans="2:10" ht="12.75" customHeight="1" x14ac:dyDescent="0.2">
      <c r="B382" s="131"/>
      <c r="C382" s="53"/>
      <c r="D382" s="81" t="s">
        <v>255</v>
      </c>
      <c r="E382" s="92"/>
      <c r="F382" s="50"/>
      <c r="G382" s="133"/>
      <c r="I382" s="42"/>
      <c r="J382" s="42"/>
    </row>
    <row r="383" spans="2:10" ht="12.75" customHeight="1" x14ac:dyDescent="0.2">
      <c r="B383" s="131"/>
      <c r="C383" s="53"/>
      <c r="D383" s="81" t="s">
        <v>256</v>
      </c>
      <c r="E383" s="92" t="s">
        <v>38</v>
      </c>
      <c r="F383" s="50">
        <v>9097</v>
      </c>
      <c r="G383" s="133" t="s">
        <v>14</v>
      </c>
      <c r="H383" s="37"/>
      <c r="I383" s="38"/>
      <c r="J383" s="39" t="str">
        <f>IF(ISNUMBER(H383),IF(H383&gt;0,F383*H383,"NB"),"NB")</f>
        <v>NB</v>
      </c>
    </row>
    <row r="384" spans="2:10" ht="12.75" customHeight="1" x14ac:dyDescent="0.2">
      <c r="B384" s="131"/>
      <c r="C384" s="53"/>
      <c r="D384" s="81" t="s">
        <v>855</v>
      </c>
      <c r="E384" s="92"/>
      <c r="F384" s="50"/>
      <c r="G384" s="133"/>
      <c r="H384" s="114"/>
      <c r="I384" s="42"/>
      <c r="J384" s="42"/>
    </row>
    <row r="385" spans="2:10" ht="12.75" customHeight="1" x14ac:dyDescent="0.2">
      <c r="B385" s="131"/>
      <c r="C385" s="53"/>
      <c r="D385" s="82" t="s">
        <v>257</v>
      </c>
      <c r="E385" s="92">
        <v>416.3</v>
      </c>
      <c r="F385" s="50">
        <v>20215</v>
      </c>
      <c r="G385" s="137" t="s">
        <v>36</v>
      </c>
      <c r="H385" s="37"/>
      <c r="I385" s="38"/>
      <c r="J385" s="39" t="str">
        <f>IF(ISNUMBER(H385),IF(H385&gt;0,F385*H385,"NB"),"NB")</f>
        <v>NB</v>
      </c>
    </row>
    <row r="386" spans="2:10" ht="12.75" customHeight="1" x14ac:dyDescent="0.2">
      <c r="B386" s="131"/>
      <c r="C386" s="53"/>
      <c r="D386" s="82"/>
      <c r="E386" s="92"/>
      <c r="F386" s="32"/>
      <c r="G386" s="133"/>
      <c r="H386" s="38"/>
      <c r="I386" s="38"/>
      <c r="J386" s="38"/>
    </row>
    <row r="387" spans="2:10" ht="12.75" customHeight="1" thickBot="1" x14ac:dyDescent="0.25">
      <c r="B387" s="131"/>
      <c r="E387" s="92"/>
      <c r="F387" s="44" t="s">
        <v>12</v>
      </c>
      <c r="G387" s="45">
        <f>B379</f>
        <v>30</v>
      </c>
      <c r="H387" s="44" t="s">
        <v>4</v>
      </c>
      <c r="I387" s="55"/>
      <c r="J387" s="46" t="str">
        <f>IF(OR(J379="NB",J381="NB",J383="NB",J385="NB"), "NB", SUM(J379:J385))</f>
        <v>NB</v>
      </c>
    </row>
    <row r="388" spans="2:10" ht="12.75" customHeight="1" x14ac:dyDescent="0.2">
      <c r="B388" s="131"/>
      <c r="E388" s="92"/>
      <c r="G388" s="134"/>
      <c r="H388" s="11"/>
      <c r="I388" s="42"/>
      <c r="J388" s="38"/>
    </row>
    <row r="389" spans="2:10" ht="12.75" customHeight="1" x14ac:dyDescent="0.2">
      <c r="B389" s="131"/>
      <c r="E389" s="92"/>
      <c r="G389" s="134"/>
      <c r="H389" s="11"/>
      <c r="I389" s="42"/>
      <c r="J389" s="38"/>
    </row>
    <row r="390" spans="2:10" ht="12.75" customHeight="1" x14ac:dyDescent="0.2">
      <c r="B390" s="131"/>
      <c r="E390" s="92"/>
      <c r="G390" s="134"/>
      <c r="H390" s="11"/>
      <c r="I390" s="42"/>
      <c r="J390" s="38"/>
    </row>
    <row r="391" spans="2:10" ht="12.75" customHeight="1" x14ac:dyDescent="0.2">
      <c r="B391" s="131">
        <v>31</v>
      </c>
      <c r="C391" s="53">
        <v>904713</v>
      </c>
      <c r="D391" s="81" t="s">
        <v>23</v>
      </c>
      <c r="E391" s="92">
        <v>416.1</v>
      </c>
      <c r="F391" s="50">
        <v>141300</v>
      </c>
      <c r="G391" s="133" t="s">
        <v>35</v>
      </c>
      <c r="H391" s="37"/>
      <c r="I391" s="38"/>
      <c r="J391" s="39" t="str">
        <f>IF(ISNUMBER(H391),IF(H391&gt;0,F391*H391,"NB"),"NB")</f>
        <v>NB</v>
      </c>
    </row>
    <row r="392" spans="2:10" ht="12.75" customHeight="1" x14ac:dyDescent="0.2">
      <c r="B392" s="34"/>
      <c r="C392" s="53"/>
      <c r="D392" s="81" t="s">
        <v>46</v>
      </c>
      <c r="E392" s="92"/>
      <c r="F392" s="50"/>
      <c r="G392" s="133"/>
      <c r="I392" s="42"/>
      <c r="J392" s="42"/>
    </row>
    <row r="393" spans="2:10" ht="12.75" customHeight="1" x14ac:dyDescent="0.2">
      <c r="B393" s="34"/>
      <c r="C393" s="53"/>
      <c r="D393" s="81" t="s">
        <v>262</v>
      </c>
      <c r="E393" s="92">
        <v>416.21</v>
      </c>
      <c r="F393" s="50">
        <v>254300</v>
      </c>
      <c r="G393" s="133" t="s">
        <v>36</v>
      </c>
      <c r="H393" s="37"/>
      <c r="I393" s="38"/>
      <c r="J393" s="39" t="str">
        <f>IF(ISNUMBER(H393),IF(H393&gt;0,F393*H393,"NB"),"NB")</f>
        <v>NB</v>
      </c>
    </row>
    <row r="394" spans="2:10" ht="12.75" customHeight="1" x14ac:dyDescent="0.2">
      <c r="B394" s="34"/>
      <c r="C394" s="53"/>
      <c r="D394" s="81" t="s">
        <v>263</v>
      </c>
      <c r="E394" s="92"/>
      <c r="F394" s="50"/>
      <c r="G394" s="133"/>
      <c r="I394" s="42"/>
      <c r="J394" s="42"/>
    </row>
    <row r="395" spans="2:10" ht="12.75" customHeight="1" x14ac:dyDescent="0.2">
      <c r="B395" s="34"/>
      <c r="C395" s="53"/>
      <c r="D395" s="81" t="s">
        <v>264</v>
      </c>
      <c r="E395" s="92" t="s">
        <v>38</v>
      </c>
      <c r="F395" s="50">
        <v>6400</v>
      </c>
      <c r="G395" s="133" t="s">
        <v>14</v>
      </c>
      <c r="H395" s="37"/>
      <c r="I395" s="38"/>
      <c r="J395" s="39" t="str">
        <f>IF(ISNUMBER(H395),IF(H395&gt;0,F395*H395,"NB"),"NB")</f>
        <v>NB</v>
      </c>
    </row>
    <row r="396" spans="2:10" ht="12.75" customHeight="1" x14ac:dyDescent="0.2">
      <c r="B396" s="34"/>
      <c r="C396" s="53"/>
      <c r="D396" s="81" t="s">
        <v>265</v>
      </c>
      <c r="E396" s="92"/>
      <c r="F396" s="50"/>
      <c r="G396" s="133"/>
      <c r="H396" s="114"/>
      <c r="I396" s="42"/>
      <c r="J396" s="42"/>
    </row>
    <row r="397" spans="2:10" ht="12.75" customHeight="1" x14ac:dyDescent="0.2">
      <c r="B397" s="34"/>
      <c r="C397" s="53"/>
      <c r="D397" s="82" t="s">
        <v>266</v>
      </c>
      <c r="E397" s="92">
        <v>416.3</v>
      </c>
      <c r="F397" s="50">
        <v>18000</v>
      </c>
      <c r="G397" s="137" t="s">
        <v>36</v>
      </c>
      <c r="H397" s="37"/>
      <c r="I397" s="38"/>
      <c r="J397" s="39" t="str">
        <f>IF(ISNUMBER(H397),IF(H397&gt;0,F397*H397,"NB"),"NB")</f>
        <v>NB</v>
      </c>
    </row>
    <row r="398" spans="2:10" ht="12.75" customHeight="1" x14ac:dyDescent="0.2">
      <c r="B398" s="34"/>
      <c r="C398" s="53"/>
      <c r="D398" s="82"/>
      <c r="E398" s="92"/>
      <c r="F398" s="32"/>
      <c r="G398" s="133"/>
      <c r="H398" s="38"/>
      <c r="I398" s="38"/>
      <c r="J398" s="38"/>
    </row>
    <row r="399" spans="2:10" ht="12.75" customHeight="1" thickBot="1" x14ac:dyDescent="0.25">
      <c r="B399" s="34"/>
      <c r="E399" s="92"/>
      <c r="F399" s="44" t="s">
        <v>12</v>
      </c>
      <c r="G399" s="45">
        <f>B391</f>
        <v>31</v>
      </c>
      <c r="H399" s="44" t="s">
        <v>4</v>
      </c>
      <c r="I399" s="55"/>
      <c r="J399" s="46" t="str">
        <f>IF(OR(J391="NB",J393="NB",J395="NB",J397="NB"), "NB", SUM(J391:J397))</f>
        <v>NB</v>
      </c>
    </row>
    <row r="400" spans="2:10" ht="12.75" customHeight="1" x14ac:dyDescent="0.2">
      <c r="B400" s="34"/>
      <c r="E400" s="92"/>
      <c r="H400" s="11"/>
      <c r="I400" s="42"/>
      <c r="J400" s="38"/>
    </row>
    <row r="401" spans="1:11" ht="12.75" customHeight="1" x14ac:dyDescent="0.2">
      <c r="B401" s="34"/>
      <c r="E401" s="93"/>
      <c r="H401" s="11"/>
      <c r="I401" s="42"/>
      <c r="J401" s="38"/>
    </row>
    <row r="402" spans="1:11" ht="12.75" customHeight="1" thickBot="1" x14ac:dyDescent="0.25">
      <c r="B402" s="34"/>
      <c r="E402" s="93"/>
      <c r="H402" s="11"/>
      <c r="I402" s="42"/>
      <c r="J402" s="38"/>
    </row>
    <row r="403" spans="1:11" ht="32.25" customHeight="1" thickBot="1" x14ac:dyDescent="0.25">
      <c r="A403" s="71"/>
      <c r="B403" s="159" t="s">
        <v>944</v>
      </c>
      <c r="C403" s="160"/>
      <c r="D403" s="160"/>
      <c r="E403" s="160"/>
      <c r="F403" s="160"/>
      <c r="G403" s="160"/>
      <c r="H403" s="160"/>
      <c r="I403" s="160"/>
      <c r="J403" s="160"/>
      <c r="K403" s="161"/>
    </row>
    <row r="404" spans="1:11" ht="12.75" customHeight="1" x14ac:dyDescent="0.2">
      <c r="E404" s="93"/>
      <c r="I404" s="42"/>
      <c r="J404" s="42"/>
    </row>
    <row r="405" spans="1:11" ht="12.75" customHeight="1" x14ac:dyDescent="0.2">
      <c r="B405" s="34">
        <v>32</v>
      </c>
      <c r="C405" s="53" t="s">
        <v>267</v>
      </c>
      <c r="D405" s="81" t="s">
        <v>192</v>
      </c>
      <c r="E405" s="138">
        <v>417.01</v>
      </c>
      <c r="F405" s="50">
        <v>187270</v>
      </c>
      <c r="G405" s="133" t="s">
        <v>35</v>
      </c>
      <c r="H405" s="37"/>
      <c r="I405" s="38"/>
      <c r="J405" s="39" t="str">
        <f>IF(ISNUMBER(H405),IF(H405&gt;0,F405*H405,"NB"),"NB")</f>
        <v>NB</v>
      </c>
    </row>
    <row r="406" spans="1:11" ht="12.75" customHeight="1" x14ac:dyDescent="0.2">
      <c r="B406" s="34"/>
      <c r="C406" s="53"/>
      <c r="D406" s="81" t="s">
        <v>856</v>
      </c>
      <c r="E406" s="138"/>
      <c r="F406" s="50"/>
      <c r="G406" s="133"/>
      <c r="I406" s="42"/>
      <c r="J406" s="42"/>
    </row>
    <row r="407" spans="1:11" ht="12.75" customHeight="1" x14ac:dyDescent="0.2">
      <c r="B407" s="34"/>
      <c r="C407" s="53"/>
      <c r="D407" s="81" t="s">
        <v>268</v>
      </c>
      <c r="E407" s="138">
        <v>417.01010000000002</v>
      </c>
      <c r="F407" s="50">
        <v>20600</v>
      </c>
      <c r="G407" s="133" t="s">
        <v>36</v>
      </c>
      <c r="H407" s="37"/>
      <c r="I407" s="38"/>
      <c r="J407" s="39" t="str">
        <f>IF(ISNUMBER(H407),IF(H407&gt;0,F407*H407,"NB"),"NB")</f>
        <v>NB</v>
      </c>
    </row>
    <row r="408" spans="1:11" ht="12.75" customHeight="1" x14ac:dyDescent="0.2">
      <c r="B408" s="34"/>
      <c r="C408" s="53"/>
      <c r="D408" s="81" t="s">
        <v>269</v>
      </c>
      <c r="E408" s="138"/>
      <c r="F408" s="50"/>
      <c r="G408" s="133"/>
      <c r="I408" s="42"/>
      <c r="J408" s="42"/>
    </row>
    <row r="409" spans="1:11" ht="12.75" customHeight="1" thickBot="1" x14ac:dyDescent="0.25">
      <c r="B409" s="34"/>
      <c r="C409" s="53"/>
      <c r="D409" s="81" t="s">
        <v>270</v>
      </c>
      <c r="E409" s="138"/>
      <c r="F409" s="44" t="s">
        <v>12</v>
      </c>
      <c r="G409" s="45">
        <f>B405</f>
        <v>32</v>
      </c>
      <c r="H409" s="44" t="s">
        <v>4</v>
      </c>
      <c r="I409" s="55"/>
      <c r="J409" s="46" t="str">
        <f>IF(OR(J405="NB",J407="NB"), "NB", SUM(J405:J407))</f>
        <v>NB</v>
      </c>
    </row>
    <row r="410" spans="1:11" ht="12.75" customHeight="1" x14ac:dyDescent="0.2">
      <c r="B410" s="34"/>
      <c r="C410" s="53"/>
      <c r="D410" s="81" t="s">
        <v>857</v>
      </c>
      <c r="E410" s="138"/>
      <c r="F410" s="50"/>
      <c r="G410" s="133"/>
      <c r="H410" s="114"/>
      <c r="I410" s="42"/>
      <c r="J410" s="42"/>
    </row>
    <row r="411" spans="1:11" ht="12.75" customHeight="1" x14ac:dyDescent="0.2">
      <c r="B411" s="34"/>
      <c r="C411" s="53"/>
      <c r="D411" s="82" t="s">
        <v>271</v>
      </c>
      <c r="E411" s="138"/>
      <c r="F411" s="50"/>
      <c r="G411" s="133"/>
      <c r="H411" s="38" t="s">
        <v>39</v>
      </c>
      <c r="I411" s="38"/>
      <c r="J411" s="38"/>
    </row>
    <row r="412" spans="1:11" ht="12.75" customHeight="1" x14ac:dyDescent="0.2">
      <c r="B412" s="34"/>
      <c r="C412" s="53"/>
      <c r="D412" s="82"/>
      <c r="E412" s="138"/>
      <c r="F412" s="32"/>
      <c r="G412" s="133"/>
      <c r="H412" s="38"/>
      <c r="I412" s="38"/>
      <c r="J412" s="38"/>
    </row>
    <row r="413" spans="1:11" ht="12.75" customHeight="1" x14ac:dyDescent="0.2">
      <c r="B413" s="34"/>
      <c r="E413" s="138"/>
      <c r="F413" s="41"/>
      <c r="G413" s="59"/>
      <c r="H413" s="58"/>
      <c r="I413" s="33"/>
      <c r="J413" s="58"/>
    </row>
    <row r="414" spans="1:11" ht="12.75" customHeight="1" x14ac:dyDescent="0.2">
      <c r="B414" s="34"/>
      <c r="E414" s="138"/>
      <c r="G414" s="134"/>
      <c r="H414" s="69"/>
      <c r="I414" s="58"/>
      <c r="J414" s="38"/>
    </row>
    <row r="415" spans="1:11" ht="12.75" customHeight="1" x14ac:dyDescent="0.2">
      <c r="B415" s="34">
        <v>33</v>
      </c>
      <c r="C415" s="53" t="s">
        <v>272</v>
      </c>
      <c r="D415" s="81" t="s">
        <v>273</v>
      </c>
      <c r="E415" s="138">
        <v>417.01</v>
      </c>
      <c r="F415" s="50">
        <v>194640</v>
      </c>
      <c r="G415" s="133" t="s">
        <v>35</v>
      </c>
      <c r="H415" s="37"/>
      <c r="I415" s="38"/>
      <c r="J415" s="39" t="str">
        <f>IF(ISNUMBER(H415),IF(H415&gt;0,F415*H415,"NB"),"NB")</f>
        <v>NB</v>
      </c>
    </row>
    <row r="416" spans="1:11" ht="12.75" customHeight="1" x14ac:dyDescent="0.2">
      <c r="B416" s="34"/>
      <c r="C416" s="53"/>
      <c r="D416" s="81" t="s">
        <v>96</v>
      </c>
      <c r="E416" s="138"/>
      <c r="F416" s="50"/>
      <c r="G416" s="133"/>
      <c r="I416" s="42"/>
      <c r="J416" s="42"/>
    </row>
    <row r="417" spans="2:10" ht="12.75" customHeight="1" x14ac:dyDescent="0.2">
      <c r="B417" s="34"/>
      <c r="C417" s="53"/>
      <c r="D417" s="81" t="s">
        <v>274</v>
      </c>
      <c r="E417" s="138">
        <v>417.01010000000002</v>
      </c>
      <c r="F417" s="50">
        <v>21410</v>
      </c>
      <c r="G417" s="133" t="s">
        <v>36</v>
      </c>
      <c r="H417" s="37"/>
      <c r="I417" s="38"/>
      <c r="J417" s="39" t="str">
        <f>IF(ISNUMBER(H417),IF(H417&gt;0,F417*H417,"NB"),"NB")</f>
        <v>NB</v>
      </c>
    </row>
    <row r="418" spans="2:10" ht="12.75" customHeight="1" x14ac:dyDescent="0.2">
      <c r="B418" s="34"/>
      <c r="C418" s="53"/>
      <c r="D418" s="81" t="s">
        <v>858</v>
      </c>
      <c r="E418" s="138"/>
      <c r="F418" s="50"/>
      <c r="G418" s="133"/>
      <c r="I418" s="42"/>
      <c r="J418" s="42"/>
    </row>
    <row r="419" spans="2:10" ht="12.75" customHeight="1" thickBot="1" x14ac:dyDescent="0.25">
      <c r="B419" s="34"/>
      <c r="C419" s="53"/>
      <c r="D419" s="81" t="s">
        <v>275</v>
      </c>
      <c r="E419" s="138"/>
      <c r="F419" s="44" t="s">
        <v>12</v>
      </c>
      <c r="G419" s="45">
        <f>B415</f>
        <v>33</v>
      </c>
      <c r="H419" s="44" t="s">
        <v>4</v>
      </c>
      <c r="I419" s="47"/>
      <c r="J419" s="46" t="str">
        <f>IF(OR(J415="NB",J417="NB"), "NB", SUM(J415:J417))</f>
        <v>NB</v>
      </c>
    </row>
    <row r="420" spans="2:10" ht="12.75" customHeight="1" x14ac:dyDescent="0.2">
      <c r="B420" s="34"/>
      <c r="C420" s="53"/>
      <c r="D420" s="81" t="s">
        <v>276</v>
      </c>
      <c r="E420" s="138"/>
      <c r="F420" s="50"/>
      <c r="G420" s="133"/>
      <c r="H420" s="114"/>
      <c r="I420" s="42"/>
      <c r="J420" s="42"/>
    </row>
    <row r="421" spans="2:10" ht="12.75" customHeight="1" x14ac:dyDescent="0.2">
      <c r="B421" s="34"/>
      <c r="C421" s="53"/>
      <c r="D421" s="82" t="s">
        <v>91</v>
      </c>
      <c r="E421" s="138"/>
      <c r="F421" s="50"/>
      <c r="G421" s="133"/>
      <c r="H421" s="38" t="s">
        <v>39</v>
      </c>
      <c r="I421" s="38"/>
      <c r="J421" s="38"/>
    </row>
    <row r="422" spans="2:10" ht="12.75" customHeight="1" x14ac:dyDescent="0.2">
      <c r="B422" s="34"/>
      <c r="C422" s="53"/>
      <c r="D422" s="82"/>
      <c r="E422" s="138"/>
      <c r="F422" s="32"/>
      <c r="G422" s="133"/>
      <c r="H422" s="38"/>
      <c r="I422" s="38"/>
      <c r="J422" s="38"/>
    </row>
    <row r="423" spans="2:10" ht="12.75" customHeight="1" x14ac:dyDescent="0.2">
      <c r="B423" s="34"/>
      <c r="E423" s="138"/>
      <c r="F423" s="41"/>
      <c r="G423" s="59"/>
      <c r="H423" s="58"/>
      <c r="I423" s="58"/>
      <c r="J423" s="38"/>
    </row>
    <row r="424" spans="2:10" ht="12.75" customHeight="1" x14ac:dyDescent="0.2">
      <c r="B424" s="34"/>
      <c r="E424" s="138"/>
      <c r="G424" s="134"/>
      <c r="H424" s="69"/>
      <c r="I424" s="58"/>
      <c r="J424" s="38"/>
    </row>
    <row r="425" spans="2:10" ht="12.75" customHeight="1" x14ac:dyDescent="0.2">
      <c r="B425" s="34">
        <v>34</v>
      </c>
      <c r="C425" s="53" t="s">
        <v>277</v>
      </c>
      <c r="D425" s="81" t="s">
        <v>278</v>
      </c>
      <c r="E425" s="138">
        <v>417.01</v>
      </c>
      <c r="F425" s="50">
        <v>152770</v>
      </c>
      <c r="G425" s="133" t="s">
        <v>35</v>
      </c>
      <c r="H425" s="37"/>
      <c r="I425" s="38"/>
      <c r="J425" s="39" t="str">
        <f>IF(ISNUMBER(H425),IF(H425&gt;0,F425*H425,"NB"),"NB")</f>
        <v>NB</v>
      </c>
    </row>
    <row r="426" spans="2:10" ht="12.75" customHeight="1" x14ac:dyDescent="0.2">
      <c r="B426" s="34"/>
      <c r="C426" s="53"/>
      <c r="D426" s="81" t="s">
        <v>848</v>
      </c>
      <c r="E426" s="138"/>
      <c r="F426" s="50"/>
      <c r="G426" s="133"/>
      <c r="I426" s="42"/>
      <c r="J426" s="42"/>
    </row>
    <row r="427" spans="2:10" ht="12.75" customHeight="1" x14ac:dyDescent="0.2">
      <c r="B427" s="34"/>
      <c r="C427" s="53"/>
      <c r="D427" s="81" t="s">
        <v>939</v>
      </c>
      <c r="E427" s="138">
        <v>417.01010000000002</v>
      </c>
      <c r="F427" s="50">
        <v>16810</v>
      </c>
      <c r="G427" s="133" t="s">
        <v>36</v>
      </c>
      <c r="H427" s="37"/>
      <c r="I427" s="38"/>
      <c r="J427" s="39" t="str">
        <f>IF(ISNUMBER(H427),IF(H427&gt;0,F427*H427,"NB"),"NB")</f>
        <v>NB</v>
      </c>
    </row>
    <row r="428" spans="2:10" ht="12.75" customHeight="1" x14ac:dyDescent="0.2">
      <c r="B428" s="34"/>
      <c r="C428" s="53"/>
      <c r="D428" s="59" t="s">
        <v>938</v>
      </c>
      <c r="E428" s="138"/>
      <c r="F428" s="50"/>
      <c r="G428" s="133"/>
      <c r="I428" s="42"/>
      <c r="J428" s="42"/>
    </row>
    <row r="429" spans="2:10" ht="12.75" customHeight="1" thickBot="1" x14ac:dyDescent="0.25">
      <c r="B429" s="34"/>
      <c r="C429" s="53"/>
      <c r="D429" s="81" t="s">
        <v>279</v>
      </c>
      <c r="E429" s="138"/>
      <c r="F429" s="44" t="s">
        <v>12</v>
      </c>
      <c r="G429" s="45">
        <f>B425</f>
        <v>34</v>
      </c>
      <c r="H429" s="44" t="s">
        <v>4</v>
      </c>
      <c r="I429" s="47"/>
      <c r="J429" s="46" t="str">
        <f>IF(OR(J425="NB",J427="NB"), "NB", SUM(J425:J427))</f>
        <v>NB</v>
      </c>
    </row>
    <row r="430" spans="2:10" ht="12.75" customHeight="1" x14ac:dyDescent="0.2">
      <c r="B430" s="34"/>
      <c r="C430" s="53"/>
      <c r="D430" s="81" t="s">
        <v>941</v>
      </c>
      <c r="E430" s="138"/>
      <c r="F430" s="50"/>
      <c r="G430" s="133"/>
      <c r="H430" s="114"/>
      <c r="I430" s="42"/>
      <c r="J430" s="42"/>
    </row>
    <row r="431" spans="2:10" ht="12.75" customHeight="1" x14ac:dyDescent="0.2">
      <c r="B431" s="34"/>
      <c r="C431" s="53"/>
      <c r="D431" s="59" t="s">
        <v>940</v>
      </c>
      <c r="E431" s="138"/>
      <c r="F431" s="50"/>
      <c r="G431" s="133"/>
      <c r="H431" s="38" t="s">
        <v>39</v>
      </c>
      <c r="I431" s="38"/>
      <c r="J431" s="38"/>
    </row>
    <row r="432" spans="2:10" ht="12.75" customHeight="1" x14ac:dyDescent="0.2">
      <c r="B432" s="34"/>
      <c r="C432" s="53"/>
      <c r="D432" s="81" t="s">
        <v>859</v>
      </c>
      <c r="E432" s="138"/>
      <c r="F432" s="32"/>
      <c r="G432" s="133"/>
      <c r="H432" s="38"/>
      <c r="I432" s="38"/>
      <c r="J432" s="38"/>
    </row>
    <row r="433" spans="2:10" ht="12.75" customHeight="1" x14ac:dyDescent="0.2">
      <c r="B433" s="34"/>
      <c r="D433" s="82" t="s">
        <v>89</v>
      </c>
      <c r="E433" s="138"/>
      <c r="F433" s="41"/>
      <c r="G433" s="59"/>
      <c r="H433" s="58"/>
      <c r="I433" s="58"/>
      <c r="J433" s="38"/>
    </row>
    <row r="434" spans="2:10" ht="12.75" customHeight="1" x14ac:dyDescent="0.2">
      <c r="B434" s="34"/>
      <c r="D434" s="82"/>
      <c r="E434" s="138"/>
      <c r="F434" s="41"/>
      <c r="G434" s="59"/>
      <c r="H434" s="58"/>
      <c r="I434" s="58"/>
      <c r="J434" s="38"/>
    </row>
    <row r="435" spans="2:10" ht="12.75" customHeight="1" x14ac:dyDescent="0.2">
      <c r="B435" s="34"/>
      <c r="E435" s="138"/>
      <c r="F435" s="41"/>
      <c r="G435" s="59"/>
      <c r="H435" s="58"/>
      <c r="I435" s="58"/>
      <c r="J435" s="38"/>
    </row>
    <row r="436" spans="2:10" ht="12.75" customHeight="1" x14ac:dyDescent="0.2">
      <c r="B436" s="34"/>
      <c r="E436" s="138"/>
      <c r="G436" s="134"/>
      <c r="H436" s="69"/>
      <c r="I436" s="58"/>
      <c r="J436" s="38"/>
    </row>
    <row r="437" spans="2:10" ht="12.75" customHeight="1" x14ac:dyDescent="0.2">
      <c r="B437" s="34">
        <v>35</v>
      </c>
      <c r="C437" s="53">
        <v>360415</v>
      </c>
      <c r="D437" s="81" t="s">
        <v>280</v>
      </c>
      <c r="E437" s="138">
        <v>417.01</v>
      </c>
      <c r="F437" s="50">
        <v>70500</v>
      </c>
      <c r="G437" s="133" t="s">
        <v>35</v>
      </c>
      <c r="H437" s="37"/>
      <c r="I437" s="38"/>
      <c r="J437" s="39" t="str">
        <f>IF(ISNUMBER(H437),IF(H437&gt;0,F437*H437,"NB"),"NB")</f>
        <v>NB</v>
      </c>
    </row>
    <row r="438" spans="2:10" ht="12.75" customHeight="1" x14ac:dyDescent="0.2">
      <c r="B438" s="34"/>
      <c r="C438" s="53"/>
      <c r="D438" s="81" t="s">
        <v>860</v>
      </c>
      <c r="E438" s="138"/>
      <c r="F438" s="50"/>
      <c r="G438" s="133"/>
      <c r="I438" s="42"/>
      <c r="J438" s="42"/>
    </row>
    <row r="439" spans="2:10" ht="12.75" customHeight="1" x14ac:dyDescent="0.2">
      <c r="B439" s="34"/>
      <c r="C439" s="53"/>
      <c r="D439" s="81" t="s">
        <v>861</v>
      </c>
      <c r="E439" s="138">
        <v>417.01010000000002</v>
      </c>
      <c r="F439" s="50">
        <v>10700</v>
      </c>
      <c r="G439" s="133" t="s">
        <v>36</v>
      </c>
      <c r="H439" s="37"/>
      <c r="I439" s="38"/>
      <c r="J439" s="39" t="str">
        <f>IF(ISNUMBER(H439),IF(H439&gt;0,F439*H439,"NB"),"NB")</f>
        <v>NB</v>
      </c>
    </row>
    <row r="440" spans="2:10" ht="12.75" customHeight="1" x14ac:dyDescent="0.2">
      <c r="B440" s="34"/>
      <c r="C440" s="53"/>
      <c r="D440" s="81" t="s">
        <v>281</v>
      </c>
      <c r="E440" s="138"/>
      <c r="F440" s="50"/>
      <c r="G440" s="133"/>
      <c r="I440" s="42"/>
      <c r="J440" s="42"/>
    </row>
    <row r="441" spans="2:10" ht="12.75" customHeight="1" thickBot="1" x14ac:dyDescent="0.25">
      <c r="B441" s="34"/>
      <c r="C441" s="53"/>
      <c r="D441" s="81" t="s">
        <v>282</v>
      </c>
      <c r="E441" s="138"/>
      <c r="F441" s="44" t="s">
        <v>12</v>
      </c>
      <c r="G441" s="45">
        <f>B437</f>
        <v>35</v>
      </c>
      <c r="H441" s="44" t="s">
        <v>4</v>
      </c>
      <c r="I441" s="47"/>
      <c r="J441" s="46" t="str">
        <f>IF(OR(J437="NB",J439="NB"), "NB", SUM(J437:J439))</f>
        <v>NB</v>
      </c>
    </row>
    <row r="442" spans="2:10" ht="12.75" customHeight="1" x14ac:dyDescent="0.2">
      <c r="B442" s="34"/>
      <c r="C442" s="53"/>
      <c r="D442" s="81" t="s">
        <v>283</v>
      </c>
      <c r="E442" s="138"/>
      <c r="F442" s="50"/>
      <c r="G442" s="133"/>
      <c r="H442" s="114"/>
      <c r="I442" s="42"/>
      <c r="J442" s="42"/>
    </row>
    <row r="443" spans="2:10" ht="12.75" customHeight="1" x14ac:dyDescent="0.2">
      <c r="B443" s="34"/>
      <c r="C443" s="53"/>
      <c r="D443" s="82" t="s">
        <v>220</v>
      </c>
      <c r="E443" s="138"/>
      <c r="F443" s="50"/>
      <c r="G443" s="133"/>
      <c r="H443" s="38" t="s">
        <v>39</v>
      </c>
      <c r="I443" s="38"/>
      <c r="J443" s="38"/>
    </row>
    <row r="444" spans="2:10" ht="12.75" customHeight="1" x14ac:dyDescent="0.2">
      <c r="B444" s="34"/>
      <c r="C444" s="53"/>
      <c r="D444" s="82"/>
      <c r="E444" s="138"/>
      <c r="F444" s="32"/>
      <c r="G444" s="133"/>
      <c r="H444" s="38"/>
      <c r="I444" s="38"/>
      <c r="J444" s="38"/>
    </row>
    <row r="445" spans="2:10" ht="12.75" customHeight="1" x14ac:dyDescent="0.2">
      <c r="B445" s="34"/>
      <c r="E445" s="138"/>
      <c r="F445" s="41"/>
      <c r="G445" s="59"/>
      <c r="H445" s="58"/>
      <c r="I445" s="58"/>
      <c r="J445" s="38"/>
    </row>
    <row r="446" spans="2:10" ht="12.75" customHeight="1" x14ac:dyDescent="0.2">
      <c r="B446" s="34"/>
      <c r="E446" s="138"/>
      <c r="G446" s="134"/>
      <c r="H446" s="11"/>
      <c r="I446" s="42"/>
      <c r="J446" s="38"/>
    </row>
    <row r="447" spans="2:10" ht="12.75" customHeight="1" x14ac:dyDescent="0.2">
      <c r="B447" s="34">
        <v>36</v>
      </c>
      <c r="C447" s="53">
        <v>360416</v>
      </c>
      <c r="D447" s="81" t="s">
        <v>862</v>
      </c>
      <c r="E447" s="138">
        <v>417.01</v>
      </c>
      <c r="F447" s="50">
        <v>149600</v>
      </c>
      <c r="G447" s="133" t="s">
        <v>35</v>
      </c>
      <c r="H447" s="37"/>
      <c r="I447" s="38"/>
      <c r="J447" s="39" t="str">
        <f>IF(ISNUMBER(H447),IF(H447&gt;0,F447*H447,"NB"),"NB")</f>
        <v>NB</v>
      </c>
    </row>
    <row r="448" spans="2:10" ht="12.75" customHeight="1" x14ac:dyDescent="0.2">
      <c r="B448" s="34"/>
      <c r="C448" s="53"/>
      <c r="D448" s="81" t="s">
        <v>841</v>
      </c>
      <c r="E448" s="138"/>
      <c r="F448" s="50"/>
      <c r="G448" s="133"/>
      <c r="H448" s="41" t="s">
        <v>39</v>
      </c>
      <c r="I448" s="42"/>
      <c r="J448" s="42"/>
    </row>
    <row r="449" spans="2:10" ht="12.75" customHeight="1" x14ac:dyDescent="0.2">
      <c r="B449" s="34"/>
      <c r="C449" s="53"/>
      <c r="D449" s="81" t="s">
        <v>863</v>
      </c>
      <c r="E449" s="138">
        <v>417.01010000000002</v>
      </c>
      <c r="F449" s="50">
        <v>22440</v>
      </c>
      <c r="G449" s="133" t="s">
        <v>36</v>
      </c>
      <c r="H449" s="37"/>
      <c r="I449" s="38"/>
      <c r="J449" s="39" t="str">
        <f>IF(ISNUMBER(H449),IF(H449&gt;0,F449*H449,"NB"),"NB")</f>
        <v>NB</v>
      </c>
    </row>
    <row r="450" spans="2:10" ht="12.75" customHeight="1" x14ac:dyDescent="0.2">
      <c r="B450" s="34"/>
      <c r="C450" s="53"/>
      <c r="D450" s="81" t="s">
        <v>284</v>
      </c>
      <c r="E450" s="138"/>
      <c r="F450" s="50"/>
      <c r="G450" s="133"/>
      <c r="I450" s="42"/>
      <c r="J450" s="42"/>
    </row>
    <row r="451" spans="2:10" ht="12.75" customHeight="1" thickBot="1" x14ac:dyDescent="0.25">
      <c r="B451" s="34"/>
      <c r="C451" s="53"/>
      <c r="D451" s="81" t="s">
        <v>285</v>
      </c>
      <c r="E451" s="138"/>
      <c r="F451" s="44" t="s">
        <v>12</v>
      </c>
      <c r="G451" s="45">
        <f>B447</f>
        <v>36</v>
      </c>
      <c r="H451" s="44" t="s">
        <v>4</v>
      </c>
      <c r="I451" s="47"/>
      <c r="J451" s="46" t="str">
        <f>IF(OR(J447="NB",J449="NB"), "NB", SUM(J447:J449))</f>
        <v>NB</v>
      </c>
    </row>
    <row r="452" spans="2:10" ht="12.75" customHeight="1" x14ac:dyDescent="0.2">
      <c r="B452" s="34"/>
      <c r="C452" s="53"/>
      <c r="D452" s="81" t="s">
        <v>864</v>
      </c>
      <c r="E452" s="138"/>
      <c r="F452" s="50"/>
      <c r="G452" s="133"/>
      <c r="H452" s="114"/>
      <c r="I452" s="42"/>
      <c r="J452" s="42"/>
    </row>
    <row r="453" spans="2:10" ht="12.75" customHeight="1" x14ac:dyDescent="0.2">
      <c r="B453" s="34"/>
      <c r="C453" s="53"/>
      <c r="D453" s="82" t="s">
        <v>286</v>
      </c>
      <c r="E453" s="138"/>
      <c r="F453" s="50"/>
      <c r="G453" s="133"/>
      <c r="H453" s="38" t="s">
        <v>39</v>
      </c>
      <c r="I453" s="38"/>
      <c r="J453" s="38"/>
    </row>
    <row r="454" spans="2:10" ht="12.75" customHeight="1" x14ac:dyDescent="0.2">
      <c r="B454" s="34"/>
      <c r="C454" s="53"/>
      <c r="D454" s="82"/>
      <c r="E454" s="138"/>
      <c r="F454" s="32"/>
      <c r="G454" s="133"/>
      <c r="H454" s="38"/>
      <c r="I454" s="38"/>
      <c r="J454" s="38"/>
    </row>
    <row r="455" spans="2:10" ht="12.75" customHeight="1" x14ac:dyDescent="0.2">
      <c r="B455" s="34"/>
      <c r="E455" s="138"/>
      <c r="F455" s="41"/>
      <c r="G455" s="59"/>
      <c r="H455" s="58"/>
      <c r="I455" s="58"/>
      <c r="J455" s="38"/>
    </row>
    <row r="456" spans="2:10" ht="12.75" customHeight="1" x14ac:dyDescent="0.2">
      <c r="B456" s="34"/>
      <c r="E456" s="138"/>
      <c r="G456" s="134"/>
      <c r="H456" s="11"/>
      <c r="I456" s="42"/>
      <c r="J456" s="38"/>
    </row>
    <row r="457" spans="2:10" ht="12.75" customHeight="1" x14ac:dyDescent="0.2">
      <c r="B457" s="34">
        <v>37</v>
      </c>
      <c r="C457" s="53" t="s">
        <v>287</v>
      </c>
      <c r="D457" s="81" t="s">
        <v>68</v>
      </c>
      <c r="E457" s="138">
        <v>417.01</v>
      </c>
      <c r="F457" s="50">
        <v>76500</v>
      </c>
      <c r="G457" s="133" t="s">
        <v>35</v>
      </c>
      <c r="H457" s="37"/>
      <c r="I457" s="38"/>
      <c r="J457" s="39" t="str">
        <f>IF(ISNUMBER(H457),IF(H457&gt;0,F457*H457,"NB"),"NB")</f>
        <v>NB</v>
      </c>
    </row>
    <row r="458" spans="2:10" ht="12.75" customHeight="1" x14ac:dyDescent="0.2">
      <c r="B458" s="34"/>
      <c r="C458" s="53"/>
      <c r="D458" s="81" t="s">
        <v>845</v>
      </c>
      <c r="E458" s="138"/>
      <c r="F458" s="50"/>
      <c r="G458" s="133"/>
      <c r="I458" s="42"/>
      <c r="J458" s="42"/>
    </row>
    <row r="459" spans="2:10" ht="12.75" customHeight="1" x14ac:dyDescent="0.2">
      <c r="B459" s="34"/>
      <c r="C459" s="53"/>
      <c r="D459" s="81" t="s">
        <v>288</v>
      </c>
      <c r="E459" s="138">
        <v>417.01010000000002</v>
      </c>
      <c r="F459" s="50">
        <v>11500</v>
      </c>
      <c r="G459" s="133" t="s">
        <v>36</v>
      </c>
      <c r="H459" s="37"/>
      <c r="I459" s="38"/>
      <c r="J459" s="39" t="str">
        <f>IF(ISNUMBER(H459),IF(H459&gt;0,F459*H459,"NB"),"NB")</f>
        <v>NB</v>
      </c>
    </row>
    <row r="460" spans="2:10" ht="12.75" customHeight="1" x14ac:dyDescent="0.2">
      <c r="B460" s="34"/>
      <c r="C460" s="53"/>
      <c r="D460" s="81" t="s">
        <v>289</v>
      </c>
      <c r="E460" s="138"/>
      <c r="F460" s="50"/>
      <c r="G460" s="133"/>
      <c r="I460" s="42"/>
      <c r="J460" s="42"/>
    </row>
    <row r="461" spans="2:10" ht="12.75" customHeight="1" thickBot="1" x14ac:dyDescent="0.25">
      <c r="B461" s="34"/>
      <c r="C461" s="53"/>
      <c r="D461" s="81" t="s">
        <v>942</v>
      </c>
      <c r="E461" s="138"/>
      <c r="F461" s="44" t="s">
        <v>12</v>
      </c>
      <c r="G461" s="45">
        <f>B457</f>
        <v>37</v>
      </c>
      <c r="H461" s="44" t="s">
        <v>4</v>
      </c>
      <c r="I461" s="47"/>
      <c r="J461" s="46" t="str">
        <f>IF(OR(J457="NB",J459="NB"), "NB", SUM(J457:J459))</f>
        <v>NB</v>
      </c>
    </row>
    <row r="462" spans="2:10" ht="12.75" customHeight="1" x14ac:dyDescent="0.2">
      <c r="B462" s="34"/>
      <c r="C462" s="53"/>
      <c r="D462" s="81" t="s">
        <v>290</v>
      </c>
      <c r="E462" s="138"/>
      <c r="F462" s="50"/>
      <c r="G462" s="133"/>
      <c r="H462" s="114"/>
      <c r="I462" s="42"/>
      <c r="J462" s="42"/>
    </row>
    <row r="463" spans="2:10" ht="12.75" customHeight="1" x14ac:dyDescent="0.2">
      <c r="B463" s="34"/>
      <c r="C463" s="53"/>
      <c r="D463" s="82" t="s">
        <v>89</v>
      </c>
      <c r="E463" s="138"/>
      <c r="F463" s="50"/>
      <c r="G463" s="133"/>
      <c r="H463" s="38" t="s">
        <v>39</v>
      </c>
      <c r="I463" s="38"/>
      <c r="J463" s="38"/>
    </row>
    <row r="464" spans="2:10" ht="12.75" customHeight="1" x14ac:dyDescent="0.2">
      <c r="B464" s="34"/>
      <c r="C464" s="53"/>
      <c r="D464" s="82"/>
      <c r="E464" s="138"/>
      <c r="F464" s="32"/>
      <c r="G464" s="133"/>
      <c r="H464" s="38"/>
      <c r="I464" s="38"/>
      <c r="J464" s="38"/>
    </row>
    <row r="465" spans="2:10" ht="12.75" customHeight="1" x14ac:dyDescent="0.2">
      <c r="B465" s="34"/>
      <c r="E465" s="138"/>
      <c r="F465" s="41"/>
      <c r="G465" s="59"/>
      <c r="H465" s="58"/>
      <c r="I465" s="58"/>
      <c r="J465" s="38"/>
    </row>
    <row r="466" spans="2:10" ht="12.75" customHeight="1" x14ac:dyDescent="0.2">
      <c r="B466" s="34"/>
      <c r="E466" s="138"/>
      <c r="G466" s="134"/>
      <c r="H466" s="11"/>
      <c r="I466" s="42"/>
      <c r="J466" s="38"/>
    </row>
    <row r="467" spans="2:10" ht="12.75" customHeight="1" x14ac:dyDescent="0.2">
      <c r="B467" s="34">
        <v>38</v>
      </c>
      <c r="C467" s="53" t="s">
        <v>291</v>
      </c>
      <c r="D467" s="81" t="s">
        <v>68</v>
      </c>
      <c r="E467" s="138">
        <v>417.01</v>
      </c>
      <c r="F467" s="50">
        <v>57000</v>
      </c>
      <c r="G467" s="133" t="s">
        <v>35</v>
      </c>
      <c r="H467" s="37"/>
      <c r="I467" s="38"/>
      <c r="J467" s="39" t="str">
        <f>IF(ISNUMBER(H467),IF(H467&gt;0,F467*H467,"NB"),"NB")</f>
        <v>NB</v>
      </c>
    </row>
    <row r="468" spans="2:10" ht="12.75" customHeight="1" x14ac:dyDescent="0.2">
      <c r="B468" s="34"/>
      <c r="C468" s="53"/>
      <c r="D468" s="81" t="s">
        <v>845</v>
      </c>
      <c r="E468" s="138"/>
      <c r="F468" s="50"/>
      <c r="G468" s="133"/>
      <c r="I468" s="42"/>
      <c r="J468" s="42"/>
    </row>
    <row r="469" spans="2:10" ht="12.75" customHeight="1" x14ac:dyDescent="0.2">
      <c r="B469" s="34"/>
      <c r="C469" s="53"/>
      <c r="D469" s="81" t="s">
        <v>292</v>
      </c>
      <c r="E469" s="138">
        <v>417.01010000000002</v>
      </c>
      <c r="F469" s="50">
        <v>9000</v>
      </c>
      <c r="G469" s="133" t="s">
        <v>36</v>
      </c>
      <c r="H469" s="37"/>
      <c r="I469" s="38"/>
      <c r="J469" s="39" t="str">
        <f>IF(ISNUMBER(H469),IF(H469&gt;0,F469*H469,"NB"),"NB")</f>
        <v>NB</v>
      </c>
    </row>
    <row r="470" spans="2:10" ht="12.75" customHeight="1" x14ac:dyDescent="0.2">
      <c r="B470" s="34"/>
      <c r="C470" s="53"/>
      <c r="D470" s="81" t="s">
        <v>289</v>
      </c>
      <c r="E470" s="138"/>
      <c r="F470" s="50"/>
      <c r="G470" s="133"/>
      <c r="I470" s="42"/>
      <c r="J470" s="42"/>
    </row>
    <row r="471" spans="2:10" ht="12.75" customHeight="1" thickBot="1" x14ac:dyDescent="0.25">
      <c r="B471" s="34"/>
      <c r="C471" s="53"/>
      <c r="D471" s="81" t="s">
        <v>293</v>
      </c>
      <c r="E471" s="138"/>
      <c r="F471" s="44" t="s">
        <v>12</v>
      </c>
      <c r="G471" s="45">
        <f>B467</f>
        <v>38</v>
      </c>
      <c r="H471" s="44" t="s">
        <v>4</v>
      </c>
      <c r="I471" s="47"/>
      <c r="J471" s="46" t="str">
        <f>IF(OR(J467="NB",J469="NB"), "NB", SUM(J467:J469))</f>
        <v>NB</v>
      </c>
    </row>
    <row r="472" spans="2:10" ht="12.75" customHeight="1" x14ac:dyDescent="0.2">
      <c r="B472" s="34"/>
      <c r="C472" s="53"/>
      <c r="D472" s="81" t="s">
        <v>294</v>
      </c>
      <c r="E472" s="138"/>
      <c r="F472" s="50"/>
      <c r="G472" s="133"/>
      <c r="H472" s="114"/>
      <c r="I472" s="42"/>
      <c r="J472" s="42"/>
    </row>
    <row r="473" spans="2:10" ht="12.75" customHeight="1" x14ac:dyDescent="0.2">
      <c r="B473" s="34"/>
      <c r="C473" s="53"/>
      <c r="D473" s="82" t="s">
        <v>220</v>
      </c>
      <c r="E473" s="138"/>
      <c r="F473" s="50"/>
      <c r="G473" s="133"/>
      <c r="H473" s="38" t="s">
        <v>39</v>
      </c>
      <c r="I473" s="38"/>
      <c r="J473" s="38"/>
    </row>
    <row r="474" spans="2:10" ht="12.75" customHeight="1" x14ac:dyDescent="0.2">
      <c r="B474" s="34"/>
      <c r="C474" s="53"/>
      <c r="D474" s="82"/>
      <c r="E474" s="138"/>
      <c r="F474" s="32"/>
      <c r="G474" s="133"/>
      <c r="H474" s="38"/>
      <c r="I474" s="38"/>
      <c r="J474" s="38"/>
    </row>
    <row r="475" spans="2:10" ht="12.75" customHeight="1" x14ac:dyDescent="0.2">
      <c r="B475" s="34"/>
      <c r="E475" s="138"/>
      <c r="F475" s="41"/>
      <c r="G475" s="59"/>
      <c r="I475" s="42"/>
      <c r="J475" s="38"/>
    </row>
    <row r="476" spans="2:10" ht="12.75" customHeight="1" x14ac:dyDescent="0.2">
      <c r="B476" s="34"/>
      <c r="E476" s="138"/>
      <c r="G476" s="134"/>
      <c r="H476" s="11"/>
      <c r="I476" s="42"/>
      <c r="J476" s="38"/>
    </row>
    <row r="477" spans="2:10" ht="12.75" customHeight="1" x14ac:dyDescent="0.2">
      <c r="B477" s="34">
        <v>39</v>
      </c>
      <c r="C477" s="53" t="s">
        <v>295</v>
      </c>
      <c r="D477" s="81" t="s">
        <v>19</v>
      </c>
      <c r="E477" s="138">
        <v>417.01</v>
      </c>
      <c r="F477" s="50">
        <v>240000</v>
      </c>
      <c r="G477" s="133" t="s">
        <v>35</v>
      </c>
      <c r="H477" s="37"/>
      <c r="I477" s="38"/>
      <c r="J477" s="39" t="str">
        <f>IF(ISNUMBER(H477),IF(H477&gt;0,F477*H477,"NB"),"NB")</f>
        <v>NB</v>
      </c>
    </row>
    <row r="478" spans="2:10" ht="12.75" customHeight="1" x14ac:dyDescent="0.2">
      <c r="B478" s="34"/>
      <c r="C478" s="53"/>
      <c r="D478" s="81" t="s">
        <v>865</v>
      </c>
      <c r="E478" s="138"/>
      <c r="F478" s="50"/>
      <c r="G478" s="133"/>
      <c r="I478" s="42"/>
      <c r="J478" s="42"/>
    </row>
    <row r="479" spans="2:10" ht="12.75" customHeight="1" x14ac:dyDescent="0.2">
      <c r="B479" s="34"/>
      <c r="C479" s="53"/>
      <c r="D479" s="81" t="s">
        <v>296</v>
      </c>
      <c r="E479" s="138">
        <v>417.01010000000002</v>
      </c>
      <c r="F479" s="50">
        <v>36300</v>
      </c>
      <c r="G479" s="133" t="s">
        <v>36</v>
      </c>
      <c r="H479" s="37"/>
      <c r="I479" s="38"/>
      <c r="J479" s="39" t="str">
        <f>IF(ISNUMBER(H479),IF(H479&gt;0,F479*H479,"NB"),"NB")</f>
        <v>NB</v>
      </c>
    </row>
    <row r="480" spans="2:10" ht="12.75" customHeight="1" x14ac:dyDescent="0.2">
      <c r="B480" s="34"/>
      <c r="C480" s="53"/>
      <c r="D480" s="81" t="s">
        <v>297</v>
      </c>
      <c r="E480" s="138"/>
      <c r="F480" s="50"/>
      <c r="G480" s="133"/>
      <c r="I480" s="42"/>
      <c r="J480" s="42"/>
    </row>
    <row r="481" spans="2:10" ht="12.75" customHeight="1" thickBot="1" x14ac:dyDescent="0.25">
      <c r="B481" s="34"/>
      <c r="C481" s="53"/>
      <c r="D481" s="81" t="s">
        <v>298</v>
      </c>
      <c r="E481" s="138"/>
      <c r="F481" s="44" t="s">
        <v>12</v>
      </c>
      <c r="G481" s="45">
        <f>B477</f>
        <v>39</v>
      </c>
      <c r="H481" s="44" t="s">
        <v>4</v>
      </c>
      <c r="I481" s="47"/>
      <c r="J481" s="46" t="str">
        <f>IF(OR(J477="NB",J479="NB"), "NB", SUM(J477:J479))</f>
        <v>NB</v>
      </c>
    </row>
    <row r="482" spans="2:10" ht="12.75" customHeight="1" x14ac:dyDescent="0.2">
      <c r="B482" s="34"/>
      <c r="C482" s="53"/>
      <c r="D482" s="81" t="s">
        <v>866</v>
      </c>
      <c r="E482" s="138"/>
      <c r="F482" s="50"/>
      <c r="G482" s="133"/>
      <c r="H482" s="114"/>
      <c r="I482" s="42"/>
      <c r="J482" s="42"/>
    </row>
    <row r="483" spans="2:10" ht="12.75" customHeight="1" x14ac:dyDescent="0.2">
      <c r="B483" s="34"/>
      <c r="C483" s="53"/>
      <c r="D483" s="82" t="s">
        <v>299</v>
      </c>
      <c r="E483" s="138"/>
      <c r="F483" s="50"/>
      <c r="G483" s="133"/>
      <c r="H483" s="38" t="s">
        <v>39</v>
      </c>
      <c r="I483" s="38"/>
      <c r="J483" s="38"/>
    </row>
    <row r="484" spans="2:10" ht="12.75" customHeight="1" x14ac:dyDescent="0.2">
      <c r="B484" s="34"/>
      <c r="C484" s="53"/>
      <c r="D484" s="82"/>
      <c r="E484" s="138"/>
      <c r="F484" s="32"/>
      <c r="G484" s="133"/>
      <c r="H484" s="38"/>
      <c r="I484" s="38"/>
      <c r="J484" s="38"/>
    </row>
    <row r="485" spans="2:10" ht="12.75" customHeight="1" x14ac:dyDescent="0.2">
      <c r="B485" s="34"/>
      <c r="E485" s="138"/>
      <c r="F485" s="41"/>
      <c r="G485" s="59"/>
      <c r="I485" s="42"/>
      <c r="J485" s="38"/>
    </row>
    <row r="486" spans="2:10" ht="12.75" customHeight="1" x14ac:dyDescent="0.2">
      <c r="B486" s="34"/>
      <c r="E486" s="138"/>
      <c r="G486" s="134"/>
      <c r="H486" s="11"/>
      <c r="I486" s="42"/>
      <c r="J486" s="38"/>
    </row>
    <row r="487" spans="2:10" ht="12.75" customHeight="1" x14ac:dyDescent="0.2">
      <c r="B487" s="34">
        <v>40</v>
      </c>
      <c r="C487" s="53" t="s">
        <v>300</v>
      </c>
      <c r="D487" s="81" t="s">
        <v>301</v>
      </c>
      <c r="E487" s="138">
        <v>417.01</v>
      </c>
      <c r="F487" s="50">
        <v>62421</v>
      </c>
      <c r="G487" s="133" t="s">
        <v>35</v>
      </c>
      <c r="H487" s="37"/>
      <c r="I487" s="38"/>
      <c r="J487" s="39" t="str">
        <f>IF(ISNUMBER(H487),IF(H487&gt;0,F487*H487,"NB"),"NB")</f>
        <v>NB</v>
      </c>
    </row>
    <row r="488" spans="2:10" ht="12.75" customHeight="1" x14ac:dyDescent="0.2">
      <c r="B488" s="34"/>
      <c r="C488" s="53"/>
      <c r="D488" s="81" t="s">
        <v>867</v>
      </c>
      <c r="E488" s="138"/>
      <c r="F488" s="50"/>
      <c r="G488" s="133"/>
      <c r="I488" s="42"/>
      <c r="J488" s="42"/>
    </row>
    <row r="489" spans="2:10" ht="12.75" customHeight="1" x14ac:dyDescent="0.2">
      <c r="B489" s="34"/>
      <c r="C489" s="53"/>
      <c r="D489" s="81" t="s">
        <v>868</v>
      </c>
      <c r="E489" s="138">
        <v>417.01010000000002</v>
      </c>
      <c r="F489" s="50">
        <v>9363</v>
      </c>
      <c r="G489" s="133" t="s">
        <v>36</v>
      </c>
      <c r="H489" s="37"/>
      <c r="I489" s="38"/>
      <c r="J489" s="39" t="str">
        <f>IF(ISNUMBER(H489),IF(H489&gt;0,F489*H489,"NB"),"NB")</f>
        <v>NB</v>
      </c>
    </row>
    <row r="490" spans="2:10" ht="12.75" customHeight="1" x14ac:dyDescent="0.2">
      <c r="B490" s="34"/>
      <c r="C490" s="53"/>
      <c r="D490" s="81" t="s">
        <v>302</v>
      </c>
      <c r="E490" s="138"/>
      <c r="F490" s="50"/>
      <c r="G490" s="133"/>
      <c r="I490" s="42"/>
      <c r="J490" s="42"/>
    </row>
    <row r="491" spans="2:10" ht="12.75" customHeight="1" thickBot="1" x14ac:dyDescent="0.25">
      <c r="B491" s="34"/>
      <c r="C491" s="53"/>
      <c r="D491" s="81" t="s">
        <v>42</v>
      </c>
      <c r="E491" s="138"/>
      <c r="F491" s="44" t="s">
        <v>12</v>
      </c>
      <c r="G491" s="45">
        <f>B487</f>
        <v>40</v>
      </c>
      <c r="H491" s="44" t="s">
        <v>4</v>
      </c>
      <c r="I491" s="47"/>
      <c r="J491" s="46" t="str">
        <f>IF(OR(J487="NB",J489="NB"), "NB", SUM(J487:J489))</f>
        <v>NB</v>
      </c>
    </row>
    <row r="492" spans="2:10" ht="12.75" customHeight="1" x14ac:dyDescent="0.2">
      <c r="B492" s="34"/>
      <c r="C492" s="53"/>
      <c r="D492" s="81" t="s">
        <v>303</v>
      </c>
      <c r="E492" s="138"/>
      <c r="F492" s="50"/>
      <c r="G492" s="133"/>
      <c r="H492" s="114"/>
      <c r="I492" s="42"/>
      <c r="J492" s="42"/>
    </row>
    <row r="493" spans="2:10" ht="12.75" customHeight="1" x14ac:dyDescent="0.2">
      <c r="B493" s="34"/>
      <c r="C493" s="53"/>
      <c r="D493" s="82" t="s">
        <v>304</v>
      </c>
      <c r="E493" s="138"/>
      <c r="F493" s="50"/>
      <c r="G493" s="133"/>
      <c r="H493" s="38" t="s">
        <v>39</v>
      </c>
      <c r="I493" s="38"/>
      <c r="J493" s="38"/>
    </row>
    <row r="494" spans="2:10" ht="12.75" customHeight="1" x14ac:dyDescent="0.2">
      <c r="B494" s="34"/>
      <c r="C494" s="53"/>
      <c r="D494" s="82"/>
      <c r="E494" s="138"/>
      <c r="F494" s="32"/>
      <c r="G494" s="133"/>
      <c r="H494" s="38"/>
      <c r="I494" s="38"/>
      <c r="J494" s="38"/>
    </row>
    <row r="495" spans="2:10" ht="12.75" customHeight="1" x14ac:dyDescent="0.2">
      <c r="B495" s="34"/>
      <c r="E495" s="138"/>
      <c r="F495" s="41"/>
      <c r="G495" s="59"/>
      <c r="I495" s="42"/>
    </row>
    <row r="496" spans="2:10" ht="12.75" customHeight="1" x14ac:dyDescent="0.2">
      <c r="B496" s="34"/>
      <c r="E496" s="138"/>
      <c r="G496" s="134"/>
      <c r="H496" s="11"/>
      <c r="I496" s="42"/>
      <c r="J496" s="38"/>
    </row>
    <row r="497" spans="2:10" ht="12.75" customHeight="1" x14ac:dyDescent="0.2">
      <c r="B497" s="34">
        <v>41</v>
      </c>
      <c r="C497" s="53" t="s">
        <v>308</v>
      </c>
      <c r="D497" s="81" t="s">
        <v>155</v>
      </c>
      <c r="E497" s="138">
        <v>417.01</v>
      </c>
      <c r="F497" s="50">
        <v>134011</v>
      </c>
      <c r="G497" s="133" t="s">
        <v>35</v>
      </c>
      <c r="H497" s="37"/>
      <c r="I497" s="38"/>
      <c r="J497" s="39" t="str">
        <f>IF(ISNUMBER(H497),IF(H497&gt;0,F497*H497,"NB"),"NB")</f>
        <v>NB</v>
      </c>
    </row>
    <row r="498" spans="2:10" ht="12.75" customHeight="1" x14ac:dyDescent="0.2">
      <c r="B498" s="34"/>
      <c r="C498" s="53"/>
      <c r="D498" s="81" t="s">
        <v>309</v>
      </c>
      <c r="E498" s="138"/>
      <c r="F498" s="50"/>
      <c r="G498" s="133"/>
      <c r="I498" s="42"/>
      <c r="J498" s="42"/>
    </row>
    <row r="499" spans="2:10" ht="12.75" customHeight="1" x14ac:dyDescent="0.2">
      <c r="B499" s="34"/>
      <c r="C499" s="53"/>
      <c r="D499" s="81" t="s">
        <v>310</v>
      </c>
      <c r="E499" s="138">
        <v>417.01010000000002</v>
      </c>
      <c r="F499" s="50">
        <v>16100</v>
      </c>
      <c r="G499" s="133" t="s">
        <v>36</v>
      </c>
      <c r="H499" s="37"/>
      <c r="I499" s="38"/>
      <c r="J499" s="39" t="str">
        <f>IF(ISNUMBER(H499),IF(H499&gt;0,F499*H499,"NB"),"NB")</f>
        <v>NB</v>
      </c>
    </row>
    <row r="500" spans="2:10" ht="12.75" customHeight="1" x14ac:dyDescent="0.2">
      <c r="B500" s="34"/>
      <c r="C500" s="53"/>
      <c r="D500" s="81" t="s">
        <v>311</v>
      </c>
      <c r="E500" s="138"/>
      <c r="F500" s="50"/>
      <c r="G500" s="133"/>
      <c r="I500" s="42"/>
      <c r="J500" s="42"/>
    </row>
    <row r="501" spans="2:10" ht="12.75" customHeight="1" thickBot="1" x14ac:dyDescent="0.25">
      <c r="B501" s="34"/>
      <c r="C501" s="53"/>
      <c r="D501" s="81" t="s">
        <v>312</v>
      </c>
      <c r="E501" s="138"/>
      <c r="F501" s="44" t="s">
        <v>12</v>
      </c>
      <c r="G501" s="45">
        <f>B497</f>
        <v>41</v>
      </c>
      <c r="H501" s="44" t="s">
        <v>4</v>
      </c>
      <c r="I501" s="47"/>
      <c r="J501" s="46" t="str">
        <f>IF(OR(J497="NB",J499="NB"), "NB", SUM(J497:J499))</f>
        <v>NB</v>
      </c>
    </row>
    <row r="502" spans="2:10" ht="12.75" customHeight="1" x14ac:dyDescent="0.2">
      <c r="B502" s="34"/>
      <c r="C502" s="53"/>
      <c r="D502" s="81" t="s">
        <v>313</v>
      </c>
      <c r="E502" s="138"/>
      <c r="F502" s="50"/>
      <c r="G502" s="133"/>
      <c r="H502" s="114"/>
      <c r="I502" s="42"/>
      <c r="J502" s="42"/>
    </row>
    <row r="503" spans="2:10" ht="12.75" customHeight="1" x14ac:dyDescent="0.2">
      <c r="B503" s="34"/>
      <c r="C503" s="53"/>
      <c r="D503" s="82" t="s">
        <v>314</v>
      </c>
      <c r="E503" s="138"/>
      <c r="F503" s="50"/>
      <c r="G503" s="133"/>
      <c r="H503" s="38" t="s">
        <v>39</v>
      </c>
      <c r="I503" s="38"/>
      <c r="J503" s="38"/>
    </row>
    <row r="504" spans="2:10" ht="12.75" customHeight="1" x14ac:dyDescent="0.2">
      <c r="B504" s="34"/>
      <c r="C504" s="53"/>
      <c r="D504" s="82"/>
      <c r="E504" s="138"/>
      <c r="F504" s="32"/>
      <c r="G504" s="133"/>
      <c r="H504" s="38"/>
      <c r="I504" s="38"/>
      <c r="J504" s="38"/>
    </row>
    <row r="505" spans="2:10" ht="12.75" customHeight="1" x14ac:dyDescent="0.2">
      <c r="B505" s="34"/>
      <c r="E505" s="138"/>
      <c r="F505" s="41"/>
      <c r="G505" s="59"/>
      <c r="I505" s="42"/>
      <c r="J505" s="38"/>
    </row>
    <row r="506" spans="2:10" ht="12.75" customHeight="1" x14ac:dyDescent="0.2">
      <c r="B506" s="34"/>
      <c r="E506" s="138"/>
      <c r="G506" s="134"/>
      <c r="H506" s="11"/>
      <c r="I506" s="42"/>
      <c r="J506" s="38"/>
    </row>
    <row r="507" spans="2:10" ht="12.75" customHeight="1" x14ac:dyDescent="0.2">
      <c r="B507" s="34">
        <v>42</v>
      </c>
      <c r="C507" s="53">
        <v>905650</v>
      </c>
      <c r="D507" s="81" t="s">
        <v>20</v>
      </c>
      <c r="E507" s="138">
        <v>417.01</v>
      </c>
      <c r="F507" s="50">
        <v>118000</v>
      </c>
      <c r="G507" s="133" t="s">
        <v>35</v>
      </c>
      <c r="H507" s="37"/>
      <c r="I507" s="38"/>
      <c r="J507" s="39" t="str">
        <f>IF(ISNUMBER(H507),IF(H507&gt;0,F507*H507,"NB"),"NB")</f>
        <v>NB</v>
      </c>
    </row>
    <row r="508" spans="2:10" ht="12.75" customHeight="1" x14ac:dyDescent="0.2">
      <c r="B508" s="34"/>
      <c r="C508" s="53"/>
      <c r="D508" s="81" t="s">
        <v>83</v>
      </c>
      <c r="E508" s="138"/>
      <c r="F508" s="50"/>
      <c r="G508" s="133"/>
      <c r="I508" s="42"/>
      <c r="J508" s="42"/>
    </row>
    <row r="509" spans="2:10" ht="12.75" customHeight="1" x14ac:dyDescent="0.2">
      <c r="B509" s="34"/>
      <c r="C509" s="53"/>
      <c r="D509" s="81" t="s">
        <v>869</v>
      </c>
      <c r="E509" s="138">
        <v>417.01010000000002</v>
      </c>
      <c r="F509" s="50">
        <v>18000</v>
      </c>
      <c r="G509" s="133" t="s">
        <v>36</v>
      </c>
      <c r="H509" s="37"/>
      <c r="I509" s="38"/>
      <c r="J509" s="39" t="str">
        <f>IF(ISNUMBER(H509),IF(H509&gt;0,F509*H509,"NB"),"NB")</f>
        <v>NB</v>
      </c>
    </row>
    <row r="510" spans="2:10" ht="12.75" customHeight="1" x14ac:dyDescent="0.2">
      <c r="B510" s="34"/>
      <c r="C510" s="53"/>
      <c r="D510" s="81" t="s">
        <v>84</v>
      </c>
      <c r="E510" s="138"/>
      <c r="F510" s="50"/>
      <c r="G510" s="133"/>
      <c r="I510" s="42"/>
      <c r="J510" s="42"/>
    </row>
    <row r="511" spans="2:10" ht="12.75" customHeight="1" thickBot="1" x14ac:dyDescent="0.25">
      <c r="B511" s="34"/>
      <c r="C511" s="53"/>
      <c r="D511" s="81" t="s">
        <v>305</v>
      </c>
      <c r="E511" s="138"/>
      <c r="F511" s="44" t="s">
        <v>12</v>
      </c>
      <c r="G511" s="45">
        <f>B507</f>
        <v>42</v>
      </c>
      <c r="H511" s="44" t="s">
        <v>4</v>
      </c>
      <c r="I511" s="55"/>
      <c r="J511" s="46" t="str">
        <f>IF(OR(J507="NB",J509="NB"), "NB", SUM(J507:J509))</f>
        <v>NB</v>
      </c>
    </row>
    <row r="512" spans="2:10" ht="12.75" customHeight="1" x14ac:dyDescent="0.2">
      <c r="B512" s="34"/>
      <c r="C512" s="53"/>
      <c r="D512" s="81" t="s">
        <v>306</v>
      </c>
      <c r="E512" s="93"/>
      <c r="F512" s="50"/>
      <c r="G512" s="133"/>
      <c r="H512" s="114"/>
      <c r="I512" s="42"/>
      <c r="J512" s="42"/>
    </row>
    <row r="513" spans="1:11" ht="12.75" customHeight="1" x14ac:dyDescent="0.2">
      <c r="B513" s="34"/>
      <c r="C513" s="53"/>
      <c r="D513" s="82" t="s">
        <v>307</v>
      </c>
      <c r="E513" s="93"/>
      <c r="F513" s="50"/>
      <c r="G513" s="133"/>
      <c r="H513" s="38" t="s">
        <v>39</v>
      </c>
      <c r="I513" s="38"/>
    </row>
    <row r="514" spans="1:11" ht="12.75" customHeight="1" x14ac:dyDescent="0.2">
      <c r="B514" s="34"/>
      <c r="C514" s="53"/>
      <c r="D514" s="82"/>
      <c r="E514" s="93"/>
      <c r="F514" s="32"/>
      <c r="G514" s="109"/>
      <c r="H514" s="38"/>
      <c r="I514" s="38"/>
      <c r="J514" s="38"/>
    </row>
    <row r="515" spans="1:11" ht="12.75" customHeight="1" x14ac:dyDescent="0.2">
      <c r="B515" s="34"/>
      <c r="E515" s="93"/>
      <c r="F515" s="41"/>
      <c r="G515" s="10"/>
    </row>
    <row r="516" spans="1:11" ht="12.75" customHeight="1" thickBot="1" x14ac:dyDescent="0.25">
      <c r="B516" s="34"/>
      <c r="E516" s="93"/>
      <c r="H516" s="11"/>
      <c r="I516" s="42"/>
      <c r="J516" s="38"/>
    </row>
    <row r="517" spans="1:11" ht="32.25" customHeight="1" thickBot="1" x14ac:dyDescent="0.25">
      <c r="A517" s="71"/>
      <c r="B517" s="159" t="s">
        <v>945</v>
      </c>
      <c r="C517" s="160"/>
      <c r="D517" s="160"/>
      <c r="E517" s="160"/>
      <c r="F517" s="160"/>
      <c r="G517" s="160"/>
      <c r="H517" s="160"/>
      <c r="I517" s="160"/>
      <c r="J517" s="160"/>
      <c r="K517" s="161"/>
    </row>
    <row r="518" spans="1:11" ht="12.75" customHeight="1" x14ac:dyDescent="0.2">
      <c r="E518" s="93"/>
      <c r="I518" s="42"/>
      <c r="J518" s="42"/>
    </row>
    <row r="519" spans="1:11" ht="12.75" customHeight="1" x14ac:dyDescent="0.2">
      <c r="B519" s="34">
        <v>43</v>
      </c>
      <c r="C519" s="34">
        <v>406520</v>
      </c>
      <c r="D519" s="60" t="s">
        <v>43</v>
      </c>
      <c r="E519" s="99">
        <v>413.02020118000002</v>
      </c>
      <c r="F519" s="50">
        <v>924</v>
      </c>
      <c r="G519" s="133" t="s">
        <v>40</v>
      </c>
      <c r="H519" s="37"/>
      <c r="I519" s="38"/>
      <c r="J519" s="39" t="str">
        <f>IF(ISNUMBER(H519),IF(H519&gt;0,F519*H519,"NB"),"NB")</f>
        <v>NB</v>
      </c>
    </row>
    <row r="520" spans="1:11" ht="12.75" customHeight="1" x14ac:dyDescent="0.2">
      <c r="B520" s="34"/>
      <c r="C520" s="34"/>
      <c r="D520" s="60" t="s">
        <v>870</v>
      </c>
      <c r="E520" s="93"/>
      <c r="I520" s="42"/>
      <c r="J520" s="42"/>
    </row>
    <row r="521" spans="1:11" ht="12.75" customHeight="1" thickBot="1" x14ac:dyDescent="0.25">
      <c r="B521" s="34"/>
      <c r="C521" s="34"/>
      <c r="D521" s="60" t="s">
        <v>871</v>
      </c>
      <c r="E521" s="93"/>
      <c r="F521" s="44" t="s">
        <v>12</v>
      </c>
      <c r="G521" s="45">
        <f>B519</f>
        <v>43</v>
      </c>
      <c r="H521" s="44" t="s">
        <v>4</v>
      </c>
      <c r="I521" s="55"/>
      <c r="J521" s="46" t="str">
        <f>IF(J519="NB", "NB", J519)</f>
        <v>NB</v>
      </c>
    </row>
    <row r="522" spans="1:11" ht="12.75" customHeight="1" x14ac:dyDescent="0.2">
      <c r="B522" s="34"/>
      <c r="C522" s="34"/>
      <c r="D522" s="60" t="s">
        <v>44</v>
      </c>
      <c r="E522" s="93"/>
      <c r="F522" s="41"/>
      <c r="G522" s="10"/>
    </row>
    <row r="523" spans="1:11" ht="12.75" customHeight="1" x14ac:dyDescent="0.2">
      <c r="B523" s="34"/>
      <c r="C523" s="34"/>
      <c r="D523" s="60" t="s">
        <v>315</v>
      </c>
      <c r="E523" s="93"/>
      <c r="F523" s="41"/>
      <c r="G523" s="10"/>
    </row>
    <row r="524" spans="1:11" ht="12.75" customHeight="1" x14ac:dyDescent="0.2">
      <c r="B524" s="34"/>
      <c r="C524" s="34"/>
      <c r="D524" s="60" t="s">
        <v>316</v>
      </c>
      <c r="E524" s="93"/>
      <c r="F524" s="41"/>
      <c r="G524" s="10"/>
    </row>
    <row r="525" spans="1:11" ht="12.75" customHeight="1" x14ac:dyDescent="0.2">
      <c r="B525" s="34"/>
      <c r="C525" s="34"/>
      <c r="D525" s="60" t="s">
        <v>872</v>
      </c>
      <c r="E525" s="93"/>
      <c r="F525" s="41"/>
      <c r="G525" s="10"/>
    </row>
    <row r="526" spans="1:11" ht="12.75" customHeight="1" x14ac:dyDescent="0.2">
      <c r="B526" s="34"/>
      <c r="C526" s="34"/>
      <c r="D526" s="60"/>
      <c r="E526" s="93"/>
      <c r="F526" s="41"/>
      <c r="G526" s="10"/>
    </row>
    <row r="527" spans="1:11" ht="12.75" customHeight="1" x14ac:dyDescent="0.2">
      <c r="B527" s="34"/>
      <c r="C527" s="34"/>
      <c r="D527" s="60" t="s">
        <v>873</v>
      </c>
      <c r="E527" s="93"/>
      <c r="F527" s="41"/>
      <c r="G527" s="10"/>
    </row>
    <row r="528" spans="1:11" ht="12.75" customHeight="1" x14ac:dyDescent="0.2">
      <c r="B528" s="34"/>
      <c r="C528" s="34"/>
      <c r="D528" s="60" t="s">
        <v>943</v>
      </c>
      <c r="E528" s="93"/>
      <c r="F528" s="41"/>
      <c r="G528" s="10"/>
    </row>
    <row r="529" spans="2:10" ht="12.75" customHeight="1" x14ac:dyDescent="0.2">
      <c r="B529" s="34"/>
      <c r="C529" s="34"/>
      <c r="D529" s="60" t="s">
        <v>45</v>
      </c>
      <c r="E529" s="93"/>
      <c r="F529" s="41" t="s">
        <v>39</v>
      </c>
      <c r="G529" s="10"/>
    </row>
    <row r="530" spans="2:10" ht="12.75" customHeight="1" x14ac:dyDescent="0.2">
      <c r="B530" s="34"/>
      <c r="C530" s="34"/>
      <c r="D530" s="60" t="s">
        <v>317</v>
      </c>
      <c r="E530" s="93"/>
      <c r="F530" s="41"/>
      <c r="G530" s="10"/>
    </row>
    <row r="531" spans="2:10" ht="12.75" customHeight="1" x14ac:dyDescent="0.2">
      <c r="B531" s="34"/>
      <c r="C531" s="34"/>
      <c r="D531" s="60" t="s">
        <v>316</v>
      </c>
      <c r="E531" s="93"/>
      <c r="F531" s="41"/>
      <c r="G531" s="10"/>
    </row>
    <row r="532" spans="2:10" ht="12.75" customHeight="1" x14ac:dyDescent="0.2">
      <c r="B532" s="34"/>
      <c r="C532" s="34"/>
      <c r="D532" s="60" t="s">
        <v>874</v>
      </c>
      <c r="E532" s="93"/>
      <c r="F532" s="41"/>
      <c r="G532" s="10"/>
    </row>
    <row r="533" spans="2:10" ht="12.75" customHeight="1" x14ac:dyDescent="0.2">
      <c r="B533" s="34"/>
      <c r="C533" s="34"/>
      <c r="D533" s="60"/>
      <c r="E533" s="93"/>
      <c r="F533" s="41"/>
      <c r="G533" s="10"/>
    </row>
    <row r="534" spans="2:10" ht="12.75" customHeight="1" x14ac:dyDescent="0.2">
      <c r="B534" s="34"/>
      <c r="C534" s="34"/>
      <c r="D534" s="60"/>
      <c r="E534" s="93"/>
      <c r="F534" s="41"/>
      <c r="G534" s="10"/>
    </row>
    <row r="535" spans="2:10" ht="12.75" customHeight="1" x14ac:dyDescent="0.2">
      <c r="B535" s="34"/>
      <c r="C535" s="34"/>
      <c r="D535" s="60"/>
      <c r="E535" s="97"/>
      <c r="F535" s="41"/>
      <c r="G535" s="10"/>
    </row>
    <row r="536" spans="2:10" ht="12.75" customHeight="1" x14ac:dyDescent="0.2">
      <c r="B536" s="34">
        <v>44</v>
      </c>
      <c r="C536" s="34">
        <v>409673</v>
      </c>
      <c r="D536" s="59" t="s">
        <v>32</v>
      </c>
      <c r="E536" s="99">
        <v>413.02020118000002</v>
      </c>
      <c r="F536" s="50">
        <v>878</v>
      </c>
      <c r="G536" s="133" t="s">
        <v>14</v>
      </c>
      <c r="H536" s="37"/>
      <c r="I536" s="38"/>
      <c r="J536" s="39" t="str">
        <f>IF(ISNUMBER(H536),IF(H536&gt;0,F536*H536,"NB"),"NB")</f>
        <v>NB</v>
      </c>
    </row>
    <row r="537" spans="2:10" ht="12.75" customHeight="1" x14ac:dyDescent="0.2">
      <c r="B537" s="34"/>
      <c r="C537" s="34"/>
      <c r="D537" s="59" t="s">
        <v>875</v>
      </c>
      <c r="E537" s="93"/>
      <c r="I537" s="42"/>
      <c r="J537" s="42"/>
    </row>
    <row r="538" spans="2:10" ht="12.75" customHeight="1" thickBot="1" x14ac:dyDescent="0.25">
      <c r="B538" s="34"/>
      <c r="C538" s="34"/>
      <c r="D538" s="59" t="s">
        <v>876</v>
      </c>
      <c r="E538" s="93"/>
      <c r="F538" s="44" t="s">
        <v>12</v>
      </c>
      <c r="G538" s="45">
        <f>B536</f>
        <v>44</v>
      </c>
      <c r="H538" s="44" t="s">
        <v>4</v>
      </c>
      <c r="I538" s="55"/>
      <c r="J538" s="46" t="str">
        <f>IF(J536="NB", "NB", J536)</f>
        <v>NB</v>
      </c>
    </row>
    <row r="539" spans="2:10" ht="12.75" customHeight="1" x14ac:dyDescent="0.2">
      <c r="B539" s="34"/>
      <c r="C539" s="34"/>
      <c r="D539" s="59" t="s">
        <v>318</v>
      </c>
      <c r="E539" s="93"/>
      <c r="F539" s="41"/>
      <c r="G539" s="10"/>
    </row>
    <row r="540" spans="2:10" ht="12.75" customHeight="1" x14ac:dyDescent="0.2">
      <c r="B540" s="34"/>
      <c r="C540" s="34"/>
      <c r="D540" s="59" t="s">
        <v>319</v>
      </c>
      <c r="E540" s="91"/>
      <c r="F540" s="41"/>
      <c r="G540" s="10"/>
    </row>
    <row r="541" spans="2:10" ht="12.75" customHeight="1" x14ac:dyDescent="0.2">
      <c r="B541" s="34"/>
      <c r="C541" s="34"/>
      <c r="D541" s="59" t="s">
        <v>320</v>
      </c>
      <c r="E541" s="93"/>
      <c r="I541" s="42"/>
      <c r="J541" s="42"/>
    </row>
    <row r="542" spans="2:10" ht="12.75" customHeight="1" x14ac:dyDescent="0.2">
      <c r="B542" s="34"/>
      <c r="C542" s="34"/>
      <c r="D542" s="59" t="s">
        <v>877</v>
      </c>
      <c r="E542" s="93"/>
      <c r="I542" s="42"/>
      <c r="J542" s="42"/>
    </row>
    <row r="543" spans="2:10" ht="12.75" customHeight="1" x14ac:dyDescent="0.2">
      <c r="B543" s="34"/>
      <c r="C543" s="34"/>
      <c r="E543" s="93"/>
      <c r="I543" s="42"/>
      <c r="J543" s="42"/>
    </row>
    <row r="544" spans="2:10" ht="12.75" customHeight="1" x14ac:dyDescent="0.2">
      <c r="B544" s="34"/>
      <c r="C544" s="34"/>
      <c r="D544" s="59" t="s">
        <v>46</v>
      </c>
      <c r="E544" s="93"/>
      <c r="I544" s="42"/>
      <c r="J544" s="42"/>
    </row>
    <row r="545" spans="2:10" ht="12.75" customHeight="1" x14ac:dyDescent="0.2">
      <c r="B545" s="34"/>
      <c r="C545" s="34"/>
      <c r="D545" s="59" t="s">
        <v>878</v>
      </c>
      <c r="E545" s="93"/>
      <c r="I545" s="42"/>
      <c r="J545" s="42"/>
    </row>
    <row r="546" spans="2:10" ht="12.75" customHeight="1" x14ac:dyDescent="0.2">
      <c r="B546" s="34"/>
      <c r="C546" s="34"/>
      <c r="D546" s="59" t="s">
        <v>321</v>
      </c>
      <c r="E546" s="93"/>
      <c r="F546" s="11" t="s">
        <v>39</v>
      </c>
      <c r="I546" s="42"/>
      <c r="J546" s="42"/>
    </row>
    <row r="547" spans="2:10" ht="12.75" customHeight="1" x14ac:dyDescent="0.2">
      <c r="B547" s="34"/>
      <c r="C547" s="34"/>
      <c r="D547" s="59" t="s">
        <v>322</v>
      </c>
      <c r="E547" s="93"/>
      <c r="I547" s="42"/>
      <c r="J547" s="42"/>
    </row>
    <row r="548" spans="2:10" ht="12.75" customHeight="1" x14ac:dyDescent="0.2">
      <c r="B548" s="34"/>
      <c r="C548" s="34"/>
      <c r="D548" s="59" t="s">
        <v>320</v>
      </c>
      <c r="E548" s="93"/>
      <c r="I548" s="42"/>
      <c r="J548" s="42"/>
    </row>
    <row r="549" spans="2:10" ht="12.75" customHeight="1" x14ac:dyDescent="0.2">
      <c r="B549" s="34"/>
      <c r="C549" s="34"/>
      <c r="D549" s="59" t="s">
        <v>369</v>
      </c>
      <c r="E549" s="93"/>
      <c r="I549" s="42"/>
      <c r="J549" s="42"/>
    </row>
    <row r="550" spans="2:10" ht="12.75" customHeight="1" x14ac:dyDescent="0.2">
      <c r="B550" s="34"/>
      <c r="C550" s="34"/>
      <c r="E550" s="93"/>
      <c r="I550" s="42"/>
      <c r="J550" s="42"/>
    </row>
    <row r="551" spans="2:10" ht="12.75" customHeight="1" x14ac:dyDescent="0.2">
      <c r="B551" s="34"/>
      <c r="C551" s="34"/>
      <c r="E551" s="93"/>
      <c r="I551" s="42"/>
      <c r="J551" s="42"/>
    </row>
    <row r="552" spans="2:10" ht="12.75" customHeight="1" x14ac:dyDescent="0.2">
      <c r="B552" s="34"/>
      <c r="C552" s="34"/>
      <c r="E552" s="93"/>
      <c r="I552" s="42"/>
      <c r="J552" s="42"/>
    </row>
    <row r="553" spans="2:10" ht="12.75" customHeight="1" x14ac:dyDescent="0.2">
      <c r="B553" s="34">
        <v>45</v>
      </c>
      <c r="C553" s="34" t="s">
        <v>323</v>
      </c>
      <c r="D553" s="59" t="s">
        <v>16</v>
      </c>
      <c r="E553" s="99">
        <v>413.02020118000002</v>
      </c>
      <c r="F553" s="50">
        <v>385</v>
      </c>
      <c r="G553" s="133" t="s">
        <v>14</v>
      </c>
      <c r="H553" s="37"/>
      <c r="I553" s="38"/>
      <c r="J553" s="39" t="str">
        <f>IF(ISNUMBER(H553),IF(H553&gt;0,F553*H553,"NB"),"NB")</f>
        <v>NB</v>
      </c>
    </row>
    <row r="554" spans="2:10" ht="12.75" customHeight="1" x14ac:dyDescent="0.2">
      <c r="B554" s="34"/>
      <c r="D554" s="59" t="s">
        <v>879</v>
      </c>
      <c r="E554" s="93"/>
      <c r="I554" s="42"/>
      <c r="J554" s="42"/>
    </row>
    <row r="555" spans="2:10" ht="12.75" customHeight="1" thickBot="1" x14ac:dyDescent="0.25">
      <c r="B555" s="34"/>
      <c r="D555" s="59" t="s">
        <v>880</v>
      </c>
      <c r="E555" s="93"/>
      <c r="F555" s="44" t="s">
        <v>12</v>
      </c>
      <c r="G555" s="45">
        <f>B553</f>
        <v>45</v>
      </c>
      <c r="H555" s="44" t="s">
        <v>4</v>
      </c>
      <c r="I555" s="55"/>
      <c r="J555" s="46" t="str">
        <f>IF(J553="NB", "NB", J553)</f>
        <v>NB</v>
      </c>
    </row>
    <row r="556" spans="2:10" ht="12.75" customHeight="1" x14ac:dyDescent="0.2">
      <c r="B556" s="34"/>
      <c r="D556" s="59" t="s">
        <v>324</v>
      </c>
      <c r="E556" s="93"/>
      <c r="F556" s="41"/>
      <c r="G556" s="10"/>
    </row>
    <row r="557" spans="2:10" ht="12.75" customHeight="1" x14ac:dyDescent="0.2">
      <c r="B557" s="34"/>
      <c r="D557" s="59" t="s">
        <v>41</v>
      </c>
      <c r="E557" s="93"/>
      <c r="F557" s="41"/>
      <c r="G557" s="10"/>
    </row>
    <row r="558" spans="2:10" ht="12.75" customHeight="1" x14ac:dyDescent="0.2">
      <c r="B558" s="34"/>
      <c r="D558" s="59" t="s">
        <v>325</v>
      </c>
      <c r="E558" s="93"/>
      <c r="F558" s="41"/>
      <c r="G558" s="10"/>
    </row>
    <row r="559" spans="2:10" ht="12.75" customHeight="1" x14ac:dyDescent="0.2">
      <c r="B559" s="34"/>
      <c r="D559" s="59" t="s">
        <v>326</v>
      </c>
      <c r="E559" s="93"/>
      <c r="F559" s="41"/>
      <c r="G559" s="10"/>
    </row>
    <row r="560" spans="2:10" ht="12.75" customHeight="1" x14ac:dyDescent="0.2">
      <c r="B560" s="34"/>
      <c r="E560" s="93"/>
      <c r="F560" s="41"/>
      <c r="G560" s="10"/>
    </row>
    <row r="561" spans="2:10" ht="12.75" customHeight="1" x14ac:dyDescent="0.2">
      <c r="B561" s="34"/>
      <c r="E561" s="93"/>
      <c r="F561" s="41"/>
      <c r="G561" s="10"/>
    </row>
    <row r="562" spans="2:10" ht="12.75" customHeight="1" x14ac:dyDescent="0.2">
      <c r="B562" s="34"/>
      <c r="E562" s="93"/>
      <c r="F562" s="41"/>
      <c r="G562" s="10"/>
    </row>
    <row r="563" spans="2:10" ht="12.75" customHeight="1" x14ac:dyDescent="0.2">
      <c r="B563" s="34">
        <v>46</v>
      </c>
      <c r="C563" s="34" t="s">
        <v>327</v>
      </c>
      <c r="D563" s="60" t="s">
        <v>16</v>
      </c>
      <c r="E563" s="93" t="s">
        <v>105</v>
      </c>
      <c r="F563" s="50">
        <v>552</v>
      </c>
      <c r="G563" s="133" t="s">
        <v>40</v>
      </c>
      <c r="H563" s="37"/>
      <c r="I563" s="38"/>
      <c r="J563" s="39" t="str">
        <f>IF(ISNUMBER(H563),IF(H563&gt;0,F563*H563,"NB"),"NB")</f>
        <v>NB</v>
      </c>
    </row>
    <row r="564" spans="2:10" ht="12.75" customHeight="1" x14ac:dyDescent="0.2">
      <c r="B564" s="34"/>
      <c r="C564" s="34"/>
      <c r="D564" s="60" t="s">
        <v>881</v>
      </c>
      <c r="E564" s="93"/>
      <c r="I564" s="42"/>
      <c r="J564" s="42"/>
    </row>
    <row r="565" spans="2:10" ht="12.75" customHeight="1" thickBot="1" x14ac:dyDescent="0.25">
      <c r="B565" s="34"/>
      <c r="C565" s="34"/>
      <c r="D565" s="60" t="s">
        <v>328</v>
      </c>
      <c r="E565" s="93"/>
      <c r="F565" s="44" t="s">
        <v>12</v>
      </c>
      <c r="G565" s="45">
        <f>B563</f>
        <v>46</v>
      </c>
      <c r="H565" s="44" t="s">
        <v>4</v>
      </c>
      <c r="I565" s="55"/>
      <c r="J565" s="46" t="str">
        <f>IF(J563="NB", "NB", J563)</f>
        <v>NB</v>
      </c>
    </row>
    <row r="566" spans="2:10" ht="12.75" customHeight="1" x14ac:dyDescent="0.2">
      <c r="B566" s="34"/>
      <c r="C566" s="34"/>
      <c r="D566" s="60" t="s">
        <v>329</v>
      </c>
      <c r="E566" s="93"/>
      <c r="F566" s="41"/>
      <c r="G566" s="10"/>
    </row>
    <row r="567" spans="2:10" ht="12.75" customHeight="1" x14ac:dyDescent="0.2">
      <c r="B567" s="34"/>
      <c r="C567" s="34"/>
      <c r="D567" s="60" t="s">
        <v>330</v>
      </c>
      <c r="E567" s="93"/>
      <c r="F567" s="41"/>
      <c r="G567" s="10"/>
    </row>
    <row r="568" spans="2:10" ht="12.75" customHeight="1" x14ac:dyDescent="0.2">
      <c r="B568" s="34"/>
      <c r="C568" s="34"/>
      <c r="D568" s="60" t="s">
        <v>331</v>
      </c>
      <c r="E568" s="93"/>
      <c r="F568" s="41"/>
      <c r="G568" s="10"/>
    </row>
    <row r="569" spans="2:10" ht="12.75" customHeight="1" x14ac:dyDescent="0.2">
      <c r="B569" s="34"/>
      <c r="C569" s="34"/>
      <c r="D569" s="60" t="s">
        <v>332</v>
      </c>
      <c r="E569" s="93"/>
      <c r="F569" s="41"/>
      <c r="G569" s="10"/>
    </row>
    <row r="570" spans="2:10" ht="12.75" customHeight="1" x14ac:dyDescent="0.2">
      <c r="B570" s="34"/>
      <c r="C570" s="34"/>
      <c r="D570" s="60" t="s">
        <v>39</v>
      </c>
      <c r="E570" s="93"/>
      <c r="F570" s="41"/>
      <c r="G570" s="10"/>
    </row>
    <row r="571" spans="2:10" ht="12.75" customHeight="1" x14ac:dyDescent="0.2">
      <c r="B571" s="34"/>
      <c r="C571" s="34"/>
      <c r="D571" s="60"/>
      <c r="E571" s="93"/>
      <c r="F571" s="41"/>
      <c r="G571" s="10"/>
    </row>
    <row r="572" spans="2:10" ht="12.75" customHeight="1" x14ac:dyDescent="0.2">
      <c r="B572" s="34"/>
      <c r="C572" s="34"/>
      <c r="D572" s="60"/>
      <c r="E572" s="93"/>
      <c r="F572" s="41"/>
      <c r="G572" s="10"/>
    </row>
    <row r="573" spans="2:10" ht="12.75" customHeight="1" x14ac:dyDescent="0.2">
      <c r="B573" s="34">
        <v>47</v>
      </c>
      <c r="C573" s="34" t="s">
        <v>334</v>
      </c>
      <c r="D573" s="60" t="s">
        <v>27</v>
      </c>
      <c r="E573" s="93" t="s">
        <v>333</v>
      </c>
      <c r="F573" s="50">
        <v>2100</v>
      </c>
      <c r="G573" s="133" t="s">
        <v>40</v>
      </c>
      <c r="H573" s="37"/>
      <c r="I573" s="38"/>
      <c r="J573" s="39" t="str">
        <f>IF(ISNUMBER(H573),IF(H573&gt;0,F573*H573,"NB"),"NB")</f>
        <v>NB</v>
      </c>
    </row>
    <row r="574" spans="2:10" ht="12.75" customHeight="1" x14ac:dyDescent="0.2">
      <c r="B574" s="34"/>
      <c r="C574" s="34"/>
      <c r="D574" s="60" t="s">
        <v>882</v>
      </c>
      <c r="E574" s="93"/>
      <c r="I574" s="42"/>
      <c r="J574" s="42"/>
    </row>
    <row r="575" spans="2:10" ht="12.75" customHeight="1" thickBot="1" x14ac:dyDescent="0.25">
      <c r="B575" s="34"/>
      <c r="C575" s="34"/>
      <c r="D575" s="60" t="s">
        <v>883</v>
      </c>
      <c r="E575" s="93"/>
      <c r="F575" s="44" t="s">
        <v>12</v>
      </c>
      <c r="G575" s="45">
        <f>B573</f>
        <v>47</v>
      </c>
      <c r="H575" s="44" t="s">
        <v>4</v>
      </c>
      <c r="I575" s="55"/>
      <c r="J575" s="46" t="str">
        <f>IF(J573="NB", "NB", J573)</f>
        <v>NB</v>
      </c>
    </row>
    <row r="576" spans="2:10" ht="12.75" customHeight="1" x14ac:dyDescent="0.2">
      <c r="B576" s="34"/>
      <c r="C576" s="34"/>
      <c r="D576" s="60" t="s">
        <v>335</v>
      </c>
      <c r="E576" s="93"/>
      <c r="F576" s="41"/>
      <c r="G576" s="10"/>
    </row>
    <row r="577" spans="1:11" ht="12.75" customHeight="1" x14ac:dyDescent="0.2">
      <c r="B577" s="34"/>
      <c r="C577" s="34"/>
      <c r="D577" s="60" t="s">
        <v>336</v>
      </c>
      <c r="E577" s="93"/>
      <c r="F577" s="41"/>
      <c r="G577" s="10"/>
    </row>
    <row r="578" spans="1:11" ht="12.75" customHeight="1" x14ac:dyDescent="0.2">
      <c r="B578" s="34"/>
      <c r="C578" s="34"/>
      <c r="D578" s="60" t="s">
        <v>337</v>
      </c>
      <c r="E578" s="93"/>
      <c r="F578" s="41"/>
      <c r="G578" s="10"/>
    </row>
    <row r="579" spans="1:11" ht="12.75" customHeight="1" x14ac:dyDescent="0.2">
      <c r="B579" s="34"/>
      <c r="C579" s="34"/>
      <c r="D579" s="60" t="s">
        <v>338</v>
      </c>
      <c r="E579" s="93"/>
      <c r="F579" s="41"/>
      <c r="G579" s="10"/>
    </row>
    <row r="580" spans="1:11" ht="12.75" customHeight="1" x14ac:dyDescent="0.2">
      <c r="B580" s="34"/>
      <c r="C580" s="34"/>
      <c r="D580" s="60"/>
      <c r="E580" s="93"/>
      <c r="F580" s="41"/>
      <c r="G580" s="10"/>
    </row>
    <row r="581" spans="1:11" ht="12.75" customHeight="1" x14ac:dyDescent="0.2">
      <c r="B581" s="34"/>
      <c r="C581" s="34"/>
      <c r="D581" s="60"/>
      <c r="E581" s="93"/>
      <c r="F581" s="41"/>
      <c r="G581" s="10"/>
    </row>
    <row r="582" spans="1:11" ht="12.75" customHeight="1" thickBot="1" x14ac:dyDescent="0.25">
      <c r="B582" s="34"/>
      <c r="E582" s="93"/>
      <c r="F582" s="41"/>
      <c r="G582" s="10"/>
    </row>
    <row r="583" spans="1:11" ht="32.25" customHeight="1" x14ac:dyDescent="0.2">
      <c r="A583" s="71"/>
      <c r="B583" s="146" t="s">
        <v>946</v>
      </c>
      <c r="C583" s="147"/>
      <c r="D583" s="147"/>
      <c r="E583" s="147"/>
      <c r="F583" s="147"/>
      <c r="G583" s="147"/>
      <c r="H583" s="147"/>
      <c r="I583" s="147"/>
      <c r="J583" s="147"/>
      <c r="K583" s="148"/>
    </row>
    <row r="584" spans="1:11" ht="32.25" customHeight="1" thickBot="1" x14ac:dyDescent="0.25">
      <c r="A584" s="70"/>
      <c r="B584" s="149" t="s">
        <v>809</v>
      </c>
      <c r="C584" s="150"/>
      <c r="D584" s="150"/>
      <c r="E584" s="150"/>
      <c r="F584" s="150"/>
      <c r="G584" s="150"/>
      <c r="H584" s="150"/>
      <c r="I584" s="150"/>
      <c r="J584" s="150"/>
      <c r="K584" s="151"/>
    </row>
    <row r="585" spans="1:11" ht="12.75" customHeight="1" x14ac:dyDescent="0.2">
      <c r="E585" s="52"/>
      <c r="I585" s="42"/>
      <c r="J585" s="42"/>
    </row>
    <row r="586" spans="1:11" ht="12.75" customHeight="1" x14ac:dyDescent="0.2">
      <c r="B586" s="34">
        <v>48</v>
      </c>
      <c r="C586" s="53">
        <v>280626</v>
      </c>
      <c r="D586" s="62" t="s">
        <v>192</v>
      </c>
      <c r="F586" s="139">
        <v>12</v>
      </c>
      <c r="G586" s="23" t="s">
        <v>15</v>
      </c>
      <c r="H586" s="58"/>
    </row>
    <row r="587" spans="1:11" ht="12.75" customHeight="1" x14ac:dyDescent="0.2">
      <c r="B587" s="34"/>
      <c r="C587" s="53"/>
      <c r="D587" s="62" t="s">
        <v>98</v>
      </c>
      <c r="F587" s="139"/>
      <c r="G587" s="23"/>
      <c r="H587" s="58"/>
    </row>
    <row r="588" spans="1:11" ht="12.75" customHeight="1" x14ac:dyDescent="0.2">
      <c r="B588" s="34"/>
      <c r="C588" s="53"/>
      <c r="D588" s="62" t="s">
        <v>339</v>
      </c>
      <c r="F588" s="139"/>
      <c r="G588" s="23"/>
      <c r="H588" s="58"/>
    </row>
    <row r="589" spans="1:11" ht="12.75" customHeight="1" x14ac:dyDescent="0.2">
      <c r="B589" s="34"/>
      <c r="C589" s="53"/>
      <c r="D589" s="62" t="s">
        <v>340</v>
      </c>
      <c r="F589" s="139"/>
      <c r="G589" s="23"/>
      <c r="H589" s="58"/>
    </row>
    <row r="590" spans="1:11" ht="12.75" customHeight="1" x14ac:dyDescent="0.2">
      <c r="B590" s="34"/>
      <c r="C590" s="53"/>
      <c r="D590" s="62" t="s">
        <v>31</v>
      </c>
      <c r="F590" s="139"/>
      <c r="G590" s="108"/>
      <c r="H590" s="58"/>
      <c r="I590" s="42"/>
      <c r="J590" s="42"/>
    </row>
    <row r="591" spans="1:11" ht="12.75" customHeight="1" x14ac:dyDescent="0.2">
      <c r="B591" s="34"/>
      <c r="C591" s="53"/>
      <c r="D591" s="62"/>
      <c r="F591" s="139"/>
      <c r="G591" s="35"/>
      <c r="H591" s="38"/>
      <c r="I591" s="42"/>
      <c r="J591" s="42"/>
    </row>
    <row r="592" spans="1:11" ht="12.75" customHeight="1" x14ac:dyDescent="0.2">
      <c r="B592" s="34"/>
      <c r="C592" s="53"/>
      <c r="D592" s="62" t="s">
        <v>192</v>
      </c>
      <c r="F592" s="139">
        <v>15.8</v>
      </c>
      <c r="G592" s="23" t="s">
        <v>15</v>
      </c>
      <c r="H592" s="58"/>
    </row>
    <row r="593" spans="2:8" ht="12.75" customHeight="1" x14ac:dyDescent="0.2">
      <c r="B593" s="34"/>
      <c r="C593" s="53"/>
      <c r="D593" s="62" t="s">
        <v>839</v>
      </c>
      <c r="F593" s="139"/>
      <c r="G593" s="23"/>
      <c r="H593" s="58"/>
    </row>
    <row r="594" spans="2:8" ht="12.75" customHeight="1" x14ac:dyDescent="0.2">
      <c r="B594" s="34"/>
      <c r="C594" s="53"/>
      <c r="D594" s="62" t="s">
        <v>193</v>
      </c>
      <c r="F594" s="139"/>
      <c r="G594" s="23"/>
      <c r="H594" s="58"/>
    </row>
    <row r="595" spans="2:8" ht="12.75" customHeight="1" x14ac:dyDescent="0.2">
      <c r="B595" s="34"/>
      <c r="C595" s="53"/>
      <c r="D595" s="62" t="s">
        <v>341</v>
      </c>
      <c r="F595" s="139"/>
      <c r="G595" s="23"/>
      <c r="H595" s="58"/>
    </row>
    <row r="596" spans="2:8" ht="12.75" customHeight="1" x14ac:dyDescent="0.2">
      <c r="B596" s="34"/>
      <c r="C596" s="53"/>
      <c r="D596" s="62" t="s">
        <v>307</v>
      </c>
      <c r="F596" s="139"/>
      <c r="G596" s="108"/>
      <c r="H596" s="58"/>
    </row>
    <row r="597" spans="2:8" ht="12.75" customHeight="1" x14ac:dyDescent="0.2">
      <c r="B597" s="34"/>
      <c r="C597" s="53"/>
      <c r="D597" s="62"/>
      <c r="F597" s="139"/>
      <c r="G597" s="35"/>
      <c r="H597" s="38"/>
    </row>
    <row r="598" spans="2:8" ht="12.75" customHeight="1" x14ac:dyDescent="0.2">
      <c r="B598" s="34"/>
      <c r="C598" s="53"/>
      <c r="D598" s="62" t="s">
        <v>192</v>
      </c>
      <c r="F598" s="139">
        <v>16.2</v>
      </c>
      <c r="G598" s="23" t="s">
        <v>15</v>
      </c>
      <c r="H598" s="58"/>
    </row>
    <row r="599" spans="2:8" ht="12.75" customHeight="1" x14ac:dyDescent="0.2">
      <c r="B599" s="34"/>
      <c r="C599" s="53"/>
      <c r="D599" s="62" t="s">
        <v>884</v>
      </c>
      <c r="F599" s="139"/>
      <c r="G599" s="23"/>
      <c r="H599" s="58"/>
    </row>
    <row r="600" spans="2:8" ht="12.75" customHeight="1" x14ac:dyDescent="0.2">
      <c r="B600" s="34"/>
      <c r="C600" s="53"/>
      <c r="D600" s="62" t="s">
        <v>342</v>
      </c>
      <c r="F600" s="139"/>
      <c r="G600" s="23"/>
      <c r="H600" s="58"/>
    </row>
    <row r="601" spans="2:8" ht="12.75" customHeight="1" x14ac:dyDescent="0.2">
      <c r="B601" s="34"/>
      <c r="C601" s="53"/>
      <c r="D601" s="62" t="s">
        <v>343</v>
      </c>
      <c r="F601" s="139"/>
      <c r="G601" s="23"/>
      <c r="H601" s="58"/>
    </row>
    <row r="602" spans="2:8" ht="12.75" customHeight="1" x14ac:dyDescent="0.2">
      <c r="B602" s="34"/>
      <c r="C602" s="53"/>
      <c r="D602" s="62" t="s">
        <v>307</v>
      </c>
      <c r="F602" s="139"/>
      <c r="G602" s="108"/>
      <c r="H602" s="58"/>
    </row>
    <row r="603" spans="2:8" ht="12.75" customHeight="1" x14ac:dyDescent="0.2">
      <c r="B603" s="34"/>
      <c r="C603" s="53"/>
      <c r="D603" s="62"/>
      <c r="F603" s="139"/>
      <c r="G603" s="35"/>
      <c r="H603" s="38"/>
    </row>
    <row r="604" spans="2:8" ht="12.75" customHeight="1" x14ac:dyDescent="0.2">
      <c r="B604" s="34"/>
      <c r="C604" s="53"/>
      <c r="D604" s="62" t="s">
        <v>192</v>
      </c>
      <c r="F604" s="139">
        <v>21</v>
      </c>
      <c r="G604" s="23" t="s">
        <v>15</v>
      </c>
      <c r="H604" s="58"/>
    </row>
    <row r="605" spans="2:8" ht="12.75" customHeight="1" x14ac:dyDescent="0.2">
      <c r="B605" s="34"/>
      <c r="C605" s="53"/>
      <c r="D605" s="62" t="s">
        <v>884</v>
      </c>
      <c r="F605" s="139"/>
      <c r="G605" s="23"/>
      <c r="H605" s="58"/>
    </row>
    <row r="606" spans="2:8" ht="12.75" customHeight="1" x14ac:dyDescent="0.2">
      <c r="B606" s="34"/>
      <c r="C606" s="53"/>
      <c r="D606" s="62" t="s">
        <v>342</v>
      </c>
      <c r="F606" s="139"/>
      <c r="G606" s="23"/>
      <c r="H606" s="58"/>
    </row>
    <row r="607" spans="2:8" ht="12.75" customHeight="1" x14ac:dyDescent="0.2">
      <c r="B607" s="34"/>
      <c r="C607" s="53"/>
      <c r="D607" s="62" t="s">
        <v>344</v>
      </c>
      <c r="F607" s="139"/>
      <c r="G607" s="23"/>
      <c r="H607" s="58"/>
    </row>
    <row r="608" spans="2:8" ht="12.75" customHeight="1" x14ac:dyDescent="0.2">
      <c r="B608" s="34"/>
      <c r="C608" s="53"/>
      <c r="D608" s="62" t="s">
        <v>345</v>
      </c>
      <c r="F608" s="139"/>
      <c r="G608" s="108"/>
      <c r="H608" s="58"/>
    </row>
    <row r="609" spans="2:8" ht="12.75" customHeight="1" x14ac:dyDescent="0.2">
      <c r="B609" s="34"/>
      <c r="C609" s="53"/>
      <c r="D609" s="62"/>
      <c r="F609" s="139"/>
      <c r="G609" s="35"/>
      <c r="H609" s="38"/>
    </row>
    <row r="610" spans="2:8" ht="12.75" customHeight="1" x14ac:dyDescent="0.2">
      <c r="B610" s="34"/>
      <c r="C610" s="53"/>
      <c r="D610" s="62" t="s">
        <v>192</v>
      </c>
      <c r="F610" s="139">
        <v>6.8</v>
      </c>
      <c r="G610" s="23" t="s">
        <v>15</v>
      </c>
      <c r="H610" s="58"/>
    </row>
    <row r="611" spans="2:8" ht="12.75" customHeight="1" x14ac:dyDescent="0.2">
      <c r="B611" s="34"/>
      <c r="C611" s="53"/>
      <c r="D611" s="62" t="s">
        <v>885</v>
      </c>
      <c r="F611" s="139"/>
      <c r="G611" s="23"/>
      <c r="H611" s="58"/>
    </row>
    <row r="612" spans="2:8" ht="12.75" customHeight="1" x14ac:dyDescent="0.2">
      <c r="B612" s="34"/>
      <c r="C612" s="53"/>
      <c r="D612" s="62" t="s">
        <v>346</v>
      </c>
      <c r="F612" s="139"/>
      <c r="G612" s="23"/>
      <c r="H612" s="58"/>
    </row>
    <row r="613" spans="2:8" ht="12.75" customHeight="1" x14ac:dyDescent="0.2">
      <c r="B613" s="34"/>
      <c r="C613" s="53"/>
      <c r="D613" s="62" t="s">
        <v>347</v>
      </c>
      <c r="F613" s="139"/>
      <c r="G613" s="23"/>
      <c r="H613" s="58"/>
    </row>
    <row r="614" spans="2:8" ht="12.75" customHeight="1" x14ac:dyDescent="0.2">
      <c r="B614" s="34"/>
      <c r="C614" s="53"/>
      <c r="D614" s="62" t="s">
        <v>348</v>
      </c>
      <c r="F614" s="139"/>
      <c r="G614" s="108"/>
      <c r="H614" s="58"/>
    </row>
    <row r="615" spans="2:8" ht="12.75" customHeight="1" x14ac:dyDescent="0.2">
      <c r="B615" s="34"/>
      <c r="C615" s="53"/>
      <c r="D615" s="62"/>
      <c r="F615" s="139"/>
      <c r="G615" s="35"/>
      <c r="H615" s="38"/>
    </row>
    <row r="616" spans="2:8" ht="12.75" customHeight="1" x14ac:dyDescent="0.2">
      <c r="B616" s="34"/>
      <c r="C616" s="53"/>
      <c r="D616" s="62" t="s">
        <v>192</v>
      </c>
      <c r="F616" s="139">
        <v>0.2</v>
      </c>
      <c r="G616" s="23" t="s">
        <v>15</v>
      </c>
      <c r="H616" s="58"/>
    </row>
    <row r="617" spans="2:8" ht="12.75" customHeight="1" x14ac:dyDescent="0.2">
      <c r="B617" s="34"/>
      <c r="C617" s="53"/>
      <c r="D617" s="62" t="s">
        <v>886</v>
      </c>
      <c r="F617" s="139"/>
      <c r="G617" s="23"/>
      <c r="H617" s="58"/>
    </row>
    <row r="618" spans="2:8" ht="12.75" customHeight="1" x14ac:dyDescent="0.2">
      <c r="B618" s="34"/>
      <c r="C618" s="53"/>
      <c r="D618" s="62" t="s">
        <v>349</v>
      </c>
      <c r="F618" s="139"/>
      <c r="G618" s="23"/>
      <c r="H618" s="58"/>
    </row>
    <row r="619" spans="2:8" ht="12.75" customHeight="1" x14ac:dyDescent="0.2">
      <c r="B619" s="34"/>
      <c r="C619" s="53"/>
      <c r="D619" s="62" t="s">
        <v>350</v>
      </c>
      <c r="F619" s="139"/>
      <c r="G619" s="23"/>
      <c r="H619" s="58"/>
    </row>
    <row r="620" spans="2:8" ht="12.75" customHeight="1" x14ac:dyDescent="0.2">
      <c r="B620" s="34"/>
      <c r="C620" s="53"/>
      <c r="D620" s="62" t="s">
        <v>351</v>
      </c>
      <c r="F620" s="139"/>
      <c r="G620" s="108"/>
      <c r="H620" s="58"/>
    </row>
    <row r="621" spans="2:8" ht="12.75" customHeight="1" x14ac:dyDescent="0.2">
      <c r="B621" s="34"/>
      <c r="C621" s="53"/>
      <c r="D621" s="62"/>
      <c r="F621" s="139"/>
      <c r="G621" s="35"/>
      <c r="H621" s="38"/>
    </row>
    <row r="622" spans="2:8" ht="12.75" customHeight="1" x14ac:dyDescent="0.2">
      <c r="B622" s="34"/>
      <c r="C622" s="53"/>
      <c r="D622" s="62" t="s">
        <v>273</v>
      </c>
      <c r="F622" s="139">
        <v>12</v>
      </c>
      <c r="G622" s="23" t="s">
        <v>15</v>
      </c>
      <c r="H622" s="58"/>
    </row>
    <row r="623" spans="2:8" ht="12.75" customHeight="1" x14ac:dyDescent="0.2">
      <c r="B623" s="34"/>
      <c r="C623" s="53"/>
      <c r="D623" s="62" t="s">
        <v>98</v>
      </c>
      <c r="F623" s="139"/>
      <c r="G623" s="23"/>
      <c r="H623" s="58"/>
    </row>
    <row r="624" spans="2:8" ht="12.75" customHeight="1" x14ac:dyDescent="0.2">
      <c r="B624" s="34"/>
      <c r="C624" s="53"/>
      <c r="D624" s="62" t="s">
        <v>352</v>
      </c>
      <c r="F624" s="139"/>
      <c r="G624" s="23"/>
      <c r="H624" s="58"/>
    </row>
    <row r="625" spans="2:10" ht="12.75" customHeight="1" x14ac:dyDescent="0.2">
      <c r="B625" s="34"/>
      <c r="C625" s="53"/>
      <c r="D625" s="62" t="s">
        <v>353</v>
      </c>
      <c r="F625" s="139"/>
      <c r="G625" s="23"/>
      <c r="H625" s="58"/>
    </row>
    <row r="626" spans="2:10" ht="12.75" customHeight="1" x14ac:dyDescent="0.2">
      <c r="B626" s="34"/>
      <c r="C626" s="53"/>
      <c r="D626" s="62" t="s">
        <v>31</v>
      </c>
      <c r="F626" s="139"/>
      <c r="G626" s="108"/>
      <c r="H626" s="58"/>
    </row>
    <row r="627" spans="2:10" ht="12.75" customHeight="1" x14ac:dyDescent="0.2">
      <c r="B627" s="34"/>
      <c r="C627" s="53"/>
      <c r="D627" s="62"/>
      <c r="F627" s="139"/>
      <c r="G627" s="35"/>
      <c r="H627" s="38"/>
    </row>
    <row r="628" spans="2:10" ht="12.75" customHeight="1" x14ac:dyDescent="0.2">
      <c r="B628" s="34"/>
      <c r="C628" s="53"/>
      <c r="D628" s="62" t="s">
        <v>273</v>
      </c>
      <c r="F628" s="139">
        <v>7</v>
      </c>
      <c r="G628" s="23" t="s">
        <v>15</v>
      </c>
      <c r="H628" s="58"/>
      <c r="I628" s="42"/>
      <c r="J628" s="42"/>
    </row>
    <row r="629" spans="2:10" ht="12.75" customHeight="1" x14ac:dyDescent="0.2">
      <c r="B629" s="34"/>
      <c r="C629" s="53"/>
      <c r="D629" s="62" t="s">
        <v>884</v>
      </c>
      <c r="F629" s="139"/>
      <c r="G629" s="23"/>
      <c r="H629" s="58"/>
    </row>
    <row r="630" spans="2:10" ht="12.75" customHeight="1" x14ac:dyDescent="0.2">
      <c r="B630" s="34"/>
      <c r="C630" s="53"/>
      <c r="D630" s="62" t="s">
        <v>354</v>
      </c>
      <c r="F630" s="139"/>
      <c r="G630" s="23"/>
      <c r="H630" s="58"/>
    </row>
    <row r="631" spans="2:10" ht="12.75" customHeight="1" x14ac:dyDescent="0.2">
      <c r="B631" s="34"/>
      <c r="C631" s="53"/>
      <c r="D631" s="62" t="s">
        <v>355</v>
      </c>
      <c r="F631" s="139"/>
      <c r="G631" s="23"/>
      <c r="H631" s="58"/>
    </row>
    <row r="632" spans="2:10" ht="12.75" customHeight="1" x14ac:dyDescent="0.2">
      <c r="B632" s="34"/>
      <c r="C632" s="53"/>
      <c r="D632" s="62" t="s">
        <v>34</v>
      </c>
      <c r="F632" s="139"/>
      <c r="G632" s="108"/>
      <c r="H632" s="58"/>
    </row>
    <row r="633" spans="2:10" ht="12.75" customHeight="1" x14ac:dyDescent="0.2">
      <c r="B633" s="34"/>
      <c r="C633" s="53"/>
      <c r="D633" s="62"/>
      <c r="F633" s="139"/>
      <c r="G633" s="35"/>
      <c r="H633" s="38"/>
    </row>
    <row r="634" spans="2:10" ht="12.75" customHeight="1" x14ac:dyDescent="0.2">
      <c r="B634" s="34"/>
      <c r="C634" s="53"/>
      <c r="D634" s="62" t="s">
        <v>273</v>
      </c>
      <c r="F634" s="139">
        <v>51.2</v>
      </c>
      <c r="G634" s="23" t="s">
        <v>15</v>
      </c>
      <c r="H634" s="58"/>
    </row>
    <row r="635" spans="2:10" ht="12.75" customHeight="1" x14ac:dyDescent="0.2">
      <c r="B635" s="34"/>
      <c r="C635" s="53"/>
      <c r="D635" s="62" t="s">
        <v>96</v>
      </c>
      <c r="F635" s="139"/>
      <c r="G635" s="23"/>
      <c r="H635" s="58"/>
    </row>
    <row r="636" spans="2:10" ht="12.75" customHeight="1" x14ac:dyDescent="0.2">
      <c r="B636" s="34"/>
      <c r="C636" s="53"/>
      <c r="D636" s="62" t="s">
        <v>356</v>
      </c>
      <c r="F636" s="139"/>
      <c r="G636" s="23"/>
      <c r="H636" s="58"/>
    </row>
    <row r="637" spans="2:10" ht="12.75" customHeight="1" x14ac:dyDescent="0.2">
      <c r="B637" s="34"/>
      <c r="C637" s="53"/>
      <c r="D637" s="62" t="s">
        <v>357</v>
      </c>
      <c r="F637" s="139"/>
      <c r="G637" s="23"/>
      <c r="H637" s="58"/>
    </row>
    <row r="638" spans="2:10" ht="12.75" customHeight="1" x14ac:dyDescent="0.2">
      <c r="B638" s="34"/>
      <c r="C638" s="53"/>
      <c r="D638" s="62" t="s">
        <v>358</v>
      </c>
      <c r="F638" s="139"/>
      <c r="G638" s="108"/>
      <c r="H638" s="58"/>
    </row>
    <row r="639" spans="2:10" ht="12.75" customHeight="1" x14ac:dyDescent="0.2">
      <c r="B639" s="34"/>
      <c r="C639" s="53"/>
      <c r="D639" s="62"/>
      <c r="F639" s="139"/>
      <c r="G639" s="35"/>
      <c r="H639" s="38"/>
    </row>
    <row r="640" spans="2:10" ht="12.75" customHeight="1" x14ac:dyDescent="0.2">
      <c r="B640" s="34"/>
      <c r="C640" s="53"/>
      <c r="D640" s="62" t="s">
        <v>359</v>
      </c>
      <c r="F640" s="139">
        <v>13.6</v>
      </c>
      <c r="G640" s="23" t="s">
        <v>15</v>
      </c>
      <c r="H640" s="58"/>
    </row>
    <row r="641" spans="2:8" ht="12.75" customHeight="1" x14ac:dyDescent="0.2">
      <c r="B641" s="34"/>
      <c r="C641" s="53"/>
      <c r="D641" s="62" t="s">
        <v>887</v>
      </c>
      <c r="F641" s="139"/>
      <c r="G641" s="23"/>
      <c r="H641" s="58"/>
    </row>
    <row r="642" spans="2:8" ht="12.75" customHeight="1" x14ac:dyDescent="0.2">
      <c r="B642" s="34"/>
      <c r="C642" s="53"/>
      <c r="D642" s="62" t="s">
        <v>360</v>
      </c>
      <c r="F642" s="139"/>
      <c r="G642" s="23"/>
      <c r="H642" s="58"/>
    </row>
    <row r="643" spans="2:8" ht="12.75" customHeight="1" x14ac:dyDescent="0.2">
      <c r="B643" s="34"/>
      <c r="C643" s="53"/>
      <c r="D643" s="62" t="s">
        <v>361</v>
      </c>
      <c r="F643" s="139"/>
      <c r="G643" s="23"/>
      <c r="H643" s="58"/>
    </row>
    <row r="644" spans="2:8" ht="12.75" customHeight="1" x14ac:dyDescent="0.2">
      <c r="B644" s="34"/>
      <c r="C644" s="53"/>
      <c r="D644" s="62" t="s">
        <v>362</v>
      </c>
      <c r="F644" s="139"/>
      <c r="G644" s="108"/>
      <c r="H644" s="58"/>
    </row>
    <row r="645" spans="2:8" ht="12.75" customHeight="1" x14ac:dyDescent="0.2">
      <c r="B645" s="34"/>
      <c r="C645" s="53"/>
      <c r="D645" s="62"/>
      <c r="F645" s="139"/>
      <c r="G645" s="35"/>
      <c r="H645" s="38"/>
    </row>
    <row r="646" spans="2:8" ht="12.75" customHeight="1" x14ac:dyDescent="0.2">
      <c r="B646" s="34"/>
      <c r="C646" s="53"/>
      <c r="D646" s="62" t="s">
        <v>359</v>
      </c>
      <c r="F646" s="139">
        <v>9.6</v>
      </c>
      <c r="G646" s="23" t="s">
        <v>15</v>
      </c>
      <c r="H646" s="58"/>
    </row>
    <row r="647" spans="2:8" ht="12.75" customHeight="1" x14ac:dyDescent="0.2">
      <c r="B647" s="34"/>
      <c r="C647" s="53"/>
      <c r="D647" s="62" t="s">
        <v>888</v>
      </c>
      <c r="F647" s="139"/>
      <c r="G647" s="23"/>
      <c r="H647" s="58"/>
    </row>
    <row r="648" spans="2:8" ht="12.75" customHeight="1" x14ac:dyDescent="0.2">
      <c r="B648" s="34"/>
      <c r="C648" s="53"/>
      <c r="D648" s="62" t="s">
        <v>363</v>
      </c>
      <c r="F648" s="139"/>
      <c r="G648" s="23"/>
      <c r="H648" s="58"/>
    </row>
    <row r="649" spans="2:8" ht="12.75" customHeight="1" x14ac:dyDescent="0.2">
      <c r="B649" s="34"/>
      <c r="C649" s="53"/>
      <c r="D649" s="62" t="s">
        <v>364</v>
      </c>
      <c r="F649" s="139"/>
      <c r="G649" s="23"/>
      <c r="H649" s="58"/>
    </row>
    <row r="650" spans="2:8" ht="12.75" customHeight="1" x14ac:dyDescent="0.2">
      <c r="B650" s="34"/>
      <c r="C650" s="53"/>
      <c r="D650" s="62" t="s">
        <v>203</v>
      </c>
      <c r="F650" s="139"/>
      <c r="G650" s="108"/>
      <c r="H650" s="58"/>
    </row>
    <row r="651" spans="2:8" ht="12.75" customHeight="1" x14ac:dyDescent="0.2">
      <c r="B651" s="34"/>
      <c r="C651" s="53"/>
      <c r="D651" s="62"/>
      <c r="F651" s="139"/>
      <c r="G651" s="35"/>
      <c r="H651" s="38"/>
    </row>
    <row r="652" spans="2:8" ht="12.75" customHeight="1" x14ac:dyDescent="0.2">
      <c r="B652" s="34"/>
      <c r="C652" s="53"/>
      <c r="D652" s="62" t="s">
        <v>365</v>
      </c>
      <c r="F652" s="139">
        <v>6.2</v>
      </c>
      <c r="G652" s="23" t="s">
        <v>15</v>
      </c>
      <c r="H652" s="58"/>
    </row>
    <row r="653" spans="2:8" ht="12.75" customHeight="1" x14ac:dyDescent="0.2">
      <c r="B653" s="34"/>
      <c r="C653" s="53"/>
      <c r="D653" s="62" t="s">
        <v>889</v>
      </c>
      <c r="F653" s="139"/>
      <c r="G653" s="23"/>
      <c r="H653" s="58"/>
    </row>
    <row r="654" spans="2:8" ht="12.75" customHeight="1" x14ac:dyDescent="0.2">
      <c r="B654" s="34"/>
      <c r="C654" s="53"/>
      <c r="D654" s="62" t="s">
        <v>366</v>
      </c>
      <c r="F654" s="139"/>
      <c r="G654" s="23"/>
      <c r="H654" s="58"/>
    </row>
    <row r="655" spans="2:8" ht="12.75" customHeight="1" x14ac:dyDescent="0.2">
      <c r="B655" s="34"/>
      <c r="C655" s="53"/>
      <c r="D655" s="62" t="s">
        <v>367</v>
      </c>
      <c r="F655" s="139"/>
      <c r="G655" s="23"/>
      <c r="H655" s="58"/>
    </row>
    <row r="656" spans="2:8" ht="12.75" customHeight="1" x14ac:dyDescent="0.2">
      <c r="B656" s="34"/>
      <c r="C656" s="53"/>
      <c r="D656" s="62" t="s">
        <v>54</v>
      </c>
      <c r="F656" s="139"/>
      <c r="G656" s="108"/>
      <c r="H656" s="58"/>
    </row>
    <row r="657" spans="2:8" ht="12.75" customHeight="1" x14ac:dyDescent="0.2">
      <c r="B657" s="34"/>
      <c r="C657" s="53"/>
      <c r="D657" s="62"/>
      <c r="F657" s="139"/>
      <c r="G657" s="35"/>
      <c r="H657" s="38"/>
    </row>
    <row r="658" spans="2:8" ht="12.75" customHeight="1" x14ac:dyDescent="0.2">
      <c r="B658" s="34"/>
      <c r="C658" s="53"/>
      <c r="D658" s="62" t="s">
        <v>359</v>
      </c>
      <c r="F658" s="139">
        <v>3</v>
      </c>
      <c r="G658" s="23" t="s">
        <v>15</v>
      </c>
      <c r="H658" s="58"/>
    </row>
    <row r="659" spans="2:8" ht="12.75" customHeight="1" x14ac:dyDescent="0.2">
      <c r="B659" s="34"/>
      <c r="C659" s="53"/>
      <c r="D659" s="62" t="s">
        <v>889</v>
      </c>
      <c r="F659" s="139"/>
      <c r="G659" s="23"/>
      <c r="H659" s="58"/>
    </row>
    <row r="660" spans="2:8" ht="12.75" customHeight="1" x14ac:dyDescent="0.2">
      <c r="B660" s="34"/>
      <c r="C660" s="53"/>
      <c r="D660" s="62" t="s">
        <v>366</v>
      </c>
      <c r="F660" s="139"/>
      <c r="G660" s="23"/>
      <c r="H660" s="58"/>
    </row>
    <row r="661" spans="2:8" ht="12.75" customHeight="1" x14ac:dyDescent="0.2">
      <c r="B661" s="34"/>
      <c r="C661" s="53"/>
      <c r="D661" s="62" t="s">
        <v>368</v>
      </c>
      <c r="F661" s="139"/>
      <c r="G661" s="23"/>
      <c r="H661" s="58"/>
    </row>
    <row r="662" spans="2:8" ht="12.75" customHeight="1" x14ac:dyDescent="0.2">
      <c r="B662" s="34"/>
      <c r="C662" s="53"/>
      <c r="D662" s="62" t="s">
        <v>369</v>
      </c>
      <c r="F662" s="139"/>
      <c r="G662" s="108"/>
      <c r="H662" s="58"/>
    </row>
    <row r="663" spans="2:8" ht="12.75" customHeight="1" x14ac:dyDescent="0.2">
      <c r="B663" s="34"/>
      <c r="C663" s="53"/>
      <c r="D663" s="62"/>
      <c r="F663" s="139"/>
      <c r="G663" s="35"/>
      <c r="H663" s="38"/>
    </row>
    <row r="664" spans="2:8" ht="12.75" customHeight="1" x14ac:dyDescent="0.2">
      <c r="B664" s="34"/>
      <c r="C664" s="53"/>
      <c r="D664" s="62" t="s">
        <v>359</v>
      </c>
      <c r="F664" s="139">
        <v>12</v>
      </c>
      <c r="G664" s="23" t="s">
        <v>15</v>
      </c>
      <c r="H664" s="58"/>
    </row>
    <row r="665" spans="2:8" ht="12.75" customHeight="1" x14ac:dyDescent="0.2">
      <c r="B665" s="34"/>
      <c r="C665" s="53"/>
      <c r="D665" s="62" t="s">
        <v>890</v>
      </c>
      <c r="F665" s="139"/>
      <c r="G665" s="23"/>
      <c r="H665" s="58"/>
    </row>
    <row r="666" spans="2:8" ht="12.75" customHeight="1" x14ac:dyDescent="0.2">
      <c r="B666" s="34"/>
      <c r="C666" s="53"/>
      <c r="D666" s="62" t="s">
        <v>370</v>
      </c>
      <c r="F666" s="139"/>
      <c r="G666" s="23"/>
      <c r="H666" s="58"/>
    </row>
    <row r="667" spans="2:8" ht="12.75" customHeight="1" x14ac:dyDescent="0.2">
      <c r="B667" s="34"/>
      <c r="C667" s="53"/>
      <c r="D667" s="62" t="s">
        <v>371</v>
      </c>
      <c r="F667" s="139"/>
      <c r="G667" s="23"/>
      <c r="H667" s="58"/>
    </row>
    <row r="668" spans="2:8" ht="12.75" customHeight="1" x14ac:dyDescent="0.2">
      <c r="B668" s="34"/>
      <c r="C668" s="53"/>
      <c r="D668" s="62" t="s">
        <v>31</v>
      </c>
      <c r="F668" s="139"/>
      <c r="G668" s="108"/>
      <c r="H668" s="58"/>
    </row>
    <row r="669" spans="2:8" ht="12.75" customHeight="1" x14ac:dyDescent="0.2">
      <c r="B669" s="34"/>
      <c r="C669" s="53"/>
      <c r="D669" s="62"/>
      <c r="F669" s="139"/>
      <c r="G669" s="35"/>
      <c r="H669" s="38"/>
    </row>
    <row r="670" spans="2:8" ht="12.75" customHeight="1" x14ac:dyDescent="0.2">
      <c r="B670" s="34"/>
      <c r="C670" s="53"/>
      <c r="D670" s="62" t="s">
        <v>198</v>
      </c>
      <c r="F670" s="139">
        <v>5.2</v>
      </c>
      <c r="G670" s="23" t="s">
        <v>15</v>
      </c>
      <c r="H670" s="58"/>
    </row>
    <row r="671" spans="2:8" ht="12.75" customHeight="1" x14ac:dyDescent="0.2">
      <c r="B671" s="34"/>
      <c r="C671" s="53"/>
      <c r="D671" s="62" t="s">
        <v>891</v>
      </c>
      <c r="F671" s="139"/>
      <c r="G671" s="23"/>
      <c r="H671" s="58"/>
    </row>
    <row r="672" spans="2:8" ht="12.75" customHeight="1" x14ac:dyDescent="0.2">
      <c r="B672" s="34"/>
      <c r="C672" s="53"/>
      <c r="D672" s="62" t="s">
        <v>372</v>
      </c>
      <c r="F672" s="139"/>
      <c r="G672" s="23"/>
      <c r="H672" s="58"/>
    </row>
    <row r="673" spans="2:8" ht="12.75" customHeight="1" x14ac:dyDescent="0.2">
      <c r="B673" s="34"/>
      <c r="C673" s="53"/>
      <c r="D673" s="62" t="s">
        <v>373</v>
      </c>
      <c r="F673" s="139"/>
      <c r="G673" s="23"/>
      <c r="H673" s="58"/>
    </row>
    <row r="674" spans="2:8" ht="12.75" customHeight="1" x14ac:dyDescent="0.2">
      <c r="B674" s="34"/>
      <c r="C674" s="53"/>
      <c r="D674" s="62" t="s">
        <v>374</v>
      </c>
      <c r="F674" s="139"/>
      <c r="G674" s="108"/>
      <c r="H674" s="58"/>
    </row>
    <row r="675" spans="2:8" ht="12.75" customHeight="1" x14ac:dyDescent="0.2">
      <c r="B675" s="34"/>
      <c r="C675" s="53"/>
      <c r="D675" s="62"/>
      <c r="F675" s="139"/>
      <c r="G675" s="35"/>
      <c r="H675" s="38"/>
    </row>
    <row r="676" spans="2:8" ht="12.75" customHeight="1" x14ac:dyDescent="0.2">
      <c r="B676" s="34"/>
      <c r="C676" s="53"/>
      <c r="D676" s="62" t="s">
        <v>198</v>
      </c>
      <c r="F676" s="139">
        <v>8</v>
      </c>
      <c r="G676" s="23" t="s">
        <v>15</v>
      </c>
      <c r="H676" s="58"/>
    </row>
    <row r="677" spans="2:8" ht="12.75" customHeight="1" x14ac:dyDescent="0.2">
      <c r="B677" s="34"/>
      <c r="C677" s="53"/>
      <c r="D677" s="62" t="s">
        <v>892</v>
      </c>
      <c r="F677" s="139"/>
      <c r="G677" s="23"/>
      <c r="H677" s="58"/>
    </row>
    <row r="678" spans="2:8" ht="12.75" customHeight="1" x14ac:dyDescent="0.2">
      <c r="B678" s="34"/>
      <c r="C678" s="53"/>
      <c r="D678" s="62" t="s">
        <v>375</v>
      </c>
      <c r="F678" s="139"/>
      <c r="G678" s="23"/>
      <c r="H678" s="58"/>
    </row>
    <row r="679" spans="2:8" ht="12.75" customHeight="1" x14ac:dyDescent="0.2">
      <c r="B679" s="34"/>
      <c r="C679" s="53"/>
      <c r="D679" s="62" t="s">
        <v>42</v>
      </c>
      <c r="F679" s="139"/>
      <c r="G679" s="23"/>
      <c r="H679" s="58"/>
    </row>
    <row r="680" spans="2:8" ht="12.75" customHeight="1" x14ac:dyDescent="0.2">
      <c r="B680" s="34"/>
      <c r="C680" s="53"/>
      <c r="D680" s="62" t="s">
        <v>304</v>
      </c>
      <c r="F680" s="139"/>
      <c r="G680" s="108"/>
      <c r="H680" s="58"/>
    </row>
    <row r="681" spans="2:8" ht="12.75" customHeight="1" x14ac:dyDescent="0.2">
      <c r="B681" s="34"/>
      <c r="C681" s="53"/>
      <c r="D681" s="62"/>
      <c r="F681" s="139"/>
      <c r="G681" s="35"/>
      <c r="H681" s="38"/>
    </row>
    <row r="682" spans="2:8" ht="12.75" customHeight="1" x14ac:dyDescent="0.2">
      <c r="B682" s="34"/>
      <c r="C682" s="53"/>
      <c r="D682" s="62" t="s">
        <v>198</v>
      </c>
      <c r="F682" s="139">
        <v>3</v>
      </c>
      <c r="G682" s="23" t="s">
        <v>15</v>
      </c>
      <c r="H682" s="58"/>
    </row>
    <row r="683" spans="2:8" ht="12.75" customHeight="1" x14ac:dyDescent="0.2">
      <c r="B683" s="34"/>
      <c r="C683" s="53"/>
      <c r="D683" s="62" t="s">
        <v>893</v>
      </c>
      <c r="F683" s="139"/>
      <c r="G683" s="23"/>
      <c r="H683" s="58"/>
    </row>
    <row r="684" spans="2:8" ht="12.75" customHeight="1" x14ac:dyDescent="0.2">
      <c r="B684" s="34"/>
      <c r="C684" s="53"/>
      <c r="D684" s="62" t="s">
        <v>376</v>
      </c>
      <c r="F684" s="139"/>
      <c r="G684" s="23"/>
      <c r="H684" s="58"/>
    </row>
    <row r="685" spans="2:8" ht="12.75" customHeight="1" x14ac:dyDescent="0.2">
      <c r="B685" s="34"/>
      <c r="C685" s="53"/>
      <c r="D685" s="62" t="s">
        <v>377</v>
      </c>
      <c r="F685" s="139"/>
      <c r="G685" s="23"/>
      <c r="H685" s="58"/>
    </row>
    <row r="686" spans="2:8" ht="12.75" customHeight="1" x14ac:dyDescent="0.2">
      <c r="B686" s="34"/>
      <c r="C686" s="53"/>
      <c r="D686" s="62" t="s">
        <v>369</v>
      </c>
      <c r="F686" s="139"/>
      <c r="G686" s="108"/>
      <c r="H686" s="58"/>
    </row>
    <row r="687" spans="2:8" ht="12.75" customHeight="1" x14ac:dyDescent="0.2">
      <c r="B687" s="34"/>
      <c r="C687" s="53"/>
      <c r="D687" s="62"/>
      <c r="F687" s="139"/>
      <c r="G687" s="35"/>
      <c r="H687" s="38"/>
    </row>
    <row r="688" spans="2:8" ht="12.75" customHeight="1" x14ac:dyDescent="0.2">
      <c r="B688" s="34"/>
      <c r="C688" s="53"/>
      <c r="D688" s="62" t="s">
        <v>198</v>
      </c>
      <c r="F688" s="139">
        <v>14.6</v>
      </c>
      <c r="G688" s="23" t="s">
        <v>15</v>
      </c>
      <c r="H688" s="58"/>
    </row>
    <row r="689" spans="2:8" ht="12.75" customHeight="1" x14ac:dyDescent="0.2">
      <c r="B689" s="34"/>
      <c r="C689" s="53"/>
      <c r="D689" s="62" t="s">
        <v>841</v>
      </c>
      <c r="F689" s="139"/>
      <c r="G689" s="23"/>
      <c r="H689" s="58"/>
    </row>
    <row r="690" spans="2:8" ht="12.75" customHeight="1" x14ac:dyDescent="0.2">
      <c r="B690" s="34"/>
      <c r="C690" s="53"/>
      <c r="D690" s="62" t="s">
        <v>200</v>
      </c>
      <c r="F690" s="139"/>
      <c r="G690" s="23"/>
      <c r="H690" s="58"/>
    </row>
    <row r="691" spans="2:8" ht="12.75" customHeight="1" x14ac:dyDescent="0.2">
      <c r="B691" s="34"/>
      <c r="C691" s="53"/>
      <c r="D691" s="62" t="s">
        <v>378</v>
      </c>
      <c r="F691" s="139"/>
      <c r="G691" s="23"/>
      <c r="H691" s="58"/>
    </row>
    <row r="692" spans="2:8" ht="12.75" customHeight="1" x14ac:dyDescent="0.2">
      <c r="B692" s="34"/>
      <c r="C692" s="53"/>
      <c r="D692" s="62" t="s">
        <v>239</v>
      </c>
      <c r="F692" s="139"/>
      <c r="G692" s="108"/>
      <c r="H692" s="58"/>
    </row>
    <row r="693" spans="2:8" ht="12.75" customHeight="1" x14ac:dyDescent="0.2">
      <c r="B693" s="34"/>
      <c r="C693" s="53"/>
      <c r="D693" s="62"/>
      <c r="F693" s="139"/>
      <c r="G693" s="35"/>
      <c r="H693" s="38"/>
    </row>
    <row r="694" spans="2:8" ht="12.75" customHeight="1" x14ac:dyDescent="0.2">
      <c r="B694" s="34"/>
      <c r="C694" s="53"/>
      <c r="D694" s="62" t="s">
        <v>198</v>
      </c>
      <c r="F694" s="139">
        <v>14.4</v>
      </c>
      <c r="G694" s="23" t="s">
        <v>15</v>
      </c>
      <c r="H694" s="58"/>
    </row>
    <row r="695" spans="2:8" ht="12.75" customHeight="1" x14ac:dyDescent="0.2">
      <c r="B695" s="34"/>
      <c r="C695" s="53"/>
      <c r="D695" s="62" t="s">
        <v>841</v>
      </c>
      <c r="F695" s="139"/>
      <c r="G695" s="23"/>
      <c r="H695" s="58"/>
    </row>
    <row r="696" spans="2:8" ht="12.75" customHeight="1" x14ac:dyDescent="0.2">
      <c r="B696" s="34"/>
      <c r="C696" s="53"/>
      <c r="D696" s="62" t="s">
        <v>200</v>
      </c>
      <c r="F696" s="139"/>
      <c r="G696" s="23"/>
      <c r="H696" s="58"/>
    </row>
    <row r="697" spans="2:8" ht="12.75" customHeight="1" x14ac:dyDescent="0.2">
      <c r="B697" s="34"/>
      <c r="C697" s="53"/>
      <c r="D697" s="62" t="s">
        <v>379</v>
      </c>
      <c r="F697" s="139"/>
      <c r="G697" s="23"/>
      <c r="H697" s="58"/>
    </row>
    <row r="698" spans="2:8" ht="12.75" customHeight="1" x14ac:dyDescent="0.2">
      <c r="B698" s="34"/>
      <c r="C698" s="53"/>
      <c r="D698" s="62" t="s">
        <v>380</v>
      </c>
      <c r="F698" s="139"/>
      <c r="G698" s="108"/>
      <c r="H698" s="58"/>
    </row>
    <row r="699" spans="2:8" ht="12.75" customHeight="1" x14ac:dyDescent="0.2">
      <c r="B699" s="34"/>
      <c r="C699" s="53"/>
      <c r="D699" s="62"/>
      <c r="F699" s="139"/>
      <c r="G699" s="35"/>
      <c r="H699" s="38"/>
    </row>
    <row r="700" spans="2:8" ht="12.75" customHeight="1" x14ac:dyDescent="0.2">
      <c r="B700" s="34"/>
      <c r="C700" s="53"/>
      <c r="D700" s="62" t="s">
        <v>198</v>
      </c>
      <c r="F700" s="139">
        <v>4.4000000000000004</v>
      </c>
      <c r="G700" s="23" t="s">
        <v>15</v>
      </c>
      <c r="H700" s="58"/>
    </row>
    <row r="701" spans="2:8" ht="12.75" customHeight="1" x14ac:dyDescent="0.2">
      <c r="B701" s="34"/>
      <c r="C701" s="53"/>
      <c r="D701" s="62" t="s">
        <v>894</v>
      </c>
      <c r="F701" s="139"/>
      <c r="G701" s="23"/>
      <c r="H701" s="58"/>
    </row>
    <row r="702" spans="2:8" ht="12.75" customHeight="1" x14ac:dyDescent="0.2">
      <c r="B702" s="34"/>
      <c r="C702" s="53"/>
      <c r="D702" s="62" t="s">
        <v>381</v>
      </c>
      <c r="F702" s="139"/>
      <c r="G702" s="23"/>
      <c r="H702" s="58"/>
    </row>
    <row r="703" spans="2:8" ht="12.75" customHeight="1" x14ac:dyDescent="0.2">
      <c r="B703" s="34"/>
      <c r="C703" s="53"/>
      <c r="D703" s="62" t="s">
        <v>382</v>
      </c>
      <c r="F703" s="139"/>
      <c r="G703" s="23"/>
      <c r="H703" s="58"/>
    </row>
    <row r="704" spans="2:8" ht="12.75" customHeight="1" x14ac:dyDescent="0.2">
      <c r="B704" s="34"/>
      <c r="C704" s="53"/>
      <c r="D704" s="62" t="s">
        <v>383</v>
      </c>
      <c r="F704" s="139"/>
      <c r="G704" s="108"/>
      <c r="H704" s="58"/>
    </row>
    <row r="705" spans="2:8" ht="12.75" customHeight="1" x14ac:dyDescent="0.2">
      <c r="B705" s="34"/>
      <c r="C705" s="53"/>
      <c r="D705" s="62"/>
      <c r="F705" s="139"/>
      <c r="G705" s="35"/>
      <c r="H705" s="38"/>
    </row>
    <row r="706" spans="2:8" ht="12.75" customHeight="1" x14ac:dyDescent="0.2">
      <c r="B706" s="34"/>
      <c r="C706" s="53"/>
      <c r="D706" s="62" t="s">
        <v>198</v>
      </c>
      <c r="F706" s="139">
        <v>4</v>
      </c>
      <c r="G706" s="23" t="s">
        <v>15</v>
      </c>
      <c r="H706" s="58"/>
    </row>
    <row r="707" spans="2:8" ht="12.75" customHeight="1" x14ac:dyDescent="0.2">
      <c r="B707" s="34"/>
      <c r="C707" s="53"/>
      <c r="D707" s="62" t="s">
        <v>894</v>
      </c>
      <c r="F707" s="139"/>
      <c r="G707" s="23"/>
      <c r="H707" s="58"/>
    </row>
    <row r="708" spans="2:8" ht="12.75" customHeight="1" x14ac:dyDescent="0.2">
      <c r="B708" s="34"/>
      <c r="C708" s="53"/>
      <c r="D708" s="62" t="s">
        <v>381</v>
      </c>
      <c r="F708" s="139"/>
      <c r="G708" s="23"/>
      <c r="H708" s="58"/>
    </row>
    <row r="709" spans="2:8" ht="12.75" customHeight="1" x14ac:dyDescent="0.2">
      <c r="B709" s="34"/>
      <c r="C709" s="53"/>
      <c r="D709" s="62" t="s">
        <v>384</v>
      </c>
      <c r="F709" s="139"/>
      <c r="G709" s="23"/>
      <c r="H709" s="58"/>
    </row>
    <row r="710" spans="2:8" ht="12.75" customHeight="1" x14ac:dyDescent="0.2">
      <c r="B710" s="34"/>
      <c r="C710" s="53"/>
      <c r="D710" s="62" t="s">
        <v>385</v>
      </c>
      <c r="F710" s="139"/>
      <c r="G710" s="108"/>
      <c r="H710" s="58"/>
    </row>
    <row r="711" spans="2:8" ht="12.75" customHeight="1" x14ac:dyDescent="0.2">
      <c r="B711" s="34"/>
      <c r="C711" s="53"/>
      <c r="D711" s="62"/>
      <c r="F711" s="139"/>
      <c r="G711" s="35"/>
      <c r="H711" s="38"/>
    </row>
    <row r="712" spans="2:8" ht="12.75" customHeight="1" x14ac:dyDescent="0.2">
      <c r="B712" s="34"/>
      <c r="C712" s="53"/>
      <c r="D712" s="62" t="s">
        <v>198</v>
      </c>
      <c r="F712" s="139">
        <v>3.1</v>
      </c>
      <c r="G712" s="23" t="s">
        <v>15</v>
      </c>
      <c r="H712" s="58"/>
    </row>
    <row r="713" spans="2:8" ht="12.75" customHeight="1" x14ac:dyDescent="0.2">
      <c r="B713" s="34"/>
      <c r="C713" s="53"/>
      <c r="D713" s="62" t="s">
        <v>895</v>
      </c>
      <c r="F713" s="139"/>
      <c r="G713" s="23"/>
      <c r="H713" s="58"/>
    </row>
    <row r="714" spans="2:8" ht="12.75" customHeight="1" x14ac:dyDescent="0.2">
      <c r="B714" s="34"/>
      <c r="C714" s="53"/>
      <c r="D714" s="62" t="s">
        <v>386</v>
      </c>
      <c r="F714" s="139"/>
      <c r="G714" s="23"/>
      <c r="H714" s="58"/>
    </row>
    <row r="715" spans="2:8" ht="12.75" customHeight="1" x14ac:dyDescent="0.2">
      <c r="B715" s="34"/>
      <c r="C715" s="53"/>
      <c r="D715" s="62" t="s">
        <v>387</v>
      </c>
      <c r="F715" s="139"/>
      <c r="G715" s="23"/>
      <c r="H715" s="58"/>
    </row>
    <row r="716" spans="2:8" ht="12.75" customHeight="1" x14ac:dyDescent="0.2">
      <c r="B716" s="34"/>
      <c r="C716" s="53"/>
      <c r="D716" s="62" t="s">
        <v>388</v>
      </c>
      <c r="F716" s="139"/>
      <c r="G716" s="108"/>
      <c r="H716" s="58"/>
    </row>
    <row r="717" spans="2:8" ht="12.75" customHeight="1" x14ac:dyDescent="0.2">
      <c r="B717" s="34"/>
      <c r="C717" s="53"/>
      <c r="D717" s="62"/>
      <c r="F717" s="139"/>
      <c r="G717" s="35"/>
      <c r="H717" s="38"/>
    </row>
    <row r="718" spans="2:8" ht="12.75" customHeight="1" x14ac:dyDescent="0.2">
      <c r="B718" s="34"/>
      <c r="C718" s="53"/>
      <c r="D718" s="62" t="s">
        <v>205</v>
      </c>
      <c r="F718" s="139">
        <v>25.2</v>
      </c>
      <c r="G718" s="23" t="s">
        <v>15</v>
      </c>
      <c r="H718" s="58"/>
    </row>
    <row r="719" spans="2:8" ht="12.75" customHeight="1" x14ac:dyDescent="0.2">
      <c r="B719" s="34"/>
      <c r="C719" s="53"/>
      <c r="D719" s="62" t="s">
        <v>896</v>
      </c>
      <c r="F719" s="139"/>
      <c r="G719" s="23"/>
      <c r="H719" s="58"/>
    </row>
    <row r="720" spans="2:8" ht="12.75" customHeight="1" x14ac:dyDescent="0.2">
      <c r="B720" s="34"/>
      <c r="C720" s="53"/>
      <c r="D720" s="62" t="s">
        <v>389</v>
      </c>
      <c r="F720" s="139"/>
      <c r="G720" s="23"/>
      <c r="H720" s="58"/>
    </row>
    <row r="721" spans="2:8" ht="12.75" customHeight="1" x14ac:dyDescent="0.2">
      <c r="B721" s="34"/>
      <c r="C721" s="53"/>
      <c r="D721" s="62" t="s">
        <v>390</v>
      </c>
      <c r="F721" s="139"/>
      <c r="G721" s="23"/>
      <c r="H721" s="58"/>
    </row>
    <row r="722" spans="2:8" ht="12.75" customHeight="1" x14ac:dyDescent="0.2">
      <c r="B722" s="34"/>
      <c r="C722" s="53"/>
      <c r="D722" s="62" t="s">
        <v>391</v>
      </c>
      <c r="F722" s="139"/>
      <c r="G722" s="108"/>
      <c r="H722" s="58"/>
    </row>
    <row r="723" spans="2:8" ht="12.75" customHeight="1" x14ac:dyDescent="0.2">
      <c r="B723" s="34"/>
      <c r="C723" s="53"/>
      <c r="D723" s="62"/>
      <c r="F723" s="139"/>
      <c r="G723" s="35"/>
      <c r="H723" s="38"/>
    </row>
    <row r="724" spans="2:8" ht="12.75" customHeight="1" x14ac:dyDescent="0.2">
      <c r="B724" s="34"/>
      <c r="C724" s="53"/>
      <c r="D724" s="62" t="s">
        <v>205</v>
      </c>
      <c r="F724" s="139">
        <v>3.8</v>
      </c>
      <c r="G724" s="23" t="s">
        <v>15</v>
      </c>
      <c r="H724" s="58"/>
    </row>
    <row r="725" spans="2:8" ht="12.75" customHeight="1" x14ac:dyDescent="0.2">
      <c r="B725" s="34"/>
      <c r="C725" s="53"/>
      <c r="D725" s="62" t="s">
        <v>890</v>
      </c>
      <c r="F725" s="139"/>
      <c r="G725" s="23"/>
      <c r="H725" s="58"/>
    </row>
    <row r="726" spans="2:8" ht="12.75" customHeight="1" x14ac:dyDescent="0.2">
      <c r="B726" s="34"/>
      <c r="C726" s="53"/>
      <c r="D726" s="62" t="s">
        <v>392</v>
      </c>
      <c r="F726" s="139"/>
      <c r="G726" s="23"/>
      <c r="H726" s="58"/>
    </row>
    <row r="727" spans="2:8" ht="12.75" customHeight="1" x14ac:dyDescent="0.2">
      <c r="B727" s="34"/>
      <c r="C727" s="53"/>
      <c r="D727" s="62" t="s">
        <v>393</v>
      </c>
      <c r="F727" s="139"/>
      <c r="G727" s="23"/>
      <c r="H727" s="58"/>
    </row>
    <row r="728" spans="2:8" ht="12.75" customHeight="1" x14ac:dyDescent="0.2">
      <c r="B728" s="34"/>
      <c r="C728" s="53"/>
      <c r="D728" s="62" t="s">
        <v>94</v>
      </c>
      <c r="F728" s="139"/>
      <c r="G728" s="108"/>
      <c r="H728" s="58"/>
    </row>
    <row r="729" spans="2:8" ht="12.75" customHeight="1" x14ac:dyDescent="0.2">
      <c r="B729" s="34"/>
      <c r="C729" s="53"/>
      <c r="D729" s="62"/>
      <c r="F729" s="139"/>
      <c r="G729" s="35"/>
      <c r="H729" s="38"/>
    </row>
    <row r="730" spans="2:8" ht="12.75" customHeight="1" x14ac:dyDescent="0.2">
      <c r="B730" s="34"/>
      <c r="C730" s="53"/>
      <c r="D730" s="62" t="s">
        <v>205</v>
      </c>
      <c r="F730" s="139">
        <v>9.6</v>
      </c>
      <c r="G730" s="23" t="s">
        <v>15</v>
      </c>
      <c r="H730" s="58"/>
    </row>
    <row r="731" spans="2:8" ht="12.75" customHeight="1" x14ac:dyDescent="0.2">
      <c r="B731" s="34"/>
      <c r="C731" s="53"/>
      <c r="D731" s="62" t="s">
        <v>890</v>
      </c>
      <c r="F731" s="139"/>
      <c r="G731" s="23"/>
      <c r="H731" s="58"/>
    </row>
    <row r="732" spans="2:8" ht="12.75" customHeight="1" x14ac:dyDescent="0.2">
      <c r="B732" s="34"/>
      <c r="C732" s="53"/>
      <c r="D732" s="62" t="s">
        <v>392</v>
      </c>
      <c r="F732" s="139"/>
      <c r="G732" s="23"/>
      <c r="H732" s="58"/>
    </row>
    <row r="733" spans="2:8" ht="12.75" customHeight="1" x14ac:dyDescent="0.2">
      <c r="B733" s="34"/>
      <c r="C733" s="53"/>
      <c r="D733" s="62" t="s">
        <v>394</v>
      </c>
      <c r="F733" s="139"/>
      <c r="G733" s="23"/>
      <c r="H733" s="58"/>
    </row>
    <row r="734" spans="2:8" ht="12.75" customHeight="1" x14ac:dyDescent="0.2">
      <c r="B734" s="34"/>
      <c r="C734" s="53"/>
      <c r="D734" s="62" t="s">
        <v>203</v>
      </c>
      <c r="F734" s="139"/>
      <c r="G734" s="108"/>
      <c r="H734" s="58"/>
    </row>
    <row r="735" spans="2:8" ht="12.75" customHeight="1" x14ac:dyDescent="0.2">
      <c r="B735" s="34"/>
      <c r="C735" s="53"/>
      <c r="D735" s="62"/>
      <c r="F735" s="139"/>
      <c r="G735" s="35"/>
      <c r="H735" s="38"/>
    </row>
    <row r="736" spans="2:8" ht="12.75" customHeight="1" x14ac:dyDescent="0.2">
      <c r="B736" s="34"/>
      <c r="C736" s="53"/>
      <c r="D736" s="62" t="s">
        <v>205</v>
      </c>
      <c r="F736" s="139">
        <v>11.8</v>
      </c>
      <c r="G736" s="23" t="s">
        <v>15</v>
      </c>
      <c r="H736" s="58"/>
    </row>
    <row r="737" spans="2:8" ht="12.75" customHeight="1" x14ac:dyDescent="0.2">
      <c r="B737" s="34"/>
      <c r="C737" s="53"/>
      <c r="D737" s="62" t="s">
        <v>890</v>
      </c>
      <c r="F737" s="139"/>
      <c r="G737" s="23"/>
      <c r="H737" s="58"/>
    </row>
    <row r="738" spans="2:8" ht="12.75" customHeight="1" x14ac:dyDescent="0.2">
      <c r="B738" s="34"/>
      <c r="C738" s="53"/>
      <c r="D738" s="62" t="s">
        <v>392</v>
      </c>
      <c r="F738" s="139"/>
      <c r="G738" s="23"/>
      <c r="H738" s="58"/>
    </row>
    <row r="739" spans="2:8" ht="12.75" customHeight="1" x14ac:dyDescent="0.2">
      <c r="B739" s="34"/>
      <c r="C739" s="53"/>
      <c r="D739" s="62" t="s">
        <v>395</v>
      </c>
      <c r="F739" s="139"/>
      <c r="G739" s="23"/>
      <c r="H739" s="58"/>
    </row>
    <row r="740" spans="2:8" ht="12.75" customHeight="1" x14ac:dyDescent="0.2">
      <c r="B740" s="34"/>
      <c r="C740" s="53"/>
      <c r="D740" s="62" t="s">
        <v>215</v>
      </c>
      <c r="F740" s="139"/>
      <c r="G740" s="108"/>
      <c r="H740" s="58"/>
    </row>
    <row r="741" spans="2:8" ht="12.75" customHeight="1" x14ac:dyDescent="0.2">
      <c r="B741" s="34"/>
      <c r="C741" s="53"/>
      <c r="D741" s="62"/>
      <c r="F741" s="139"/>
      <c r="G741" s="35"/>
      <c r="H741" s="38"/>
    </row>
    <row r="742" spans="2:8" ht="12.75" customHeight="1" x14ac:dyDescent="0.2">
      <c r="B742" s="34"/>
      <c r="C742" s="53"/>
      <c r="D742" s="62" t="s">
        <v>205</v>
      </c>
      <c r="F742" s="139">
        <v>13</v>
      </c>
      <c r="G742" s="23" t="s">
        <v>15</v>
      </c>
      <c r="H742" s="58"/>
    </row>
    <row r="743" spans="2:8" ht="12.75" customHeight="1" x14ac:dyDescent="0.2">
      <c r="B743" s="34"/>
      <c r="C743" s="53"/>
      <c r="D743" s="62" t="s">
        <v>98</v>
      </c>
      <c r="F743" s="139"/>
      <c r="G743" s="23"/>
      <c r="H743" s="58"/>
    </row>
    <row r="744" spans="2:8" ht="12.75" customHeight="1" x14ac:dyDescent="0.2">
      <c r="B744" s="34"/>
      <c r="C744" s="53"/>
      <c r="D744" s="62" t="s">
        <v>207</v>
      </c>
      <c r="F744" s="139"/>
      <c r="G744" s="23"/>
      <c r="H744" s="58"/>
    </row>
    <row r="745" spans="2:8" ht="12.75" customHeight="1" x14ac:dyDescent="0.2">
      <c r="B745" s="34"/>
      <c r="C745" s="53"/>
      <c r="D745" s="62" t="s">
        <v>396</v>
      </c>
      <c r="F745" s="139"/>
      <c r="G745" s="23"/>
      <c r="H745" s="58"/>
    </row>
    <row r="746" spans="2:8" ht="12.75" customHeight="1" x14ac:dyDescent="0.2">
      <c r="B746" s="34"/>
      <c r="C746" s="53"/>
      <c r="D746" s="62" t="s">
        <v>113</v>
      </c>
      <c r="F746" s="139"/>
      <c r="G746" s="108"/>
      <c r="H746" s="58"/>
    </row>
    <row r="747" spans="2:8" ht="12.75" customHeight="1" x14ac:dyDescent="0.2">
      <c r="B747" s="34"/>
      <c r="C747" s="53"/>
      <c r="D747" s="62"/>
      <c r="F747" s="139"/>
      <c r="G747" s="35"/>
      <c r="H747" s="38"/>
    </row>
    <row r="748" spans="2:8" ht="12.75" customHeight="1" x14ac:dyDescent="0.2">
      <c r="B748" s="34"/>
      <c r="C748" s="53"/>
      <c r="D748" s="62" t="s">
        <v>205</v>
      </c>
      <c r="F748" s="139">
        <v>0.8</v>
      </c>
      <c r="G748" s="23" t="s">
        <v>15</v>
      </c>
      <c r="H748" s="58"/>
    </row>
    <row r="749" spans="2:8" ht="12.75" customHeight="1" x14ac:dyDescent="0.2">
      <c r="B749" s="34"/>
      <c r="C749" s="53"/>
      <c r="D749" s="62" t="s">
        <v>884</v>
      </c>
      <c r="F749" s="139"/>
      <c r="G749" s="23"/>
      <c r="H749" s="58"/>
    </row>
    <row r="750" spans="2:8" ht="12.75" customHeight="1" x14ac:dyDescent="0.2">
      <c r="B750" s="34"/>
      <c r="C750" s="53"/>
      <c r="D750" s="62" t="s">
        <v>397</v>
      </c>
      <c r="F750" s="139"/>
      <c r="G750" s="23"/>
      <c r="H750" s="58"/>
    </row>
    <row r="751" spans="2:8" ht="12.75" customHeight="1" x14ac:dyDescent="0.2">
      <c r="B751" s="34"/>
      <c r="C751" s="53"/>
      <c r="D751" s="62" t="s">
        <v>398</v>
      </c>
      <c r="F751" s="139"/>
      <c r="G751" s="23"/>
      <c r="H751" s="58"/>
    </row>
    <row r="752" spans="2:8" ht="12.75" customHeight="1" x14ac:dyDescent="0.2">
      <c r="B752" s="34"/>
      <c r="C752" s="53"/>
      <c r="D752" s="62" t="s">
        <v>399</v>
      </c>
      <c r="F752" s="139"/>
      <c r="G752" s="108"/>
      <c r="H752" s="58"/>
    </row>
    <row r="753" spans="2:8" ht="12.75" customHeight="1" x14ac:dyDescent="0.2">
      <c r="B753" s="34"/>
      <c r="C753" s="53"/>
      <c r="D753" s="62"/>
      <c r="F753" s="139"/>
      <c r="G753" s="35"/>
      <c r="H753" s="38"/>
    </row>
    <row r="754" spans="2:8" ht="12.75" customHeight="1" x14ac:dyDescent="0.2">
      <c r="B754" s="34"/>
      <c r="C754" s="53"/>
      <c r="D754" s="62" t="s">
        <v>205</v>
      </c>
      <c r="F754" s="139">
        <v>2.4</v>
      </c>
      <c r="G754" s="23" t="s">
        <v>15</v>
      </c>
      <c r="H754" s="58"/>
    </row>
    <row r="755" spans="2:8" ht="12.75" customHeight="1" x14ac:dyDescent="0.2">
      <c r="B755" s="34"/>
      <c r="C755" s="53"/>
      <c r="D755" s="62" t="s">
        <v>884</v>
      </c>
      <c r="F755" s="139"/>
      <c r="G755" s="23"/>
      <c r="H755" s="58"/>
    </row>
    <row r="756" spans="2:8" ht="12.75" customHeight="1" x14ac:dyDescent="0.2">
      <c r="B756" s="34"/>
      <c r="C756" s="53"/>
      <c r="D756" s="62" t="s">
        <v>397</v>
      </c>
      <c r="F756" s="139"/>
      <c r="G756" s="23"/>
      <c r="H756" s="58"/>
    </row>
    <row r="757" spans="2:8" ht="12.75" customHeight="1" x14ac:dyDescent="0.2">
      <c r="B757" s="34"/>
      <c r="C757" s="53"/>
      <c r="D757" s="62" t="s">
        <v>400</v>
      </c>
      <c r="F757" s="139"/>
      <c r="G757" s="23"/>
      <c r="H757" s="58"/>
    </row>
    <row r="758" spans="2:8" ht="12.75" customHeight="1" x14ac:dyDescent="0.2">
      <c r="B758" s="34"/>
      <c r="C758" s="53"/>
      <c r="D758" s="62" t="s">
        <v>401</v>
      </c>
      <c r="F758" s="139"/>
      <c r="G758" s="108"/>
      <c r="H758" s="58"/>
    </row>
    <row r="759" spans="2:8" ht="12.75" customHeight="1" x14ac:dyDescent="0.2">
      <c r="B759" s="34"/>
      <c r="C759" s="53"/>
      <c r="D759" s="62"/>
      <c r="F759" s="139"/>
      <c r="G759" s="35"/>
      <c r="H759" s="38"/>
    </row>
    <row r="760" spans="2:8" ht="12.75" customHeight="1" x14ac:dyDescent="0.2">
      <c r="B760" s="34"/>
      <c r="C760" s="53"/>
      <c r="D760" s="62" t="s">
        <v>205</v>
      </c>
      <c r="F760" s="139">
        <v>1</v>
      </c>
      <c r="G760" s="23" t="s">
        <v>15</v>
      </c>
    </row>
    <row r="761" spans="2:8" ht="12.75" customHeight="1" x14ac:dyDescent="0.2">
      <c r="B761" s="34"/>
      <c r="C761" s="53"/>
      <c r="D761" s="62" t="s">
        <v>885</v>
      </c>
      <c r="F761" s="139"/>
      <c r="G761" s="23"/>
    </row>
    <row r="762" spans="2:8" ht="12.75" customHeight="1" x14ac:dyDescent="0.2">
      <c r="B762" s="34"/>
      <c r="C762" s="53"/>
      <c r="D762" s="62" t="s">
        <v>402</v>
      </c>
      <c r="F762" s="139"/>
      <c r="G762" s="23"/>
    </row>
    <row r="763" spans="2:8" ht="12.75" customHeight="1" x14ac:dyDescent="0.2">
      <c r="B763" s="34"/>
      <c r="C763" s="53"/>
      <c r="D763" s="62" t="s">
        <v>403</v>
      </c>
      <c r="F763" s="139"/>
      <c r="G763" s="23"/>
    </row>
    <row r="764" spans="2:8" ht="12.75" customHeight="1" x14ac:dyDescent="0.2">
      <c r="B764" s="34"/>
      <c r="C764" s="53"/>
      <c r="D764" s="62" t="s">
        <v>404</v>
      </c>
      <c r="F764" s="139"/>
      <c r="G764" s="108"/>
    </row>
    <row r="765" spans="2:8" ht="12.75" customHeight="1" x14ac:dyDescent="0.2">
      <c r="B765" s="34"/>
      <c r="C765" s="53"/>
      <c r="D765" s="62"/>
      <c r="F765" s="139"/>
      <c r="G765" s="35"/>
    </row>
    <row r="766" spans="2:8" ht="12.75" customHeight="1" x14ac:dyDescent="0.2">
      <c r="B766" s="34"/>
      <c r="C766" s="53"/>
      <c r="D766" s="62" t="s">
        <v>205</v>
      </c>
      <c r="F766" s="139">
        <v>6</v>
      </c>
      <c r="G766" s="23" t="s">
        <v>15</v>
      </c>
    </row>
    <row r="767" spans="2:8" ht="12.75" customHeight="1" x14ac:dyDescent="0.2">
      <c r="B767" s="34"/>
      <c r="C767" s="53"/>
      <c r="D767" s="62" t="s">
        <v>885</v>
      </c>
      <c r="F767" s="139"/>
      <c r="G767" s="23"/>
    </row>
    <row r="768" spans="2:8" ht="12.75" customHeight="1" x14ac:dyDescent="0.2">
      <c r="B768" s="34"/>
      <c r="C768" s="53"/>
      <c r="D768" s="62" t="s">
        <v>402</v>
      </c>
      <c r="F768" s="139"/>
      <c r="G768" s="23"/>
    </row>
    <row r="769" spans="2:10" ht="12.75" customHeight="1" x14ac:dyDescent="0.2">
      <c r="B769" s="34"/>
      <c r="C769" s="53"/>
      <c r="D769" s="62" t="s">
        <v>405</v>
      </c>
      <c r="F769" s="139"/>
      <c r="G769" s="23"/>
    </row>
    <row r="770" spans="2:10" ht="12.75" customHeight="1" x14ac:dyDescent="0.2">
      <c r="B770" s="34"/>
      <c r="C770" s="53"/>
      <c r="D770" s="62" t="s">
        <v>25</v>
      </c>
      <c r="F770" s="139"/>
      <c r="G770" s="108"/>
    </row>
    <row r="771" spans="2:10" ht="12.75" customHeight="1" x14ac:dyDescent="0.2">
      <c r="B771" s="34"/>
      <c r="C771" s="53"/>
      <c r="D771" s="62"/>
      <c r="F771" s="139"/>
      <c r="G771" s="35"/>
    </row>
    <row r="772" spans="2:10" ht="12.75" customHeight="1" x14ac:dyDescent="0.2">
      <c r="B772" s="34"/>
      <c r="C772" s="53"/>
      <c r="D772" s="62" t="s">
        <v>205</v>
      </c>
      <c r="F772" s="139">
        <v>9</v>
      </c>
      <c r="G772" s="23" t="s">
        <v>15</v>
      </c>
    </row>
    <row r="773" spans="2:10" ht="12.75" customHeight="1" x14ac:dyDescent="0.2">
      <c r="B773" s="34"/>
      <c r="C773" s="53"/>
      <c r="D773" s="62" t="s">
        <v>897</v>
      </c>
      <c r="F773" s="139"/>
      <c r="G773" s="23"/>
    </row>
    <row r="774" spans="2:10" ht="12.75" customHeight="1" x14ac:dyDescent="0.2">
      <c r="B774" s="34"/>
      <c r="C774" s="53"/>
      <c r="D774" s="62" t="s">
        <v>406</v>
      </c>
      <c r="F774" s="139"/>
      <c r="G774" s="23"/>
    </row>
    <row r="775" spans="2:10" ht="12.75" customHeight="1" x14ac:dyDescent="0.2">
      <c r="B775" s="34"/>
      <c r="C775" s="53"/>
      <c r="D775" s="62" t="s">
        <v>407</v>
      </c>
      <c r="F775" s="139"/>
      <c r="G775" s="23"/>
    </row>
    <row r="776" spans="2:10" ht="12.75" customHeight="1" x14ac:dyDescent="0.2">
      <c r="B776" s="34"/>
      <c r="C776" s="53"/>
      <c r="D776" s="62" t="s">
        <v>61</v>
      </c>
      <c r="F776" s="139"/>
      <c r="G776" s="108"/>
    </row>
    <row r="777" spans="2:10" ht="12.75" customHeight="1" x14ac:dyDescent="0.2">
      <c r="B777" s="34"/>
      <c r="C777" s="53"/>
      <c r="D777" s="62"/>
      <c r="F777" s="139"/>
      <c r="G777" s="35"/>
    </row>
    <row r="778" spans="2:10" ht="12.75" customHeight="1" x14ac:dyDescent="0.2">
      <c r="B778" s="34"/>
      <c r="C778" s="53"/>
      <c r="D778" s="62" t="s">
        <v>278</v>
      </c>
      <c r="F778" s="139">
        <v>27</v>
      </c>
      <c r="G778" s="23" t="s">
        <v>15</v>
      </c>
    </row>
    <row r="779" spans="2:10" ht="12.75" customHeight="1" x14ac:dyDescent="0.2">
      <c r="B779" s="34"/>
      <c r="C779" s="53"/>
      <c r="D779" s="62" t="s">
        <v>898</v>
      </c>
      <c r="F779" s="139"/>
      <c r="G779" s="23"/>
    </row>
    <row r="780" spans="2:10" ht="12.75" customHeight="1" x14ac:dyDescent="0.2">
      <c r="B780" s="34"/>
      <c r="C780" s="53"/>
      <c r="D780" s="62" t="s">
        <v>408</v>
      </c>
      <c r="F780" s="139"/>
      <c r="G780" s="23"/>
    </row>
    <row r="781" spans="2:10" ht="12.75" customHeight="1" x14ac:dyDescent="0.2">
      <c r="B781" s="34"/>
      <c r="C781" s="53"/>
      <c r="D781" s="62" t="s">
        <v>409</v>
      </c>
      <c r="F781" s="139"/>
      <c r="G781" s="23"/>
    </row>
    <row r="782" spans="2:10" ht="12.75" customHeight="1" x14ac:dyDescent="0.2">
      <c r="B782" s="34"/>
      <c r="C782" s="53"/>
      <c r="D782" s="62" t="s">
        <v>410</v>
      </c>
      <c r="F782" s="139"/>
      <c r="G782" s="108"/>
    </row>
    <row r="783" spans="2:10" s="68" customFormat="1" ht="12.75" customHeight="1" x14ac:dyDescent="0.2">
      <c r="B783" s="53"/>
      <c r="C783" s="53"/>
      <c r="D783" s="62"/>
      <c r="E783" s="73"/>
      <c r="F783" s="140"/>
      <c r="G783" s="35"/>
      <c r="H783" s="119"/>
      <c r="I783" s="40"/>
      <c r="J783" s="119"/>
    </row>
    <row r="784" spans="2:10" s="68" customFormat="1" ht="12.75" customHeight="1" x14ac:dyDescent="0.2">
      <c r="B784" s="53"/>
      <c r="C784" s="53"/>
      <c r="D784" s="62" t="s">
        <v>278</v>
      </c>
      <c r="E784" s="73"/>
      <c r="F784" s="140">
        <v>4.5999999999999996</v>
      </c>
      <c r="G784" s="23" t="s">
        <v>15</v>
      </c>
      <c r="H784" s="119"/>
      <c r="I784" s="40"/>
      <c r="J784" s="119"/>
    </row>
    <row r="785" spans="2:10" s="68" customFormat="1" ht="12.75" customHeight="1" x14ac:dyDescent="0.2">
      <c r="B785" s="53"/>
      <c r="C785" s="53"/>
      <c r="D785" s="62" t="s">
        <v>841</v>
      </c>
      <c r="E785" s="73"/>
      <c r="F785" s="140"/>
      <c r="G785" s="110"/>
      <c r="H785" s="119"/>
      <c r="I785" s="40"/>
      <c r="J785" s="119"/>
    </row>
    <row r="786" spans="2:10" s="68" customFormat="1" ht="12.75" customHeight="1" x14ac:dyDescent="0.2">
      <c r="B786" s="53"/>
      <c r="C786" s="53"/>
      <c r="D786" s="62" t="s">
        <v>411</v>
      </c>
      <c r="E786" s="73"/>
      <c r="F786" s="140"/>
      <c r="G786" s="110"/>
      <c r="H786" s="119"/>
      <c r="I786" s="40"/>
      <c r="J786" s="119"/>
    </row>
    <row r="787" spans="2:10" s="68" customFormat="1" ht="12.75" customHeight="1" x14ac:dyDescent="0.2">
      <c r="B787" s="53"/>
      <c r="C787" s="53"/>
      <c r="D787" s="62" t="s">
        <v>412</v>
      </c>
      <c r="E787" s="73"/>
      <c r="F787" s="140"/>
      <c r="G787" s="110"/>
      <c r="H787" s="119"/>
      <c r="I787" s="40"/>
      <c r="J787" s="119"/>
    </row>
    <row r="788" spans="2:10" s="68" customFormat="1" ht="12.75" customHeight="1" x14ac:dyDescent="0.2">
      <c r="B788" s="53"/>
      <c r="C788" s="53"/>
      <c r="D788" s="62" t="s">
        <v>249</v>
      </c>
      <c r="E788" s="73"/>
      <c r="F788" s="140"/>
      <c r="G788" s="110"/>
      <c r="H788" s="119"/>
      <c r="I788" s="40"/>
      <c r="J788" s="119"/>
    </row>
    <row r="789" spans="2:10" ht="12.75" customHeight="1" x14ac:dyDescent="0.2">
      <c r="B789" s="34"/>
      <c r="C789" s="53"/>
      <c r="D789" s="62"/>
      <c r="F789" s="139"/>
      <c r="G789" s="35"/>
    </row>
    <row r="790" spans="2:10" ht="12.75" customHeight="1" x14ac:dyDescent="0.2">
      <c r="B790" s="34"/>
      <c r="C790" s="53"/>
      <c r="D790" s="62" t="s">
        <v>278</v>
      </c>
      <c r="F790" s="139">
        <v>6.8</v>
      </c>
      <c r="G790" s="23" t="s">
        <v>15</v>
      </c>
    </row>
    <row r="791" spans="2:10" ht="12.75" customHeight="1" x14ac:dyDescent="0.2">
      <c r="B791" s="34"/>
      <c r="C791" s="53"/>
      <c r="D791" s="62" t="s">
        <v>841</v>
      </c>
      <c r="F791" s="141"/>
      <c r="G791" s="23"/>
    </row>
    <row r="792" spans="2:10" ht="12.75" customHeight="1" x14ac:dyDescent="0.2">
      <c r="B792" s="34"/>
      <c r="C792" s="53"/>
      <c r="D792" s="62" t="s">
        <v>411</v>
      </c>
      <c r="F792" s="141"/>
      <c r="G792" s="23"/>
    </row>
    <row r="793" spans="2:10" ht="12.75" customHeight="1" x14ac:dyDescent="0.2">
      <c r="B793" s="34"/>
      <c r="C793" s="53"/>
      <c r="D793" s="62" t="s">
        <v>413</v>
      </c>
      <c r="F793" s="141"/>
      <c r="G793" s="10"/>
    </row>
    <row r="794" spans="2:10" ht="12.75" customHeight="1" x14ac:dyDescent="0.2">
      <c r="B794" s="34"/>
      <c r="C794" s="53"/>
      <c r="D794" s="62" t="s">
        <v>348</v>
      </c>
      <c r="F794" s="141"/>
      <c r="G794" s="10"/>
    </row>
    <row r="795" spans="2:10" ht="12.75" customHeight="1" x14ac:dyDescent="0.2">
      <c r="B795" s="34"/>
      <c r="C795" s="53"/>
      <c r="D795" s="62"/>
      <c r="F795" s="141"/>
      <c r="G795" s="10"/>
    </row>
    <row r="796" spans="2:10" ht="12.75" customHeight="1" x14ac:dyDescent="0.2">
      <c r="B796" s="34"/>
      <c r="C796" s="53"/>
      <c r="D796" s="62" t="s">
        <v>278</v>
      </c>
      <c r="F796" s="139">
        <v>9</v>
      </c>
      <c r="G796" s="23" t="s">
        <v>15</v>
      </c>
      <c r="H796" s="38" t="s">
        <v>39</v>
      </c>
      <c r="I796" s="38"/>
      <c r="J796" s="38"/>
    </row>
    <row r="797" spans="2:10" ht="12.75" customHeight="1" x14ac:dyDescent="0.2">
      <c r="B797" s="34"/>
      <c r="C797" s="53"/>
      <c r="D797" s="62" t="s">
        <v>841</v>
      </c>
      <c r="F797" s="141"/>
      <c r="G797" s="10"/>
      <c r="H797" s="118"/>
      <c r="I797" s="30"/>
      <c r="J797" s="118"/>
    </row>
    <row r="798" spans="2:10" ht="12.75" customHeight="1" x14ac:dyDescent="0.2">
      <c r="B798" s="34"/>
      <c r="C798" s="53"/>
      <c r="D798" s="59" t="s">
        <v>411</v>
      </c>
      <c r="F798" s="139"/>
      <c r="H798" s="32"/>
      <c r="I798" s="58"/>
      <c r="J798" s="38"/>
    </row>
    <row r="799" spans="2:10" ht="12.75" customHeight="1" x14ac:dyDescent="0.2">
      <c r="B799" s="34"/>
      <c r="C799" s="53"/>
      <c r="D799" s="59" t="s">
        <v>414</v>
      </c>
      <c r="F799" s="139"/>
      <c r="H799" s="11"/>
      <c r="I799" s="42"/>
      <c r="J799" s="38"/>
    </row>
    <row r="800" spans="2:10" ht="12.75" customHeight="1" x14ac:dyDescent="0.2">
      <c r="B800" s="34"/>
      <c r="C800" s="53"/>
      <c r="D800" s="59" t="s">
        <v>61</v>
      </c>
      <c r="F800" s="139"/>
      <c r="H800" s="11"/>
      <c r="I800" s="42"/>
      <c r="J800" s="38"/>
    </row>
    <row r="801" spans="2:7" ht="12.75" customHeight="1" x14ac:dyDescent="0.2">
      <c r="B801" s="34"/>
      <c r="C801" s="53"/>
      <c r="D801" s="62"/>
      <c r="F801" s="141"/>
      <c r="G801" s="10"/>
    </row>
    <row r="802" spans="2:7" ht="12.75" customHeight="1" x14ac:dyDescent="0.2">
      <c r="B802" s="34" t="s">
        <v>39</v>
      </c>
      <c r="C802" s="53"/>
      <c r="D802" s="62" t="s">
        <v>278</v>
      </c>
      <c r="F802" s="139">
        <v>11.2</v>
      </c>
      <c r="G802" s="23" t="s">
        <v>15</v>
      </c>
    </row>
    <row r="803" spans="2:7" ht="12.75" customHeight="1" x14ac:dyDescent="0.2">
      <c r="B803" s="34"/>
      <c r="C803" s="53"/>
      <c r="D803" s="62" t="s">
        <v>894</v>
      </c>
      <c r="F803" s="139"/>
      <c r="G803" s="23"/>
    </row>
    <row r="804" spans="2:7" ht="12.75" customHeight="1" x14ac:dyDescent="0.2">
      <c r="B804" s="34"/>
      <c r="C804" s="53"/>
      <c r="D804" s="62" t="s">
        <v>415</v>
      </c>
      <c r="F804" s="139"/>
      <c r="G804" s="23"/>
    </row>
    <row r="805" spans="2:7" ht="12.75" customHeight="1" x14ac:dyDescent="0.2">
      <c r="B805" s="34"/>
      <c r="C805" s="53"/>
      <c r="D805" s="62" t="s">
        <v>416</v>
      </c>
      <c r="F805" s="139"/>
      <c r="G805" s="23"/>
    </row>
    <row r="806" spans="2:7" ht="12.75" customHeight="1" x14ac:dyDescent="0.2">
      <c r="B806" s="34"/>
      <c r="C806" s="53"/>
      <c r="D806" s="62" t="s">
        <v>417</v>
      </c>
      <c r="F806" s="139"/>
      <c r="G806" s="23"/>
    </row>
    <row r="807" spans="2:7" ht="12.75" customHeight="1" x14ac:dyDescent="0.2">
      <c r="B807" s="34"/>
      <c r="C807" s="53"/>
      <c r="D807" s="62"/>
      <c r="F807" s="139"/>
      <c r="G807" s="108"/>
    </row>
    <row r="808" spans="2:7" ht="12.75" customHeight="1" x14ac:dyDescent="0.2">
      <c r="B808" s="34"/>
      <c r="C808" s="53"/>
      <c r="D808" s="62" t="s">
        <v>278</v>
      </c>
      <c r="F808" s="139">
        <v>7.4</v>
      </c>
      <c r="G808" s="23" t="s">
        <v>15</v>
      </c>
    </row>
    <row r="809" spans="2:7" ht="12.75" customHeight="1" x14ac:dyDescent="0.2">
      <c r="B809" s="34"/>
      <c r="C809" s="53"/>
      <c r="D809" s="62" t="s">
        <v>894</v>
      </c>
      <c r="F809" s="139"/>
      <c r="G809" s="23"/>
    </row>
    <row r="810" spans="2:7" ht="12.75" customHeight="1" x14ac:dyDescent="0.2">
      <c r="B810" s="34"/>
      <c r="C810" s="53"/>
      <c r="D810" s="62" t="s">
        <v>415</v>
      </c>
      <c r="F810" s="139"/>
      <c r="G810" s="23"/>
    </row>
    <row r="811" spans="2:7" ht="12.75" customHeight="1" x14ac:dyDescent="0.2">
      <c r="B811" s="34"/>
      <c r="C811" s="53"/>
      <c r="D811" s="62" t="s">
        <v>418</v>
      </c>
      <c r="F811" s="139"/>
      <c r="G811" s="23"/>
    </row>
    <row r="812" spans="2:7" ht="12.75" customHeight="1" x14ac:dyDescent="0.2">
      <c r="B812" s="34"/>
      <c r="C812" s="53"/>
      <c r="D812" s="62" t="s">
        <v>220</v>
      </c>
      <c r="F812" s="139"/>
      <c r="G812" s="23"/>
    </row>
    <row r="813" spans="2:7" ht="12.75" customHeight="1" x14ac:dyDescent="0.2">
      <c r="B813" s="34"/>
      <c r="C813" s="53"/>
      <c r="D813" s="62"/>
      <c r="F813" s="139"/>
      <c r="G813" s="108"/>
    </row>
    <row r="814" spans="2:7" ht="12.75" customHeight="1" x14ac:dyDescent="0.2">
      <c r="B814" s="34"/>
      <c r="C814" s="53"/>
      <c r="D814" s="62" t="s">
        <v>278</v>
      </c>
      <c r="F814" s="139">
        <v>11.2</v>
      </c>
      <c r="G814" s="23" t="s">
        <v>15</v>
      </c>
    </row>
    <row r="815" spans="2:7" ht="12.75" customHeight="1" x14ac:dyDescent="0.2">
      <c r="B815" s="34"/>
      <c r="C815" s="53"/>
      <c r="D815" s="62" t="s">
        <v>899</v>
      </c>
      <c r="F815" s="139"/>
      <c r="G815" s="23"/>
    </row>
    <row r="816" spans="2:7" ht="12.75" customHeight="1" x14ac:dyDescent="0.2">
      <c r="B816" s="34"/>
      <c r="C816" s="53"/>
      <c r="D816" s="62" t="s">
        <v>419</v>
      </c>
      <c r="F816" s="139"/>
      <c r="G816" s="23"/>
    </row>
    <row r="817" spans="2:7" ht="12.75" customHeight="1" x14ac:dyDescent="0.2">
      <c r="B817" s="34"/>
      <c r="C817" s="53"/>
      <c r="D817" s="62" t="s">
        <v>420</v>
      </c>
      <c r="F817" s="139"/>
      <c r="G817" s="23"/>
    </row>
    <row r="818" spans="2:7" ht="12.75" customHeight="1" x14ac:dyDescent="0.2">
      <c r="B818" s="34"/>
      <c r="C818" s="53"/>
      <c r="D818" s="62" t="s">
        <v>97</v>
      </c>
      <c r="F818" s="139"/>
      <c r="G818" s="23"/>
    </row>
    <row r="819" spans="2:7" ht="12.75" customHeight="1" x14ac:dyDescent="0.2">
      <c r="B819" s="34"/>
      <c r="C819" s="53"/>
      <c r="D819" s="62"/>
      <c r="F819" s="139"/>
      <c r="G819" s="108"/>
    </row>
    <row r="820" spans="2:7" ht="12.75" customHeight="1" x14ac:dyDescent="0.2">
      <c r="B820" s="34"/>
      <c r="C820" s="53"/>
      <c r="D820" s="62" t="s">
        <v>278</v>
      </c>
      <c r="F820" s="139">
        <v>5.8</v>
      </c>
      <c r="G820" s="23" t="s">
        <v>15</v>
      </c>
    </row>
    <row r="821" spans="2:7" ht="12.75" customHeight="1" x14ac:dyDescent="0.2">
      <c r="B821" s="34"/>
      <c r="C821" s="53"/>
      <c r="D821" s="62" t="s">
        <v>900</v>
      </c>
      <c r="F821" s="139"/>
      <c r="G821" s="23"/>
    </row>
    <row r="822" spans="2:7" ht="12.75" customHeight="1" x14ac:dyDescent="0.2">
      <c r="B822" s="34"/>
      <c r="C822" s="53"/>
      <c r="D822" s="62" t="s">
        <v>421</v>
      </c>
      <c r="F822" s="139"/>
      <c r="G822" s="23"/>
    </row>
    <row r="823" spans="2:7" ht="12.75" customHeight="1" x14ac:dyDescent="0.2">
      <c r="B823" s="34"/>
      <c r="C823" s="53"/>
      <c r="D823" s="62" t="s">
        <v>422</v>
      </c>
      <c r="F823" s="139"/>
      <c r="G823" s="23"/>
    </row>
    <row r="824" spans="2:7" ht="12.75" customHeight="1" x14ac:dyDescent="0.2">
      <c r="B824" s="34"/>
      <c r="C824" s="53"/>
      <c r="D824" s="62" t="s">
        <v>423</v>
      </c>
      <c r="F824" s="139"/>
      <c r="G824" s="23"/>
    </row>
    <row r="825" spans="2:7" ht="12.75" customHeight="1" x14ac:dyDescent="0.2">
      <c r="B825" s="34"/>
      <c r="C825" s="53"/>
      <c r="D825" s="62"/>
      <c r="F825" s="139"/>
      <c r="G825" s="108"/>
    </row>
    <row r="826" spans="2:7" ht="12.75" customHeight="1" x14ac:dyDescent="0.2">
      <c r="B826" s="34"/>
      <c r="C826" s="53"/>
      <c r="D826" s="62" t="s">
        <v>278</v>
      </c>
      <c r="F826" s="139">
        <v>8.6</v>
      </c>
      <c r="G826" s="23" t="s">
        <v>15</v>
      </c>
    </row>
    <row r="827" spans="2:7" ht="12.75" customHeight="1" x14ac:dyDescent="0.2">
      <c r="B827" s="34"/>
      <c r="C827" s="53"/>
      <c r="D827" s="62" t="s">
        <v>896</v>
      </c>
      <c r="F827" s="139"/>
      <c r="G827" s="23"/>
    </row>
    <row r="828" spans="2:7" ht="12.75" customHeight="1" x14ac:dyDescent="0.2">
      <c r="B828" s="34"/>
      <c r="C828" s="53"/>
      <c r="D828" s="62" t="s">
        <v>424</v>
      </c>
      <c r="F828" s="139"/>
      <c r="G828" s="23"/>
    </row>
    <row r="829" spans="2:7" ht="12.75" customHeight="1" x14ac:dyDescent="0.2">
      <c r="B829" s="34"/>
      <c r="C829" s="53"/>
      <c r="D829" s="62" t="s">
        <v>425</v>
      </c>
      <c r="F829" s="139"/>
      <c r="G829" s="23"/>
    </row>
    <row r="830" spans="2:7" ht="12.75" customHeight="1" x14ac:dyDescent="0.2">
      <c r="B830" s="34"/>
      <c r="C830" s="53"/>
      <c r="D830" s="62" t="s">
        <v>426</v>
      </c>
      <c r="F830" s="139"/>
      <c r="G830" s="23"/>
    </row>
    <row r="831" spans="2:7" ht="12.75" customHeight="1" x14ac:dyDescent="0.2">
      <c r="B831" s="34"/>
      <c r="C831" s="53"/>
      <c r="D831" s="62"/>
      <c r="F831" s="139"/>
      <c r="G831" s="108"/>
    </row>
    <row r="832" spans="2:7" ht="12.75" customHeight="1" x14ac:dyDescent="0.2">
      <c r="B832" s="34"/>
      <c r="C832" s="53"/>
      <c r="D832" s="62" t="s">
        <v>278</v>
      </c>
      <c r="F832" s="139">
        <v>4</v>
      </c>
      <c r="G832" s="23" t="s">
        <v>15</v>
      </c>
    </row>
    <row r="833" spans="2:7" ht="12.75" customHeight="1" x14ac:dyDescent="0.2">
      <c r="B833" s="34"/>
      <c r="C833" s="53"/>
      <c r="D833" s="62" t="s">
        <v>901</v>
      </c>
      <c r="F833" s="139"/>
      <c r="G833" s="23"/>
    </row>
    <row r="834" spans="2:7" ht="12.75" customHeight="1" x14ac:dyDescent="0.2">
      <c r="B834" s="34"/>
      <c r="C834" s="53"/>
      <c r="D834" s="62" t="s">
        <v>427</v>
      </c>
      <c r="F834" s="139"/>
      <c r="G834" s="23"/>
    </row>
    <row r="835" spans="2:7" ht="12.75" customHeight="1" x14ac:dyDescent="0.2">
      <c r="B835" s="34"/>
      <c r="C835" s="53"/>
      <c r="D835" s="62" t="s">
        <v>428</v>
      </c>
      <c r="F835" s="139"/>
      <c r="G835" s="23"/>
    </row>
    <row r="836" spans="2:7" ht="12.75" customHeight="1" x14ac:dyDescent="0.2">
      <c r="B836" s="34"/>
      <c r="C836" s="53"/>
      <c r="D836" s="62" t="s">
        <v>388</v>
      </c>
      <c r="F836" s="139"/>
      <c r="G836" s="23"/>
    </row>
    <row r="837" spans="2:7" ht="12.75" customHeight="1" x14ac:dyDescent="0.2">
      <c r="B837" s="34"/>
      <c r="C837" s="53"/>
      <c r="D837" s="62"/>
      <c r="F837" s="139"/>
      <c r="G837" s="108"/>
    </row>
    <row r="838" spans="2:7" ht="12.75" customHeight="1" x14ac:dyDescent="0.2">
      <c r="B838" s="34"/>
      <c r="C838" s="53"/>
      <c r="D838" s="62" t="s">
        <v>429</v>
      </c>
      <c r="F838" s="139">
        <v>3.5</v>
      </c>
      <c r="G838" s="23" t="s">
        <v>15</v>
      </c>
    </row>
    <row r="839" spans="2:7" ht="12.75" customHeight="1" x14ac:dyDescent="0.2">
      <c r="B839" s="34"/>
      <c r="C839" s="53"/>
      <c r="D839" s="62" t="s">
        <v>898</v>
      </c>
      <c r="F839" s="139"/>
      <c r="G839" s="23"/>
    </row>
    <row r="840" spans="2:7" ht="12.75" customHeight="1" x14ac:dyDescent="0.2">
      <c r="B840" s="34"/>
      <c r="C840" s="53"/>
      <c r="D840" s="62" t="s">
        <v>408</v>
      </c>
      <c r="F840" s="139"/>
      <c r="G840" s="23"/>
    </row>
    <row r="841" spans="2:7" ht="12.75" customHeight="1" x14ac:dyDescent="0.2">
      <c r="B841" s="34"/>
      <c r="C841" s="53"/>
      <c r="D841" s="62" t="s">
        <v>430</v>
      </c>
      <c r="F841" s="139"/>
      <c r="G841" s="23"/>
    </row>
    <row r="842" spans="2:7" ht="12.75" customHeight="1" x14ac:dyDescent="0.2">
      <c r="B842" s="34"/>
      <c r="C842" s="53"/>
      <c r="D842" s="62" t="s">
        <v>431</v>
      </c>
      <c r="F842" s="139"/>
      <c r="G842" s="23"/>
    </row>
    <row r="843" spans="2:7" ht="12.75" customHeight="1" x14ac:dyDescent="0.2">
      <c r="B843" s="34"/>
      <c r="C843" s="53"/>
      <c r="D843" s="62"/>
      <c r="F843" s="139"/>
      <c r="G843" s="108"/>
    </row>
    <row r="844" spans="2:7" ht="12.75" customHeight="1" x14ac:dyDescent="0.2">
      <c r="B844" s="34"/>
      <c r="C844" s="53"/>
      <c r="D844" s="62" t="s">
        <v>278</v>
      </c>
      <c r="F844" s="139">
        <v>3.9</v>
      </c>
      <c r="G844" s="23" t="s">
        <v>15</v>
      </c>
    </row>
    <row r="845" spans="2:7" ht="12.75" customHeight="1" x14ac:dyDescent="0.2">
      <c r="B845" s="34"/>
      <c r="C845" s="53"/>
      <c r="D845" s="62" t="s">
        <v>902</v>
      </c>
      <c r="F845" s="139"/>
      <c r="G845" s="23"/>
    </row>
    <row r="846" spans="2:7" ht="12.75" customHeight="1" x14ac:dyDescent="0.2">
      <c r="B846" s="34"/>
      <c r="C846" s="53"/>
      <c r="D846" s="62" t="s">
        <v>432</v>
      </c>
      <c r="F846" s="139"/>
      <c r="G846" s="23"/>
    </row>
    <row r="847" spans="2:7" ht="12.75" customHeight="1" x14ac:dyDescent="0.2">
      <c r="B847" s="34"/>
      <c r="C847" s="53"/>
      <c r="D847" s="62" t="s">
        <v>433</v>
      </c>
      <c r="F847" s="139"/>
      <c r="G847" s="23"/>
    </row>
    <row r="848" spans="2:7" ht="12.75" customHeight="1" x14ac:dyDescent="0.2">
      <c r="B848" s="34"/>
      <c r="C848" s="53"/>
      <c r="D848" s="62" t="s">
        <v>434</v>
      </c>
      <c r="F848" s="139"/>
      <c r="G848" s="23"/>
    </row>
    <row r="849" spans="2:10" ht="12.75" customHeight="1" x14ac:dyDescent="0.2">
      <c r="B849" s="34"/>
      <c r="C849" s="53"/>
      <c r="D849" s="62"/>
      <c r="F849" s="139"/>
      <c r="G849" s="108"/>
    </row>
    <row r="850" spans="2:10" ht="12.75" customHeight="1" x14ac:dyDescent="0.2">
      <c r="B850" s="34"/>
      <c r="C850" s="53"/>
      <c r="D850" s="62" t="s">
        <v>278</v>
      </c>
      <c r="F850" s="139">
        <v>7.1</v>
      </c>
      <c r="G850" s="23" t="s">
        <v>15</v>
      </c>
    </row>
    <row r="851" spans="2:10" ht="12.75" customHeight="1" x14ac:dyDescent="0.2">
      <c r="B851" s="34"/>
      <c r="C851" s="53"/>
      <c r="D851" s="62" t="s">
        <v>903</v>
      </c>
      <c r="F851" s="139"/>
      <c r="G851" s="23"/>
    </row>
    <row r="852" spans="2:10" ht="12.75" customHeight="1" x14ac:dyDescent="0.2">
      <c r="B852" s="34"/>
      <c r="C852" s="53"/>
      <c r="D852" s="62" t="s">
        <v>435</v>
      </c>
      <c r="F852" s="139"/>
      <c r="G852" s="23"/>
    </row>
    <row r="853" spans="2:10" ht="12.75" customHeight="1" x14ac:dyDescent="0.2">
      <c r="B853" s="34"/>
      <c r="C853" s="53"/>
      <c r="D853" s="62" t="s">
        <v>436</v>
      </c>
      <c r="F853" s="139"/>
      <c r="G853" s="23"/>
    </row>
    <row r="854" spans="2:10" ht="12.75" customHeight="1" x14ac:dyDescent="0.2">
      <c r="B854" s="34"/>
      <c r="C854" s="53"/>
      <c r="D854" s="62" t="s">
        <v>437</v>
      </c>
      <c r="F854" s="139"/>
      <c r="G854" s="23"/>
    </row>
    <row r="855" spans="2:10" ht="12.75" customHeight="1" x14ac:dyDescent="0.2">
      <c r="B855" s="34"/>
      <c r="C855" s="53"/>
      <c r="D855" s="62"/>
      <c r="F855" s="51"/>
      <c r="G855" s="108"/>
    </row>
    <row r="856" spans="2:10" ht="12.75" customHeight="1" x14ac:dyDescent="0.2">
      <c r="B856" s="34"/>
      <c r="C856" s="53"/>
      <c r="D856" s="63" t="s">
        <v>438</v>
      </c>
      <c r="E856" s="122"/>
      <c r="F856" s="123">
        <v>436</v>
      </c>
      <c r="G856" s="128" t="s">
        <v>15</v>
      </c>
      <c r="H856" s="37"/>
      <c r="J856" s="39" t="str">
        <f>IF(ISNUMBER(H856),IF(H856&gt;0,F856*H856,"NB"),"NB")</f>
        <v>NB</v>
      </c>
    </row>
    <row r="857" spans="2:10" ht="12.75" customHeight="1" x14ac:dyDescent="0.2">
      <c r="B857" s="34"/>
      <c r="C857" s="53"/>
      <c r="D857" s="62"/>
      <c r="F857" s="51"/>
      <c r="G857" s="23"/>
    </row>
    <row r="858" spans="2:10" ht="12.75" customHeight="1" thickBot="1" x14ac:dyDescent="0.25">
      <c r="B858" s="34"/>
      <c r="C858" s="53"/>
      <c r="D858" s="62"/>
      <c r="F858" s="86" t="s">
        <v>12</v>
      </c>
      <c r="G858" s="34">
        <f>B586</f>
        <v>48</v>
      </c>
      <c r="H858" s="44" t="s">
        <v>4</v>
      </c>
      <c r="I858" s="74"/>
      <c r="J858" s="46" t="str">
        <f>IF(J856="NB", "NB", J856)</f>
        <v>NB</v>
      </c>
    </row>
    <row r="859" spans="2:10" ht="12.75" customHeight="1" x14ac:dyDescent="0.2">
      <c r="B859" s="34"/>
      <c r="C859" s="53"/>
      <c r="D859" s="62"/>
      <c r="F859" s="51"/>
      <c r="G859" s="23"/>
    </row>
    <row r="860" spans="2:10" ht="12.75" customHeight="1" x14ac:dyDescent="0.2">
      <c r="B860" s="34"/>
      <c r="C860" s="53"/>
      <c r="D860" s="62"/>
      <c r="F860" s="139"/>
      <c r="G860" s="23"/>
    </row>
    <row r="861" spans="2:10" ht="12.75" customHeight="1" x14ac:dyDescent="0.2">
      <c r="B861" s="34"/>
      <c r="C861" s="53"/>
      <c r="D861" s="62"/>
      <c r="F861" s="139"/>
      <c r="G861" s="108"/>
    </row>
    <row r="862" spans="2:10" ht="12.75" customHeight="1" x14ac:dyDescent="0.2">
      <c r="B862" s="34">
        <v>49</v>
      </c>
      <c r="C862" s="53" t="s">
        <v>439</v>
      </c>
      <c r="D862" s="62" t="s">
        <v>48</v>
      </c>
      <c r="F862" s="139">
        <v>17.440000000000001</v>
      </c>
      <c r="G862" s="60" t="s">
        <v>15</v>
      </c>
    </row>
    <row r="863" spans="2:10" ht="12.75" customHeight="1" x14ac:dyDescent="0.2">
      <c r="B863" s="34"/>
      <c r="C863" s="53"/>
      <c r="D863" s="62" t="s">
        <v>440</v>
      </c>
      <c r="F863" s="139"/>
      <c r="G863" s="23"/>
    </row>
    <row r="864" spans="2:10" ht="12.75" customHeight="1" x14ac:dyDescent="0.2">
      <c r="B864" s="34"/>
      <c r="C864" s="53"/>
      <c r="D864" s="62" t="s">
        <v>441</v>
      </c>
      <c r="F864" s="139"/>
      <c r="G864" s="23"/>
    </row>
    <row r="865" spans="2:7" ht="12.75" customHeight="1" x14ac:dyDescent="0.2">
      <c r="B865" s="34"/>
      <c r="C865" s="53"/>
      <c r="D865" s="62" t="s">
        <v>442</v>
      </c>
      <c r="F865" s="139"/>
      <c r="G865" s="23"/>
    </row>
    <row r="866" spans="2:7" ht="12.75" customHeight="1" x14ac:dyDescent="0.2">
      <c r="B866" s="34"/>
      <c r="C866" s="53"/>
      <c r="D866" s="62" t="s">
        <v>443</v>
      </c>
      <c r="F866" s="139"/>
      <c r="G866" s="23"/>
    </row>
    <row r="867" spans="2:7" ht="12.75" customHeight="1" x14ac:dyDescent="0.2">
      <c r="B867" s="34"/>
      <c r="C867" s="53"/>
      <c r="D867" s="62"/>
      <c r="F867" s="139"/>
      <c r="G867" s="108"/>
    </row>
    <row r="868" spans="2:7" ht="12.75" customHeight="1" x14ac:dyDescent="0.2">
      <c r="B868" s="34"/>
      <c r="C868" s="53"/>
      <c r="D868" s="62" t="s">
        <v>48</v>
      </c>
      <c r="F868" s="139">
        <v>4.5599999999999996</v>
      </c>
      <c r="G868" s="23" t="s">
        <v>15</v>
      </c>
    </row>
    <row r="869" spans="2:7" ht="12.75" customHeight="1" x14ac:dyDescent="0.2">
      <c r="B869" s="34"/>
      <c r="C869" s="53"/>
      <c r="D869" s="62" t="s">
        <v>50</v>
      </c>
      <c r="F869" s="139"/>
      <c r="G869" s="23"/>
    </row>
    <row r="870" spans="2:7" ht="12.75" customHeight="1" x14ac:dyDescent="0.2">
      <c r="B870" s="34"/>
      <c r="C870" s="53"/>
      <c r="D870" s="62" t="s">
        <v>51</v>
      </c>
      <c r="F870" s="139"/>
      <c r="G870" s="23"/>
    </row>
    <row r="871" spans="2:7" ht="12.75" customHeight="1" x14ac:dyDescent="0.2">
      <c r="B871" s="34"/>
      <c r="C871" s="53"/>
      <c r="D871" s="62" t="s">
        <v>444</v>
      </c>
      <c r="F871" s="139"/>
      <c r="G871" s="23"/>
    </row>
    <row r="872" spans="2:7" ht="12.75" customHeight="1" x14ac:dyDescent="0.2">
      <c r="B872" s="34"/>
      <c r="C872" s="53"/>
      <c r="D872" s="62" t="s">
        <v>445</v>
      </c>
      <c r="F872" s="139"/>
      <c r="G872" s="23"/>
    </row>
    <row r="873" spans="2:7" ht="12.75" customHeight="1" x14ac:dyDescent="0.2">
      <c r="B873" s="34"/>
      <c r="C873" s="53"/>
      <c r="D873" s="62"/>
      <c r="F873" s="139"/>
      <c r="G873" s="108"/>
    </row>
    <row r="874" spans="2:7" ht="12.75" customHeight="1" x14ac:dyDescent="0.2">
      <c r="B874" s="34"/>
      <c r="C874" s="53"/>
      <c r="D874" s="62" t="s">
        <v>48</v>
      </c>
      <c r="F874" s="139">
        <v>2.79</v>
      </c>
      <c r="G874" s="23" t="s">
        <v>15</v>
      </c>
    </row>
    <row r="875" spans="2:7" ht="12.75" customHeight="1" x14ac:dyDescent="0.2">
      <c r="B875" s="34"/>
      <c r="C875" s="53"/>
      <c r="D875" s="62" t="s">
        <v>440</v>
      </c>
      <c r="F875" s="139"/>
      <c r="G875" s="23"/>
    </row>
    <row r="876" spans="2:7" ht="12.75" customHeight="1" x14ac:dyDescent="0.2">
      <c r="B876" s="34"/>
      <c r="C876" s="53"/>
      <c r="D876" s="62" t="s">
        <v>441</v>
      </c>
      <c r="F876" s="139"/>
      <c r="G876" s="23"/>
    </row>
    <row r="877" spans="2:7" ht="12.75" customHeight="1" x14ac:dyDescent="0.2">
      <c r="B877" s="34"/>
      <c r="C877" s="53"/>
      <c r="D877" s="62" t="s">
        <v>446</v>
      </c>
      <c r="F877" s="139"/>
      <c r="G877" s="23"/>
    </row>
    <row r="878" spans="2:7" ht="12.75" customHeight="1" x14ac:dyDescent="0.2">
      <c r="B878" s="34"/>
      <c r="C878" s="53"/>
      <c r="D878" s="62" t="s">
        <v>66</v>
      </c>
      <c r="F878" s="139"/>
      <c r="G878" s="23"/>
    </row>
    <row r="879" spans="2:7" ht="12.75" customHeight="1" x14ac:dyDescent="0.2">
      <c r="B879" s="34"/>
      <c r="C879" s="53"/>
      <c r="D879" s="62"/>
      <c r="F879" s="139"/>
      <c r="G879" s="108"/>
    </row>
    <row r="880" spans="2:7" ht="12.75" customHeight="1" x14ac:dyDescent="0.2">
      <c r="B880" s="34"/>
      <c r="C880" s="53"/>
      <c r="D880" s="62" t="s">
        <v>48</v>
      </c>
      <c r="F880" s="139">
        <v>15.24</v>
      </c>
      <c r="G880" s="23" t="s">
        <v>15</v>
      </c>
    </row>
    <row r="881" spans="2:7" ht="12.75" customHeight="1" x14ac:dyDescent="0.2">
      <c r="B881" s="34"/>
      <c r="C881" s="53"/>
      <c r="D881" s="62" t="s">
        <v>447</v>
      </c>
      <c r="F881" s="139"/>
      <c r="G881" s="23"/>
    </row>
    <row r="882" spans="2:7" ht="12.75" customHeight="1" x14ac:dyDescent="0.2">
      <c r="B882" s="34"/>
      <c r="C882" s="53"/>
      <c r="D882" s="62" t="s">
        <v>448</v>
      </c>
      <c r="F882" s="139"/>
      <c r="G882" s="23"/>
    </row>
    <row r="883" spans="2:7" ht="12.75" customHeight="1" x14ac:dyDescent="0.2">
      <c r="B883" s="34"/>
      <c r="C883" s="53"/>
      <c r="D883" s="62" t="s">
        <v>449</v>
      </c>
      <c r="F883" s="139"/>
      <c r="G883" s="23"/>
    </row>
    <row r="884" spans="2:7" ht="12.75" customHeight="1" x14ac:dyDescent="0.2">
      <c r="B884" s="34"/>
      <c r="C884" s="53"/>
      <c r="D884" s="62" t="s">
        <v>450</v>
      </c>
      <c r="F884" s="139"/>
      <c r="G884" s="23"/>
    </row>
    <row r="885" spans="2:7" ht="12.75" customHeight="1" x14ac:dyDescent="0.2">
      <c r="B885" s="34"/>
      <c r="C885" s="53"/>
      <c r="D885" s="62"/>
      <c r="F885" s="139"/>
      <c r="G885" s="108"/>
    </row>
    <row r="886" spans="2:7" ht="12.75" customHeight="1" x14ac:dyDescent="0.2">
      <c r="B886" s="34"/>
      <c r="C886" s="53"/>
      <c r="D886" s="62" t="s">
        <v>48</v>
      </c>
      <c r="F886" s="139">
        <v>8.1199999999999992</v>
      </c>
      <c r="G886" s="23" t="s">
        <v>15</v>
      </c>
    </row>
    <row r="887" spans="2:7" ht="12.75" customHeight="1" x14ac:dyDescent="0.2">
      <c r="B887" s="34"/>
      <c r="C887" s="53"/>
      <c r="D887" s="62" t="s">
        <v>451</v>
      </c>
      <c r="F887" s="139"/>
      <c r="G887" s="23"/>
    </row>
    <row r="888" spans="2:7" ht="12.75" customHeight="1" x14ac:dyDescent="0.2">
      <c r="B888" s="34"/>
      <c r="C888" s="53"/>
      <c r="D888" s="62" t="s">
        <v>452</v>
      </c>
      <c r="F888" s="139"/>
      <c r="G888" s="23"/>
    </row>
    <row r="889" spans="2:7" ht="12.75" customHeight="1" x14ac:dyDescent="0.2">
      <c r="B889" s="34"/>
      <c r="C889" s="53"/>
      <c r="D889" s="62" t="s">
        <v>453</v>
      </c>
      <c r="F889" s="139"/>
      <c r="G889" s="23"/>
    </row>
    <row r="890" spans="2:7" ht="12.75" customHeight="1" x14ac:dyDescent="0.2">
      <c r="B890" s="34"/>
      <c r="C890" s="53"/>
      <c r="D890" s="62" t="s">
        <v>454</v>
      </c>
      <c r="F890" s="139"/>
      <c r="G890" s="23"/>
    </row>
    <row r="891" spans="2:7" ht="12.75" customHeight="1" x14ac:dyDescent="0.2">
      <c r="B891" s="34"/>
      <c r="C891" s="53"/>
      <c r="D891" s="62"/>
      <c r="F891" s="139"/>
      <c r="G891" s="108"/>
    </row>
    <row r="892" spans="2:7" ht="12.75" customHeight="1" x14ac:dyDescent="0.2">
      <c r="B892" s="34"/>
      <c r="C892" s="53"/>
      <c r="D892" s="62" t="s">
        <v>48</v>
      </c>
      <c r="F892" s="139">
        <v>24</v>
      </c>
      <c r="G892" s="23" t="s">
        <v>15</v>
      </c>
    </row>
    <row r="893" spans="2:7" ht="12.75" customHeight="1" x14ac:dyDescent="0.2">
      <c r="B893" s="34"/>
      <c r="C893" s="53"/>
      <c r="D893" s="62" t="s">
        <v>50</v>
      </c>
      <c r="F893" s="139"/>
      <c r="G893" s="23"/>
    </row>
    <row r="894" spans="2:7" ht="12.75" customHeight="1" x14ac:dyDescent="0.2">
      <c r="B894" s="34"/>
      <c r="C894" s="53"/>
      <c r="D894" s="62" t="s">
        <v>51</v>
      </c>
      <c r="F894" s="139"/>
      <c r="G894" s="23"/>
    </row>
    <row r="895" spans="2:7" ht="12.75" customHeight="1" x14ac:dyDescent="0.2">
      <c r="B895" s="34"/>
      <c r="C895" s="53"/>
      <c r="D895" s="62" t="s">
        <v>455</v>
      </c>
      <c r="F895" s="139"/>
      <c r="G895" s="23"/>
    </row>
    <row r="896" spans="2:7" ht="12.75" customHeight="1" x14ac:dyDescent="0.2">
      <c r="B896" s="34"/>
      <c r="C896" s="53"/>
      <c r="D896" s="62" t="s">
        <v>71</v>
      </c>
      <c r="F896" s="139"/>
      <c r="G896" s="23"/>
    </row>
    <row r="897" spans="2:7" ht="12.75" customHeight="1" x14ac:dyDescent="0.2">
      <c r="B897" s="34"/>
      <c r="C897" s="53"/>
      <c r="D897" s="62"/>
      <c r="F897" s="139"/>
      <c r="G897" s="108"/>
    </row>
    <row r="898" spans="2:7" ht="12.75" customHeight="1" x14ac:dyDescent="0.2">
      <c r="B898" s="34"/>
      <c r="C898" s="53"/>
      <c r="D898" s="62" t="s">
        <v>48</v>
      </c>
      <c r="F898" s="139">
        <v>15.6</v>
      </c>
      <c r="G898" s="23" t="s">
        <v>15</v>
      </c>
    </row>
    <row r="899" spans="2:7" ht="12.75" customHeight="1" x14ac:dyDescent="0.2">
      <c r="B899" s="34"/>
      <c r="C899" s="53"/>
      <c r="D899" s="62" t="s">
        <v>456</v>
      </c>
      <c r="F899" s="139"/>
      <c r="G899" s="23"/>
    </row>
    <row r="900" spans="2:7" ht="12.75" customHeight="1" x14ac:dyDescent="0.2">
      <c r="B900" s="34"/>
      <c r="C900" s="53"/>
      <c r="D900" s="62" t="s">
        <v>52</v>
      </c>
      <c r="F900" s="139"/>
      <c r="G900" s="23"/>
    </row>
    <row r="901" spans="2:7" ht="12.75" customHeight="1" x14ac:dyDescent="0.2">
      <c r="B901" s="34"/>
      <c r="C901" s="53"/>
      <c r="D901" s="62" t="s">
        <v>76</v>
      </c>
      <c r="F901" s="139"/>
      <c r="G901" s="23"/>
    </row>
    <row r="902" spans="2:7" ht="12.75" customHeight="1" x14ac:dyDescent="0.2">
      <c r="B902" s="34"/>
      <c r="C902" s="53"/>
      <c r="D902" s="62" t="s">
        <v>457</v>
      </c>
      <c r="F902" s="139"/>
      <c r="G902" s="23"/>
    </row>
    <row r="903" spans="2:7" ht="12.75" customHeight="1" x14ac:dyDescent="0.2">
      <c r="B903" s="34"/>
      <c r="C903" s="53"/>
      <c r="D903" s="62"/>
      <c r="F903" s="139"/>
      <c r="G903" s="108"/>
    </row>
    <row r="904" spans="2:7" ht="12.75" customHeight="1" x14ac:dyDescent="0.2">
      <c r="B904" s="34"/>
      <c r="C904" s="53"/>
      <c r="D904" s="62" t="s">
        <v>16</v>
      </c>
      <c r="F904" s="139">
        <v>8.3000000000000007</v>
      </c>
      <c r="G904" s="23" t="s">
        <v>15</v>
      </c>
    </row>
    <row r="905" spans="2:7" ht="12.75" customHeight="1" x14ac:dyDescent="0.2">
      <c r="B905" s="34"/>
      <c r="C905" s="53"/>
      <c r="D905" s="62" t="s">
        <v>53</v>
      </c>
      <c r="F905" s="139"/>
      <c r="G905" s="23"/>
    </row>
    <row r="906" spans="2:7" ht="12.75" customHeight="1" x14ac:dyDescent="0.2">
      <c r="B906" s="34"/>
      <c r="C906" s="53"/>
      <c r="D906" s="62" t="s">
        <v>55</v>
      </c>
      <c r="F906" s="139"/>
      <c r="G906" s="23"/>
    </row>
    <row r="907" spans="2:7" ht="12.75" customHeight="1" x14ac:dyDescent="0.2">
      <c r="B907" s="34"/>
      <c r="C907" s="53"/>
      <c r="D907" s="62" t="s">
        <v>458</v>
      </c>
      <c r="F907" s="139"/>
      <c r="G907" s="23"/>
    </row>
    <row r="908" spans="2:7" ht="12.75" customHeight="1" x14ac:dyDescent="0.2">
      <c r="B908" s="34"/>
      <c r="C908" s="53"/>
      <c r="D908" s="62" t="s">
        <v>459</v>
      </c>
      <c r="F908" s="139"/>
      <c r="G908" s="23"/>
    </row>
    <row r="909" spans="2:7" ht="12.75" customHeight="1" x14ac:dyDescent="0.2">
      <c r="B909" s="34"/>
      <c r="C909" s="53"/>
      <c r="D909" s="62"/>
      <c r="F909" s="139"/>
      <c r="G909" s="108"/>
    </row>
    <row r="910" spans="2:7" ht="12.75" customHeight="1" x14ac:dyDescent="0.2">
      <c r="B910" s="34"/>
      <c r="C910" s="53"/>
      <c r="D910" s="62" t="s">
        <v>16</v>
      </c>
      <c r="F910" s="139">
        <v>2.2999999999999998</v>
      </c>
      <c r="G910" s="23" t="s">
        <v>15</v>
      </c>
    </row>
    <row r="911" spans="2:7" ht="12.75" customHeight="1" x14ac:dyDescent="0.2">
      <c r="B911" s="34"/>
      <c r="C911" s="53"/>
      <c r="D911" s="62" t="s">
        <v>53</v>
      </c>
      <c r="F911" s="139"/>
      <c r="G911" s="23"/>
    </row>
    <row r="912" spans="2:7" ht="12.75" customHeight="1" x14ac:dyDescent="0.2">
      <c r="B912" s="34"/>
      <c r="C912" s="53"/>
      <c r="D912" s="62" t="s">
        <v>55</v>
      </c>
      <c r="F912" s="139"/>
      <c r="G912" s="23"/>
    </row>
    <row r="913" spans="2:10" ht="12.75" customHeight="1" x14ac:dyDescent="0.2">
      <c r="B913" s="34"/>
      <c r="C913" s="53"/>
      <c r="D913" s="62" t="s">
        <v>460</v>
      </c>
      <c r="F913" s="139"/>
      <c r="G913" s="23"/>
    </row>
    <row r="914" spans="2:10" ht="12.75" customHeight="1" x14ac:dyDescent="0.2">
      <c r="B914" s="34"/>
      <c r="C914" s="53"/>
      <c r="D914" s="62" t="s">
        <v>461</v>
      </c>
      <c r="F914" s="139"/>
      <c r="G914" s="23"/>
    </row>
    <row r="915" spans="2:10" ht="12.75" customHeight="1" x14ac:dyDescent="0.2">
      <c r="B915" s="34"/>
      <c r="C915" s="53"/>
      <c r="D915" s="62"/>
      <c r="F915" s="139"/>
      <c r="G915" s="108"/>
    </row>
    <row r="916" spans="2:10" s="68" customFormat="1" ht="12.75" customHeight="1" x14ac:dyDescent="0.2">
      <c r="B916" s="53"/>
      <c r="C916" s="53"/>
      <c r="D916" s="62" t="s">
        <v>16</v>
      </c>
      <c r="E916" s="73"/>
      <c r="F916" s="140">
        <v>16.2</v>
      </c>
      <c r="G916" s="23" t="s">
        <v>15</v>
      </c>
      <c r="H916" s="119"/>
      <c r="I916" s="40"/>
      <c r="J916" s="119"/>
    </row>
    <row r="917" spans="2:10" s="68" customFormat="1" ht="12.75" customHeight="1" x14ac:dyDescent="0.2">
      <c r="B917" s="53"/>
      <c r="C917" s="53"/>
      <c r="D917" s="62" t="s">
        <v>62</v>
      </c>
      <c r="E917" s="73"/>
      <c r="F917" s="140"/>
      <c r="G917" s="110"/>
      <c r="H917" s="119"/>
      <c r="I917" s="40"/>
      <c r="J917" s="119"/>
    </row>
    <row r="918" spans="2:10" s="68" customFormat="1" ht="12.75" customHeight="1" x14ac:dyDescent="0.2">
      <c r="B918" s="53"/>
      <c r="C918" s="53"/>
      <c r="D918" s="62" t="s">
        <v>462</v>
      </c>
      <c r="E918" s="73"/>
      <c r="F918" s="140"/>
      <c r="G918" s="110"/>
      <c r="H918" s="119"/>
      <c r="I918" s="40"/>
      <c r="J918" s="119"/>
    </row>
    <row r="919" spans="2:10" s="68" customFormat="1" ht="12.75" customHeight="1" x14ac:dyDescent="0.2">
      <c r="B919" s="53"/>
      <c r="C919" s="53"/>
      <c r="D919" s="62" t="s">
        <v>463</v>
      </c>
      <c r="E919" s="73"/>
      <c r="F919" s="140"/>
      <c r="G919" s="110"/>
      <c r="H919" s="119"/>
      <c r="I919" s="40"/>
      <c r="J919" s="119"/>
    </row>
    <row r="920" spans="2:10" s="68" customFormat="1" ht="12.75" customHeight="1" x14ac:dyDescent="0.2">
      <c r="B920" s="53"/>
      <c r="C920" s="53"/>
      <c r="D920" s="62" t="s">
        <v>464</v>
      </c>
      <c r="E920" s="73"/>
      <c r="F920" s="140"/>
      <c r="G920" s="110"/>
      <c r="H920" s="119"/>
      <c r="I920" s="40"/>
      <c r="J920" s="119"/>
    </row>
    <row r="921" spans="2:10" s="68" customFormat="1" ht="12.75" customHeight="1" x14ac:dyDescent="0.2">
      <c r="B921" s="53"/>
      <c r="C921" s="53"/>
      <c r="D921" s="62"/>
      <c r="E921" s="73"/>
      <c r="F921" s="140"/>
      <c r="G921" s="110"/>
      <c r="H921" s="119"/>
      <c r="I921" s="40"/>
      <c r="J921" s="119"/>
    </row>
    <row r="922" spans="2:10" ht="12.75" customHeight="1" x14ac:dyDescent="0.2">
      <c r="B922" s="34"/>
      <c r="C922" s="53"/>
      <c r="D922" s="62" t="s">
        <v>16</v>
      </c>
      <c r="F922" s="139">
        <v>14.64</v>
      </c>
      <c r="G922" s="23" t="s">
        <v>15</v>
      </c>
    </row>
    <row r="923" spans="2:10" ht="12.75" customHeight="1" x14ac:dyDescent="0.2">
      <c r="B923" s="34"/>
      <c r="C923" s="53"/>
      <c r="D923" s="62" t="s">
        <v>62</v>
      </c>
      <c r="F923" s="139"/>
      <c r="G923" s="23"/>
    </row>
    <row r="924" spans="2:10" ht="12.75" customHeight="1" x14ac:dyDescent="0.2">
      <c r="B924" s="34"/>
      <c r="C924" s="53"/>
      <c r="D924" s="62" t="s">
        <v>462</v>
      </c>
      <c r="F924" s="139"/>
      <c r="G924" s="23"/>
    </row>
    <row r="925" spans="2:10" ht="12.75" customHeight="1" x14ac:dyDescent="0.2">
      <c r="B925" s="34"/>
      <c r="C925" s="53"/>
      <c r="D925" s="62" t="s">
        <v>465</v>
      </c>
      <c r="F925" s="139"/>
      <c r="G925" s="23"/>
    </row>
    <row r="926" spans="2:10" ht="12.75" customHeight="1" x14ac:dyDescent="0.2">
      <c r="B926" s="34"/>
      <c r="C926" s="53"/>
      <c r="D926" s="62" t="s">
        <v>466</v>
      </c>
      <c r="F926" s="139"/>
      <c r="G926" s="23"/>
    </row>
    <row r="927" spans="2:10" ht="12.75" customHeight="1" x14ac:dyDescent="0.2">
      <c r="B927" s="34"/>
      <c r="C927" s="53"/>
      <c r="D927" s="62"/>
      <c r="F927" s="139"/>
      <c r="G927" s="108"/>
    </row>
    <row r="928" spans="2:10" ht="12.75" customHeight="1" x14ac:dyDescent="0.2">
      <c r="B928" s="34"/>
      <c r="C928" s="53"/>
      <c r="D928" s="62"/>
      <c r="F928" s="139"/>
    </row>
    <row r="929" spans="2:7" ht="12.75" customHeight="1" x14ac:dyDescent="0.2">
      <c r="B929" s="34"/>
      <c r="C929" s="53"/>
      <c r="D929" s="62" t="s">
        <v>16</v>
      </c>
      <c r="F929" s="139">
        <v>44.96</v>
      </c>
      <c r="G929" s="23" t="s">
        <v>15</v>
      </c>
    </row>
    <row r="930" spans="2:7" ht="12.75" customHeight="1" x14ac:dyDescent="0.2">
      <c r="B930" s="34"/>
      <c r="C930" s="53"/>
      <c r="D930" s="62" t="s">
        <v>456</v>
      </c>
      <c r="F930" s="139"/>
      <c r="G930" s="23"/>
    </row>
    <row r="931" spans="2:7" ht="12.75" customHeight="1" x14ac:dyDescent="0.2">
      <c r="B931" s="34"/>
      <c r="C931" s="53"/>
      <c r="D931" s="62" t="s">
        <v>57</v>
      </c>
      <c r="F931" s="139"/>
      <c r="G931" s="23"/>
    </row>
    <row r="932" spans="2:7" ht="12.75" customHeight="1" x14ac:dyDescent="0.2">
      <c r="B932" s="34"/>
      <c r="C932" s="53"/>
      <c r="D932" s="62" t="s">
        <v>467</v>
      </c>
      <c r="F932" s="139"/>
      <c r="G932" s="23"/>
    </row>
    <row r="933" spans="2:7" ht="12.75" customHeight="1" x14ac:dyDescent="0.2">
      <c r="B933" s="34"/>
      <c r="C933" s="53"/>
      <c r="D933" s="62" t="s">
        <v>468</v>
      </c>
      <c r="F933" s="139"/>
      <c r="G933" s="108"/>
    </row>
    <row r="934" spans="2:7" ht="12.75" customHeight="1" x14ac:dyDescent="0.2">
      <c r="B934" s="34"/>
      <c r="C934" s="53"/>
      <c r="D934" s="62"/>
      <c r="F934" s="139"/>
      <c r="G934" s="23" t="s">
        <v>39</v>
      </c>
    </row>
    <row r="935" spans="2:7" ht="12.75" customHeight="1" x14ac:dyDescent="0.2">
      <c r="B935" s="34"/>
      <c r="C935" s="53"/>
      <c r="D935" s="62" t="s">
        <v>27</v>
      </c>
      <c r="F935" s="139">
        <v>4.75</v>
      </c>
      <c r="G935" s="23" t="s">
        <v>15</v>
      </c>
    </row>
    <row r="936" spans="2:7" ht="12.75" customHeight="1" x14ac:dyDescent="0.2">
      <c r="B936" s="34"/>
      <c r="C936" s="53"/>
      <c r="D936" s="62" t="s">
        <v>469</v>
      </c>
      <c r="F936" s="139"/>
      <c r="G936" s="23"/>
    </row>
    <row r="937" spans="2:7" ht="12.75" customHeight="1" x14ac:dyDescent="0.2">
      <c r="B937" s="34"/>
      <c r="C937" s="53"/>
      <c r="D937" s="62" t="s">
        <v>335</v>
      </c>
      <c r="F937" s="139"/>
      <c r="G937" s="23"/>
    </row>
    <row r="938" spans="2:7" ht="12.75" customHeight="1" x14ac:dyDescent="0.2">
      <c r="B938" s="34"/>
      <c r="C938" s="53"/>
      <c r="D938" s="62" t="s">
        <v>470</v>
      </c>
      <c r="F938" s="139"/>
      <c r="G938" s="23"/>
    </row>
    <row r="939" spans="2:7" ht="12.75" customHeight="1" x14ac:dyDescent="0.2">
      <c r="B939" s="34"/>
      <c r="C939" s="53"/>
      <c r="D939" s="62" t="s">
        <v>471</v>
      </c>
      <c r="F939" s="139"/>
      <c r="G939" s="108"/>
    </row>
    <row r="940" spans="2:7" ht="12.75" customHeight="1" x14ac:dyDescent="0.2">
      <c r="B940" s="34"/>
      <c r="C940" s="53"/>
      <c r="D940" s="62"/>
      <c r="F940" s="139"/>
      <c r="G940" s="23" t="s">
        <v>39</v>
      </c>
    </row>
    <row r="941" spans="2:7" ht="12.75" customHeight="1" x14ac:dyDescent="0.2">
      <c r="B941" s="34"/>
      <c r="C941" s="53"/>
      <c r="D941" s="62" t="s">
        <v>27</v>
      </c>
      <c r="F941" s="139">
        <v>3.44</v>
      </c>
      <c r="G941" s="23" t="s">
        <v>15</v>
      </c>
    </row>
    <row r="942" spans="2:7" ht="12.75" customHeight="1" x14ac:dyDescent="0.2">
      <c r="B942" s="34"/>
      <c r="C942" s="53"/>
      <c r="D942" s="62" t="s">
        <v>472</v>
      </c>
      <c r="F942" s="139"/>
      <c r="G942" s="23"/>
    </row>
    <row r="943" spans="2:7" ht="12.75" customHeight="1" x14ac:dyDescent="0.2">
      <c r="B943" s="34"/>
      <c r="C943" s="53"/>
      <c r="D943" s="62" t="s">
        <v>473</v>
      </c>
      <c r="F943" s="139"/>
      <c r="G943" s="23"/>
    </row>
    <row r="944" spans="2:7" ht="12.75" customHeight="1" x14ac:dyDescent="0.2">
      <c r="B944" s="34"/>
      <c r="C944" s="53"/>
      <c r="D944" s="62" t="s">
        <v>474</v>
      </c>
      <c r="F944" s="139"/>
      <c r="G944" s="23"/>
    </row>
    <row r="945" spans="2:7" ht="12.75" customHeight="1" x14ac:dyDescent="0.2">
      <c r="B945" s="34"/>
      <c r="C945" s="64"/>
      <c r="D945" s="65" t="s">
        <v>475</v>
      </c>
      <c r="F945" s="139"/>
      <c r="G945" s="108"/>
    </row>
    <row r="946" spans="2:7" ht="12.75" customHeight="1" x14ac:dyDescent="0.2">
      <c r="B946" s="34"/>
      <c r="C946" s="53"/>
      <c r="D946" s="62"/>
      <c r="F946" s="139"/>
      <c r="G946" s="23" t="s">
        <v>39</v>
      </c>
    </row>
    <row r="947" spans="2:7" ht="12.75" customHeight="1" x14ac:dyDescent="0.2">
      <c r="B947" s="34"/>
      <c r="C947" s="64"/>
      <c r="D947" s="83" t="s">
        <v>27</v>
      </c>
      <c r="F947" s="139">
        <v>16.649999999999999</v>
      </c>
      <c r="G947" s="23" t="s">
        <v>15</v>
      </c>
    </row>
    <row r="948" spans="2:7" ht="12.75" customHeight="1" x14ac:dyDescent="0.2">
      <c r="B948" s="34"/>
      <c r="C948" s="64"/>
      <c r="D948" s="81" t="s">
        <v>62</v>
      </c>
      <c r="F948" s="139"/>
      <c r="G948" s="23"/>
    </row>
    <row r="949" spans="2:7" ht="12.75" customHeight="1" x14ac:dyDescent="0.2">
      <c r="B949" s="34"/>
      <c r="C949" s="64"/>
      <c r="D949" s="81" t="s">
        <v>63</v>
      </c>
      <c r="F949" s="139"/>
      <c r="G949" s="23"/>
    </row>
    <row r="950" spans="2:7" ht="12.75" customHeight="1" x14ac:dyDescent="0.2">
      <c r="B950" s="34"/>
      <c r="C950" s="64"/>
      <c r="D950" s="81" t="s">
        <v>476</v>
      </c>
      <c r="F950" s="139"/>
      <c r="G950" s="23"/>
    </row>
    <row r="951" spans="2:7" ht="12.75" customHeight="1" x14ac:dyDescent="0.2">
      <c r="B951" s="34"/>
      <c r="C951" s="64"/>
      <c r="D951" s="81" t="s">
        <v>477</v>
      </c>
      <c r="F951" s="139"/>
      <c r="G951" s="108"/>
    </row>
    <row r="952" spans="2:7" ht="12.75" customHeight="1" x14ac:dyDescent="0.2">
      <c r="B952" s="34"/>
      <c r="C952" s="53"/>
      <c r="D952" s="62"/>
      <c r="F952" s="139"/>
      <c r="G952" s="23" t="s">
        <v>39</v>
      </c>
    </row>
    <row r="953" spans="2:7" ht="12.75" customHeight="1" x14ac:dyDescent="0.2">
      <c r="B953" s="34"/>
      <c r="C953" s="64"/>
      <c r="D953" s="81" t="s">
        <v>27</v>
      </c>
      <c r="F953" s="139">
        <v>24.45</v>
      </c>
      <c r="G953" s="23" t="s">
        <v>15</v>
      </c>
    </row>
    <row r="954" spans="2:7" ht="12.75" customHeight="1" x14ac:dyDescent="0.2">
      <c r="B954" s="34"/>
      <c r="C954" s="64"/>
      <c r="D954" s="81" t="s">
        <v>58</v>
      </c>
      <c r="F954" s="139"/>
      <c r="G954" s="23"/>
    </row>
    <row r="955" spans="2:7" ht="12.75" customHeight="1" x14ac:dyDescent="0.2">
      <c r="B955" s="34"/>
      <c r="C955" s="64"/>
      <c r="D955" s="81" t="s">
        <v>65</v>
      </c>
      <c r="F955" s="139"/>
      <c r="G955" s="23"/>
    </row>
    <row r="956" spans="2:7" ht="12.75" customHeight="1" x14ac:dyDescent="0.2">
      <c r="B956" s="34"/>
      <c r="C956" s="64"/>
      <c r="D956" s="81" t="s">
        <v>478</v>
      </c>
      <c r="F956" s="139"/>
      <c r="G956" s="23"/>
    </row>
    <row r="957" spans="2:7" ht="12.75" customHeight="1" x14ac:dyDescent="0.2">
      <c r="B957" s="34"/>
      <c r="C957" s="64"/>
      <c r="D957" s="81" t="s">
        <v>479</v>
      </c>
      <c r="F957" s="139"/>
      <c r="G957" s="108"/>
    </row>
    <row r="958" spans="2:7" ht="12.75" customHeight="1" x14ac:dyDescent="0.2">
      <c r="B958" s="34"/>
      <c r="C958" s="53"/>
      <c r="D958" s="62"/>
      <c r="F958" s="139"/>
      <c r="G958" s="23" t="s">
        <v>39</v>
      </c>
    </row>
    <row r="959" spans="2:7" ht="12.75" customHeight="1" x14ac:dyDescent="0.2">
      <c r="B959" s="34"/>
      <c r="C959" s="64"/>
      <c r="D959" s="81" t="s">
        <v>27</v>
      </c>
      <c r="F959" s="139">
        <v>5.16</v>
      </c>
      <c r="G959" s="23" t="s">
        <v>15</v>
      </c>
    </row>
    <row r="960" spans="2:7" ht="12.75" customHeight="1" x14ac:dyDescent="0.2">
      <c r="B960" s="34"/>
      <c r="C960" s="64"/>
      <c r="D960" s="81" t="s">
        <v>469</v>
      </c>
      <c r="F960" s="139"/>
      <c r="G960" s="23"/>
    </row>
    <row r="961" spans="2:7" ht="12.75" customHeight="1" x14ac:dyDescent="0.2">
      <c r="B961" s="34"/>
      <c r="C961" s="64"/>
      <c r="D961" s="81" t="s">
        <v>335</v>
      </c>
      <c r="F961" s="139"/>
      <c r="G961" s="23"/>
    </row>
    <row r="962" spans="2:7" ht="12.75" customHeight="1" x14ac:dyDescent="0.2">
      <c r="B962" s="34"/>
      <c r="C962" s="64"/>
      <c r="D962" s="81" t="s">
        <v>480</v>
      </c>
      <c r="F962" s="139"/>
      <c r="G962" s="23"/>
    </row>
    <row r="963" spans="2:7" ht="12.75" customHeight="1" x14ac:dyDescent="0.2">
      <c r="B963" s="34"/>
      <c r="C963" s="64"/>
      <c r="D963" s="81" t="s">
        <v>481</v>
      </c>
      <c r="F963" s="139"/>
      <c r="G963" s="108"/>
    </row>
    <row r="964" spans="2:7" ht="12.75" customHeight="1" x14ac:dyDescent="0.2">
      <c r="B964" s="34"/>
      <c r="C964" s="53"/>
      <c r="D964" s="62"/>
      <c r="F964" s="139"/>
      <c r="G964" s="23" t="s">
        <v>39</v>
      </c>
    </row>
    <row r="965" spans="2:7" ht="12.75" customHeight="1" x14ac:dyDescent="0.2">
      <c r="B965" s="34"/>
      <c r="C965" s="64"/>
      <c r="D965" s="81" t="s">
        <v>27</v>
      </c>
      <c r="F965" s="139">
        <v>5.01</v>
      </c>
      <c r="G965" s="10" t="s">
        <v>15</v>
      </c>
    </row>
    <row r="966" spans="2:7" ht="12.75" customHeight="1" x14ac:dyDescent="0.2">
      <c r="B966" s="34"/>
      <c r="C966" s="64"/>
      <c r="D966" s="81" t="s">
        <v>482</v>
      </c>
      <c r="F966" s="139"/>
      <c r="G966" s="10"/>
    </row>
    <row r="967" spans="2:7" ht="12.75" customHeight="1" x14ac:dyDescent="0.2">
      <c r="B967" s="34"/>
      <c r="C967" s="64"/>
      <c r="D967" s="81" t="s">
        <v>483</v>
      </c>
      <c r="F967" s="139"/>
      <c r="G967" s="10"/>
    </row>
    <row r="968" spans="2:7" ht="12.75" customHeight="1" x14ac:dyDescent="0.2">
      <c r="B968" s="34"/>
      <c r="C968" s="64"/>
      <c r="D968" s="81" t="s">
        <v>484</v>
      </c>
      <c r="F968" s="139"/>
      <c r="G968" s="10"/>
    </row>
    <row r="969" spans="2:7" ht="12.75" customHeight="1" x14ac:dyDescent="0.2">
      <c r="B969" s="34"/>
      <c r="C969" s="64"/>
      <c r="D969" s="81" t="s">
        <v>485</v>
      </c>
      <c r="F969" s="139"/>
      <c r="G969" s="10"/>
    </row>
    <row r="970" spans="2:7" ht="12.75" customHeight="1" x14ac:dyDescent="0.2">
      <c r="B970" s="34"/>
      <c r="C970" s="53"/>
      <c r="D970" s="81"/>
      <c r="F970" s="139"/>
      <c r="G970" s="23" t="s">
        <v>39</v>
      </c>
    </row>
    <row r="971" spans="2:7" ht="12.75" customHeight="1" x14ac:dyDescent="0.2">
      <c r="B971" s="34"/>
      <c r="C971" s="64"/>
      <c r="D971" s="81" t="s">
        <v>27</v>
      </c>
      <c r="F971" s="139">
        <v>3.14</v>
      </c>
      <c r="G971" s="10" t="s">
        <v>15</v>
      </c>
    </row>
    <row r="972" spans="2:7" ht="12.75" customHeight="1" x14ac:dyDescent="0.2">
      <c r="B972" s="34"/>
      <c r="C972" s="64"/>
      <c r="D972" s="81" t="s">
        <v>486</v>
      </c>
      <c r="F972" s="139"/>
      <c r="G972" s="10"/>
    </row>
    <row r="973" spans="2:7" ht="12.75" customHeight="1" x14ac:dyDescent="0.2">
      <c r="B973" s="34"/>
      <c r="C973" s="64"/>
      <c r="D973" s="81" t="s">
        <v>487</v>
      </c>
      <c r="F973" s="139"/>
      <c r="G973" s="10"/>
    </row>
    <row r="974" spans="2:7" ht="12.75" customHeight="1" x14ac:dyDescent="0.2">
      <c r="B974" s="34"/>
      <c r="C974" s="64"/>
      <c r="D974" s="81" t="s">
        <v>488</v>
      </c>
      <c r="F974" s="139"/>
      <c r="G974" s="10"/>
    </row>
    <row r="975" spans="2:7" ht="12.75" customHeight="1" x14ac:dyDescent="0.2">
      <c r="B975" s="34"/>
      <c r="C975" s="64"/>
      <c r="D975" s="81" t="s">
        <v>489</v>
      </c>
      <c r="F975" s="139"/>
      <c r="G975" s="10"/>
    </row>
    <row r="976" spans="2:7" ht="12.75" customHeight="1" x14ac:dyDescent="0.2">
      <c r="B976" s="34" t="s">
        <v>39</v>
      </c>
      <c r="C976" s="53"/>
      <c r="D976" s="81"/>
      <c r="F976" s="139"/>
      <c r="G976" s="23" t="s">
        <v>39</v>
      </c>
    </row>
    <row r="977" spans="2:10" ht="12.75" customHeight="1" x14ac:dyDescent="0.2">
      <c r="B977" s="34"/>
      <c r="C977" s="64"/>
      <c r="D977" s="81" t="s">
        <v>27</v>
      </c>
      <c r="F977" s="139">
        <v>9.75</v>
      </c>
      <c r="G977" s="23" t="s">
        <v>15</v>
      </c>
    </row>
    <row r="978" spans="2:10" ht="12.75" customHeight="1" x14ac:dyDescent="0.2">
      <c r="B978" s="34"/>
      <c r="C978" s="64"/>
      <c r="D978" s="81" t="s">
        <v>490</v>
      </c>
      <c r="F978" s="139"/>
      <c r="G978" s="23"/>
    </row>
    <row r="979" spans="2:10" ht="12.75" customHeight="1" x14ac:dyDescent="0.2">
      <c r="B979" s="34"/>
      <c r="C979" s="64"/>
      <c r="D979" s="81" t="s">
        <v>491</v>
      </c>
      <c r="F979" s="139"/>
      <c r="G979" s="10"/>
    </row>
    <row r="980" spans="2:10" ht="12.75" customHeight="1" x14ac:dyDescent="0.2">
      <c r="B980" s="34"/>
      <c r="C980" s="64"/>
      <c r="D980" s="81" t="s">
        <v>492</v>
      </c>
      <c r="F980" s="139"/>
      <c r="G980" s="10"/>
    </row>
    <row r="981" spans="2:10" ht="12.75" customHeight="1" x14ac:dyDescent="0.2">
      <c r="B981" s="34"/>
      <c r="C981" s="64"/>
      <c r="D981" s="81" t="s">
        <v>457</v>
      </c>
      <c r="F981" s="142"/>
      <c r="G981" s="10"/>
    </row>
    <row r="982" spans="2:10" ht="12.75" customHeight="1" x14ac:dyDescent="0.2">
      <c r="B982" s="34"/>
      <c r="C982" s="64"/>
      <c r="D982" s="65"/>
      <c r="E982" s="100"/>
      <c r="F982" s="141"/>
      <c r="G982" s="10"/>
      <c r="H982" s="38" t="s">
        <v>39</v>
      </c>
      <c r="I982" s="38"/>
      <c r="J982" s="38"/>
    </row>
    <row r="983" spans="2:10" ht="12.75" customHeight="1" x14ac:dyDescent="0.2">
      <c r="B983" s="34"/>
      <c r="C983" s="53"/>
      <c r="D983" s="62" t="s">
        <v>27</v>
      </c>
      <c r="F983" s="139">
        <v>4.8</v>
      </c>
      <c r="G983" s="23" t="s">
        <v>15</v>
      </c>
      <c r="H983" s="118"/>
      <c r="I983" s="30"/>
      <c r="J983" s="118"/>
    </row>
    <row r="984" spans="2:10" ht="12.75" customHeight="1" x14ac:dyDescent="0.2">
      <c r="B984" s="34"/>
      <c r="C984" s="53"/>
      <c r="D984" s="59" t="s">
        <v>493</v>
      </c>
      <c r="F984" s="139"/>
      <c r="G984" s="103" t="s">
        <v>39</v>
      </c>
      <c r="H984" s="32"/>
      <c r="I984" s="58"/>
      <c r="J984" s="38"/>
    </row>
    <row r="985" spans="2:10" ht="12.75" customHeight="1" x14ac:dyDescent="0.2">
      <c r="B985" s="34"/>
      <c r="C985" s="53"/>
      <c r="D985" s="59" t="s">
        <v>494</v>
      </c>
      <c r="F985" s="139"/>
      <c r="H985" s="32"/>
      <c r="I985" s="58"/>
      <c r="J985" s="38"/>
    </row>
    <row r="986" spans="2:10" ht="12.75" customHeight="1" x14ac:dyDescent="0.2">
      <c r="B986" s="34"/>
      <c r="C986" s="53"/>
      <c r="D986" s="59" t="s">
        <v>495</v>
      </c>
      <c r="F986" s="139"/>
      <c r="H986" s="11"/>
      <c r="I986" s="42"/>
      <c r="J986" s="38"/>
    </row>
    <row r="987" spans="2:10" ht="12.75" customHeight="1" x14ac:dyDescent="0.2">
      <c r="B987" s="34"/>
      <c r="C987" s="53"/>
      <c r="D987" s="62" t="s">
        <v>496</v>
      </c>
      <c r="F987" s="141"/>
      <c r="G987" s="35" t="s">
        <v>39</v>
      </c>
    </row>
    <row r="988" spans="2:10" ht="12.75" customHeight="1" x14ac:dyDescent="0.2">
      <c r="B988" s="34" t="s">
        <v>39</v>
      </c>
      <c r="C988" s="53"/>
      <c r="D988" s="62"/>
      <c r="F988" s="141"/>
      <c r="G988" s="23"/>
    </row>
    <row r="989" spans="2:10" ht="12.75" customHeight="1" x14ac:dyDescent="0.2">
      <c r="B989" s="34"/>
      <c r="C989" s="53"/>
      <c r="D989" s="62" t="s">
        <v>27</v>
      </c>
      <c r="F989" s="139">
        <v>12.05</v>
      </c>
      <c r="G989" s="23" t="s">
        <v>15</v>
      </c>
    </row>
    <row r="990" spans="2:10" ht="12.75" customHeight="1" x14ac:dyDescent="0.2">
      <c r="B990" s="34"/>
      <c r="C990" s="53"/>
      <c r="D990" s="62" t="s">
        <v>497</v>
      </c>
      <c r="F990" s="139"/>
      <c r="G990" s="23"/>
    </row>
    <row r="991" spans="2:10" ht="12.75" customHeight="1" x14ac:dyDescent="0.2">
      <c r="B991" s="34"/>
      <c r="C991" s="53"/>
      <c r="D991" s="62" t="s">
        <v>498</v>
      </c>
      <c r="F991" s="139"/>
      <c r="G991" s="23"/>
    </row>
    <row r="992" spans="2:10" ht="12.75" customHeight="1" x14ac:dyDescent="0.2">
      <c r="B992" s="34"/>
      <c r="C992" s="53"/>
      <c r="D992" s="62" t="s">
        <v>373</v>
      </c>
      <c r="F992" s="139"/>
      <c r="G992" s="35"/>
    </row>
    <row r="993" spans="2:7" ht="12.75" customHeight="1" x14ac:dyDescent="0.2">
      <c r="B993" s="34"/>
      <c r="C993" s="53"/>
      <c r="D993" s="62" t="s">
        <v>499</v>
      </c>
      <c r="F993" s="139"/>
      <c r="G993" s="23"/>
    </row>
    <row r="994" spans="2:7" ht="12.75" customHeight="1" x14ac:dyDescent="0.2">
      <c r="B994" s="34"/>
      <c r="C994" s="53"/>
      <c r="D994" s="62"/>
      <c r="F994" s="139"/>
      <c r="G994" s="23"/>
    </row>
    <row r="995" spans="2:7" ht="12.75" customHeight="1" x14ac:dyDescent="0.2">
      <c r="B995" s="34"/>
      <c r="C995" s="53"/>
      <c r="D995" s="62" t="s">
        <v>27</v>
      </c>
      <c r="F995" s="139">
        <v>11.66</v>
      </c>
      <c r="G995" s="23" t="s">
        <v>15</v>
      </c>
    </row>
    <row r="996" spans="2:7" ht="12.75" customHeight="1" x14ac:dyDescent="0.2">
      <c r="B996" s="34"/>
      <c r="C996" s="53"/>
      <c r="D996" s="62" t="s">
        <v>62</v>
      </c>
      <c r="F996" s="139"/>
      <c r="G996" s="23"/>
    </row>
    <row r="997" spans="2:7" ht="12.75" customHeight="1" x14ac:dyDescent="0.2">
      <c r="B997" s="34"/>
      <c r="C997" s="53"/>
      <c r="D997" s="62" t="s">
        <v>63</v>
      </c>
      <c r="F997" s="139"/>
      <c r="G997" s="23"/>
    </row>
    <row r="998" spans="2:7" ht="12.75" customHeight="1" x14ac:dyDescent="0.2">
      <c r="B998" s="34"/>
      <c r="C998" s="53"/>
      <c r="D998" s="62" t="s">
        <v>500</v>
      </c>
      <c r="F998" s="139"/>
      <c r="G998" s="35"/>
    </row>
    <row r="999" spans="2:7" ht="12.75" customHeight="1" x14ac:dyDescent="0.2">
      <c r="B999" s="34"/>
      <c r="C999" s="53"/>
      <c r="D999" s="62" t="s">
        <v>501</v>
      </c>
      <c r="F999" s="139"/>
      <c r="G999" s="23"/>
    </row>
    <row r="1000" spans="2:7" ht="12.75" customHeight="1" x14ac:dyDescent="0.2">
      <c r="B1000" s="34"/>
      <c r="C1000" s="53"/>
      <c r="D1000" s="62"/>
      <c r="F1000" s="139"/>
      <c r="G1000" s="23"/>
    </row>
    <row r="1001" spans="2:7" ht="12.75" customHeight="1" x14ac:dyDescent="0.2">
      <c r="B1001" s="34"/>
      <c r="C1001" s="53"/>
      <c r="D1001" s="62" t="s">
        <v>27</v>
      </c>
      <c r="F1001" s="139">
        <v>11.73</v>
      </c>
      <c r="G1001" s="23" t="s">
        <v>15</v>
      </c>
    </row>
    <row r="1002" spans="2:7" ht="12.75" customHeight="1" x14ac:dyDescent="0.2">
      <c r="B1002" s="34"/>
      <c r="C1002" s="53"/>
      <c r="D1002" s="62" t="s">
        <v>62</v>
      </c>
      <c r="F1002" s="139"/>
      <c r="G1002" s="23"/>
    </row>
    <row r="1003" spans="2:7" ht="12.75" customHeight="1" x14ac:dyDescent="0.2">
      <c r="B1003" s="34"/>
      <c r="C1003" s="53"/>
      <c r="D1003" s="62" t="s">
        <v>63</v>
      </c>
      <c r="F1003" s="139"/>
      <c r="G1003" s="23"/>
    </row>
    <row r="1004" spans="2:7" ht="12.75" customHeight="1" x14ac:dyDescent="0.2">
      <c r="B1004" s="34"/>
      <c r="C1004" s="53"/>
      <c r="D1004" s="62" t="s">
        <v>502</v>
      </c>
      <c r="F1004" s="139"/>
      <c r="G1004" s="35"/>
    </row>
    <row r="1005" spans="2:7" ht="12.75" customHeight="1" x14ac:dyDescent="0.2">
      <c r="B1005" s="34"/>
      <c r="C1005" s="53"/>
      <c r="D1005" s="62" t="s">
        <v>503</v>
      </c>
      <c r="F1005" s="139"/>
      <c r="G1005" s="23"/>
    </row>
    <row r="1006" spans="2:7" ht="12.75" customHeight="1" x14ac:dyDescent="0.2">
      <c r="B1006" s="34"/>
      <c r="C1006" s="53"/>
      <c r="D1006" s="62"/>
      <c r="F1006" s="139"/>
      <c r="G1006" s="23"/>
    </row>
    <row r="1007" spans="2:7" ht="12.75" customHeight="1" x14ac:dyDescent="0.2">
      <c r="B1007" s="34"/>
      <c r="C1007" s="53"/>
      <c r="D1007" s="62" t="s">
        <v>27</v>
      </c>
      <c r="F1007" s="139">
        <v>0.33</v>
      </c>
      <c r="G1007" s="23" t="s">
        <v>15</v>
      </c>
    </row>
    <row r="1008" spans="2:7" ht="12.75" customHeight="1" x14ac:dyDescent="0.2">
      <c r="B1008" s="34"/>
      <c r="C1008" s="53"/>
      <c r="D1008" s="62" t="s">
        <v>59</v>
      </c>
      <c r="F1008" s="139"/>
      <c r="G1008" s="23"/>
    </row>
    <row r="1009" spans="2:7" ht="12.75" customHeight="1" x14ac:dyDescent="0.2">
      <c r="B1009" s="34"/>
      <c r="C1009" s="53"/>
      <c r="D1009" s="62" t="s">
        <v>60</v>
      </c>
      <c r="F1009" s="139"/>
      <c r="G1009" s="23"/>
    </row>
    <row r="1010" spans="2:7" ht="12.75" customHeight="1" x14ac:dyDescent="0.2">
      <c r="B1010" s="34"/>
      <c r="C1010" s="53"/>
      <c r="D1010" s="62" t="s">
        <v>504</v>
      </c>
      <c r="F1010" s="139"/>
      <c r="G1010" s="35"/>
    </row>
    <row r="1011" spans="2:7" ht="12.75" customHeight="1" x14ac:dyDescent="0.2">
      <c r="B1011" s="34"/>
      <c r="C1011" s="53"/>
      <c r="D1011" s="62" t="s">
        <v>505</v>
      </c>
      <c r="F1011" s="139"/>
      <c r="G1011" s="23"/>
    </row>
    <row r="1012" spans="2:7" ht="12.75" customHeight="1" x14ac:dyDescent="0.2">
      <c r="B1012" s="34"/>
      <c r="C1012" s="53"/>
      <c r="D1012" s="62"/>
      <c r="F1012" s="139"/>
      <c r="G1012" s="23"/>
    </row>
    <row r="1013" spans="2:7" ht="12.75" customHeight="1" x14ac:dyDescent="0.2">
      <c r="B1013" s="34"/>
      <c r="C1013" s="53"/>
      <c r="D1013" s="62" t="s">
        <v>27</v>
      </c>
      <c r="F1013" s="139">
        <v>16.920000000000002</v>
      </c>
      <c r="G1013" s="23" t="s">
        <v>15</v>
      </c>
    </row>
    <row r="1014" spans="2:7" ht="12.75" customHeight="1" x14ac:dyDescent="0.2">
      <c r="B1014" s="34"/>
      <c r="C1014" s="53"/>
      <c r="D1014" s="62" t="s">
        <v>506</v>
      </c>
      <c r="F1014" s="139"/>
      <c r="G1014" s="23"/>
    </row>
    <row r="1015" spans="2:7" ht="12.75" customHeight="1" x14ac:dyDescent="0.2">
      <c r="B1015" s="34"/>
      <c r="C1015" s="53"/>
      <c r="D1015" s="62" t="s">
        <v>507</v>
      </c>
      <c r="F1015" s="139"/>
      <c r="G1015" s="23"/>
    </row>
    <row r="1016" spans="2:7" ht="12.75" customHeight="1" x14ac:dyDescent="0.2">
      <c r="B1016" s="34"/>
      <c r="C1016" s="53"/>
      <c r="D1016" s="62" t="s">
        <v>508</v>
      </c>
      <c r="F1016" s="139"/>
      <c r="G1016" s="35"/>
    </row>
    <row r="1017" spans="2:7" ht="12.75" customHeight="1" x14ac:dyDescent="0.2">
      <c r="B1017" s="34"/>
      <c r="C1017" s="53"/>
      <c r="D1017" s="62" t="s">
        <v>509</v>
      </c>
      <c r="F1017" s="139"/>
      <c r="G1017" s="23"/>
    </row>
    <row r="1018" spans="2:7" ht="12.75" customHeight="1" x14ac:dyDescent="0.2">
      <c r="B1018" s="34"/>
      <c r="C1018" s="53"/>
      <c r="D1018" s="62"/>
      <c r="F1018" s="139"/>
      <c r="G1018" s="23"/>
    </row>
    <row r="1019" spans="2:7" ht="12.75" customHeight="1" x14ac:dyDescent="0.2">
      <c r="B1019" s="34"/>
      <c r="C1019" s="53"/>
      <c r="D1019" s="62" t="s">
        <v>27</v>
      </c>
      <c r="F1019" s="139">
        <v>17.32</v>
      </c>
      <c r="G1019" s="23" t="s">
        <v>15</v>
      </c>
    </row>
    <row r="1020" spans="2:7" ht="12.75" customHeight="1" x14ac:dyDescent="0.2">
      <c r="B1020" s="34"/>
      <c r="C1020" s="53"/>
      <c r="D1020" s="62" t="s">
        <v>510</v>
      </c>
      <c r="F1020" s="139"/>
      <c r="G1020" s="23"/>
    </row>
    <row r="1021" spans="2:7" ht="12.75" customHeight="1" x14ac:dyDescent="0.2">
      <c r="B1021" s="34"/>
      <c r="C1021" s="53"/>
      <c r="D1021" s="62" t="s">
        <v>511</v>
      </c>
      <c r="F1021" s="139"/>
      <c r="G1021" s="23"/>
    </row>
    <row r="1022" spans="2:7" ht="12.75" customHeight="1" x14ac:dyDescent="0.2">
      <c r="B1022" s="34"/>
      <c r="C1022" s="53"/>
      <c r="D1022" s="62" t="s">
        <v>512</v>
      </c>
      <c r="F1022" s="139"/>
      <c r="G1022" s="35"/>
    </row>
    <row r="1023" spans="2:7" ht="12.75" customHeight="1" x14ac:dyDescent="0.2">
      <c r="B1023" s="34"/>
      <c r="C1023" s="53"/>
      <c r="D1023" s="62" t="s">
        <v>513</v>
      </c>
      <c r="F1023" s="139"/>
      <c r="G1023" s="23"/>
    </row>
    <row r="1024" spans="2:7" ht="12.75" customHeight="1" x14ac:dyDescent="0.2">
      <c r="B1024" s="34"/>
      <c r="C1024" s="53"/>
      <c r="D1024" s="62"/>
      <c r="F1024" s="139"/>
      <c r="G1024" s="23"/>
    </row>
    <row r="1025" spans="2:7" ht="12.75" customHeight="1" x14ac:dyDescent="0.2">
      <c r="B1025" s="34"/>
      <c r="C1025" s="53"/>
      <c r="D1025" s="62" t="s">
        <v>17</v>
      </c>
      <c r="F1025" s="139">
        <v>6.28</v>
      </c>
      <c r="G1025" s="23" t="s">
        <v>15</v>
      </c>
    </row>
    <row r="1026" spans="2:7" ht="12.75" customHeight="1" x14ac:dyDescent="0.2">
      <c r="B1026" s="34"/>
      <c r="C1026" s="53"/>
      <c r="D1026" s="62" t="s">
        <v>59</v>
      </c>
      <c r="F1026" s="139"/>
      <c r="G1026" s="23"/>
    </row>
    <row r="1027" spans="2:7" ht="12.75" customHeight="1" x14ac:dyDescent="0.2">
      <c r="B1027" s="34"/>
      <c r="C1027" s="53"/>
      <c r="D1027" s="62" t="s">
        <v>67</v>
      </c>
      <c r="F1027" s="139"/>
      <c r="G1027" s="23"/>
    </row>
    <row r="1028" spans="2:7" ht="12.75" customHeight="1" x14ac:dyDescent="0.2">
      <c r="B1028" s="34"/>
      <c r="C1028" s="53"/>
      <c r="D1028" s="62" t="s">
        <v>514</v>
      </c>
      <c r="F1028" s="139"/>
      <c r="G1028" s="35"/>
    </row>
    <row r="1029" spans="2:7" ht="12.75" customHeight="1" x14ac:dyDescent="0.2">
      <c r="B1029" s="34"/>
      <c r="C1029" s="53"/>
      <c r="D1029" s="62" t="s">
        <v>515</v>
      </c>
      <c r="F1029" s="139"/>
      <c r="G1029" s="23"/>
    </row>
    <row r="1030" spans="2:7" ht="12.75" customHeight="1" x14ac:dyDescent="0.2">
      <c r="B1030" s="34"/>
      <c r="C1030" s="53"/>
      <c r="D1030" s="62"/>
      <c r="F1030" s="139"/>
      <c r="G1030" s="23"/>
    </row>
    <row r="1031" spans="2:7" ht="12.75" customHeight="1" x14ac:dyDescent="0.2">
      <c r="B1031" s="34"/>
      <c r="C1031" s="53"/>
      <c r="D1031" s="62" t="s">
        <v>17</v>
      </c>
      <c r="F1031" s="139">
        <v>4.58</v>
      </c>
      <c r="G1031" s="23" t="s">
        <v>15</v>
      </c>
    </row>
    <row r="1032" spans="2:7" ht="12.75" customHeight="1" x14ac:dyDescent="0.2">
      <c r="B1032" s="34"/>
      <c r="C1032" s="53"/>
      <c r="D1032" s="62" t="s">
        <v>59</v>
      </c>
      <c r="F1032" s="139"/>
      <c r="G1032" s="23"/>
    </row>
    <row r="1033" spans="2:7" ht="12.75" customHeight="1" x14ac:dyDescent="0.2">
      <c r="B1033" s="34"/>
      <c r="C1033" s="53"/>
      <c r="D1033" s="62" t="s">
        <v>67</v>
      </c>
      <c r="F1033" s="139"/>
      <c r="G1033" s="23"/>
    </row>
    <row r="1034" spans="2:7" ht="12.75" customHeight="1" x14ac:dyDescent="0.2">
      <c r="B1034" s="34"/>
      <c r="C1034" s="53"/>
      <c r="D1034" s="62" t="s">
        <v>516</v>
      </c>
      <c r="F1034" s="139"/>
      <c r="G1034" s="35"/>
    </row>
    <row r="1035" spans="2:7" ht="12.75" customHeight="1" x14ac:dyDescent="0.2">
      <c r="B1035" s="34"/>
      <c r="C1035" s="53"/>
      <c r="D1035" s="62" t="s">
        <v>461</v>
      </c>
      <c r="F1035" s="139"/>
      <c r="G1035" s="23"/>
    </row>
    <row r="1036" spans="2:7" ht="12.75" customHeight="1" x14ac:dyDescent="0.2">
      <c r="B1036" s="34"/>
      <c r="C1036" s="53"/>
      <c r="D1036" s="62"/>
      <c r="F1036" s="139"/>
      <c r="G1036" s="23"/>
    </row>
    <row r="1037" spans="2:7" ht="12.75" customHeight="1" x14ac:dyDescent="0.2">
      <c r="B1037" s="34"/>
      <c r="C1037" s="53"/>
      <c r="D1037" s="62" t="s">
        <v>17</v>
      </c>
      <c r="F1037" s="139">
        <v>11.77</v>
      </c>
      <c r="G1037" s="23" t="s">
        <v>15</v>
      </c>
    </row>
    <row r="1038" spans="2:7" ht="12.75" customHeight="1" x14ac:dyDescent="0.2">
      <c r="B1038" s="34"/>
      <c r="C1038" s="53"/>
      <c r="D1038" s="62" t="s">
        <v>517</v>
      </c>
      <c r="F1038" s="139"/>
      <c r="G1038" s="23"/>
    </row>
    <row r="1039" spans="2:7" ht="12.75" customHeight="1" x14ac:dyDescent="0.2">
      <c r="B1039" s="34"/>
      <c r="C1039" s="53"/>
      <c r="D1039" s="62" t="s">
        <v>518</v>
      </c>
      <c r="F1039" s="139"/>
      <c r="G1039" s="23"/>
    </row>
    <row r="1040" spans="2:7" ht="12.75" customHeight="1" x14ac:dyDescent="0.2">
      <c r="B1040" s="34"/>
      <c r="C1040" s="53"/>
      <c r="D1040" s="62" t="s">
        <v>519</v>
      </c>
      <c r="F1040" s="139"/>
      <c r="G1040" s="35"/>
    </row>
    <row r="1041" spans="2:7" ht="12.75" customHeight="1" x14ac:dyDescent="0.2">
      <c r="B1041" s="34"/>
      <c r="C1041" s="53"/>
      <c r="D1041" s="62" t="s">
        <v>520</v>
      </c>
      <c r="F1041" s="139"/>
      <c r="G1041" s="23"/>
    </row>
    <row r="1042" spans="2:7" ht="12.75" customHeight="1" x14ac:dyDescent="0.2">
      <c r="B1042" s="34"/>
      <c r="C1042" s="53"/>
      <c r="D1042" s="62"/>
      <c r="F1042" s="139"/>
      <c r="G1042" s="23"/>
    </row>
    <row r="1043" spans="2:7" ht="12.75" customHeight="1" x14ac:dyDescent="0.2">
      <c r="B1043" s="34"/>
      <c r="C1043" s="53"/>
      <c r="D1043" s="62" t="s">
        <v>17</v>
      </c>
      <c r="F1043" s="139">
        <v>1.04</v>
      </c>
      <c r="G1043" s="23" t="s">
        <v>15</v>
      </c>
    </row>
    <row r="1044" spans="2:7" ht="12.75" customHeight="1" x14ac:dyDescent="0.2">
      <c r="B1044" s="34"/>
      <c r="C1044" s="53"/>
      <c r="D1044" s="62" t="s">
        <v>521</v>
      </c>
      <c r="F1044" s="139"/>
      <c r="G1044" s="23" t="s">
        <v>39</v>
      </c>
    </row>
    <row r="1045" spans="2:7" ht="12.75" customHeight="1" x14ac:dyDescent="0.2">
      <c r="B1045" s="34"/>
      <c r="C1045" s="53"/>
      <c r="D1045" s="62" t="s">
        <v>522</v>
      </c>
      <c r="F1045" s="139"/>
      <c r="G1045" s="35"/>
    </row>
    <row r="1046" spans="2:7" ht="12.75" customHeight="1" x14ac:dyDescent="0.2">
      <c r="B1046" s="34"/>
      <c r="C1046" s="53"/>
      <c r="D1046" s="62" t="s">
        <v>523</v>
      </c>
      <c r="F1046" s="139"/>
      <c r="G1046" s="23"/>
    </row>
    <row r="1047" spans="2:7" ht="12.75" customHeight="1" x14ac:dyDescent="0.2">
      <c r="B1047" s="34"/>
      <c r="C1047" s="53"/>
      <c r="D1047" s="62" t="s">
        <v>524</v>
      </c>
      <c r="F1047" s="139"/>
      <c r="G1047" s="23"/>
    </row>
    <row r="1048" spans="2:7" ht="12.75" customHeight="1" x14ac:dyDescent="0.2">
      <c r="B1048" s="34"/>
      <c r="C1048" s="53"/>
      <c r="D1048" s="62"/>
      <c r="F1048" s="139"/>
      <c r="G1048" s="23"/>
    </row>
    <row r="1049" spans="2:7" ht="12.75" customHeight="1" x14ac:dyDescent="0.2">
      <c r="B1049" s="34"/>
      <c r="C1049" s="53"/>
      <c r="D1049" s="62" t="s">
        <v>17</v>
      </c>
      <c r="F1049" s="139">
        <v>7.14</v>
      </c>
      <c r="G1049" s="23" t="s">
        <v>15</v>
      </c>
    </row>
    <row r="1050" spans="2:7" ht="12.75" customHeight="1" x14ac:dyDescent="0.2">
      <c r="B1050" s="34"/>
      <c r="C1050" s="53"/>
      <c r="D1050" s="62" t="s">
        <v>525</v>
      </c>
      <c r="F1050" s="139"/>
      <c r="G1050" s="23" t="s">
        <v>39</v>
      </c>
    </row>
    <row r="1051" spans="2:7" ht="12.75" customHeight="1" x14ac:dyDescent="0.2">
      <c r="B1051" s="34"/>
      <c r="C1051" s="53"/>
      <c r="D1051" s="62" t="s">
        <v>526</v>
      </c>
      <c r="F1051" s="139"/>
      <c r="G1051" s="35"/>
    </row>
    <row r="1052" spans="2:7" ht="12.75" customHeight="1" x14ac:dyDescent="0.2">
      <c r="B1052" s="34"/>
      <c r="C1052" s="53"/>
      <c r="D1052" s="62" t="s">
        <v>527</v>
      </c>
      <c r="F1052" s="139"/>
      <c r="G1052" s="23"/>
    </row>
    <row r="1053" spans="2:7" ht="12.75" customHeight="1" x14ac:dyDescent="0.2">
      <c r="B1053" s="34"/>
      <c r="C1053" s="53"/>
      <c r="D1053" s="62" t="s">
        <v>528</v>
      </c>
      <c r="F1053" s="139"/>
      <c r="G1053" s="23"/>
    </row>
    <row r="1054" spans="2:7" ht="12.75" customHeight="1" x14ac:dyDescent="0.2">
      <c r="B1054" s="34"/>
      <c r="C1054" s="53"/>
      <c r="D1054" s="62"/>
      <c r="F1054" s="139"/>
      <c r="G1054" s="23"/>
    </row>
    <row r="1055" spans="2:7" ht="12.75" customHeight="1" x14ac:dyDescent="0.2">
      <c r="B1055" s="34"/>
      <c r="C1055" s="53"/>
      <c r="D1055" s="62" t="s">
        <v>17</v>
      </c>
      <c r="F1055" s="139">
        <v>8.82</v>
      </c>
      <c r="G1055" s="23" t="s">
        <v>15</v>
      </c>
    </row>
    <row r="1056" spans="2:7" ht="12.75" customHeight="1" x14ac:dyDescent="0.2">
      <c r="B1056" s="34"/>
      <c r="C1056" s="53"/>
      <c r="D1056" s="62" t="s">
        <v>529</v>
      </c>
      <c r="F1056" s="139"/>
      <c r="G1056" s="23" t="s">
        <v>39</v>
      </c>
    </row>
    <row r="1057" spans="2:7" ht="12.75" customHeight="1" x14ac:dyDescent="0.2">
      <c r="B1057" s="34"/>
      <c r="C1057" s="53"/>
      <c r="D1057" s="62" t="s">
        <v>530</v>
      </c>
      <c r="F1057" s="139"/>
      <c r="G1057" s="35"/>
    </row>
    <row r="1058" spans="2:7" ht="12.75" customHeight="1" x14ac:dyDescent="0.2">
      <c r="B1058" s="34"/>
      <c r="C1058" s="53"/>
      <c r="D1058" s="62" t="s">
        <v>531</v>
      </c>
      <c r="F1058" s="139"/>
      <c r="G1058" s="23"/>
    </row>
    <row r="1059" spans="2:7" ht="12.75" customHeight="1" x14ac:dyDescent="0.2">
      <c r="B1059" s="34"/>
      <c r="C1059" s="53"/>
      <c r="D1059" s="62" t="s">
        <v>532</v>
      </c>
      <c r="F1059" s="139"/>
      <c r="G1059" s="23"/>
    </row>
    <row r="1060" spans="2:7" ht="12.75" customHeight="1" x14ac:dyDescent="0.2">
      <c r="B1060" s="34"/>
      <c r="C1060" s="53"/>
      <c r="D1060" s="62"/>
      <c r="F1060" s="139"/>
      <c r="G1060" s="23"/>
    </row>
    <row r="1061" spans="2:7" ht="12.75" customHeight="1" x14ac:dyDescent="0.2">
      <c r="B1061" s="34"/>
      <c r="C1061" s="53"/>
      <c r="D1061" s="62" t="s">
        <v>17</v>
      </c>
      <c r="F1061" s="139">
        <v>2.8</v>
      </c>
      <c r="G1061" s="23" t="s">
        <v>15</v>
      </c>
    </row>
    <row r="1062" spans="2:7" ht="12.75" customHeight="1" x14ac:dyDescent="0.2">
      <c r="B1062" s="34"/>
      <c r="C1062" s="53"/>
      <c r="D1062" s="62" t="s">
        <v>533</v>
      </c>
      <c r="F1062" s="139"/>
      <c r="G1062" s="23" t="s">
        <v>39</v>
      </c>
    </row>
    <row r="1063" spans="2:7" ht="12.75" customHeight="1" x14ac:dyDescent="0.2">
      <c r="B1063" s="34"/>
      <c r="C1063" s="53"/>
      <c r="D1063" s="62" t="s">
        <v>534</v>
      </c>
      <c r="F1063" s="139"/>
      <c r="G1063" s="35"/>
    </row>
    <row r="1064" spans="2:7" ht="12.75" customHeight="1" x14ac:dyDescent="0.2">
      <c r="B1064" s="34"/>
      <c r="C1064" s="53"/>
      <c r="D1064" s="62" t="s">
        <v>535</v>
      </c>
      <c r="F1064" s="139"/>
      <c r="G1064" s="23"/>
    </row>
    <row r="1065" spans="2:7" ht="12.75" customHeight="1" x14ac:dyDescent="0.2">
      <c r="B1065" s="34"/>
      <c r="C1065" s="53"/>
      <c r="D1065" s="62" t="s">
        <v>536</v>
      </c>
      <c r="F1065" s="139"/>
      <c r="G1065" s="23"/>
    </row>
    <row r="1066" spans="2:7" ht="12.75" customHeight="1" x14ac:dyDescent="0.2">
      <c r="B1066" s="34"/>
      <c r="C1066" s="53"/>
      <c r="D1066" s="62"/>
      <c r="F1066" s="139"/>
      <c r="G1066" s="23"/>
    </row>
    <row r="1067" spans="2:7" ht="12.75" customHeight="1" x14ac:dyDescent="0.2">
      <c r="B1067" s="34"/>
      <c r="C1067" s="53"/>
      <c r="D1067" s="62" t="s">
        <v>17</v>
      </c>
      <c r="F1067" s="139">
        <v>11.7</v>
      </c>
      <c r="G1067" s="23" t="s">
        <v>15</v>
      </c>
    </row>
    <row r="1068" spans="2:7" ht="12.75" customHeight="1" x14ac:dyDescent="0.2">
      <c r="B1068" s="34"/>
      <c r="C1068" s="53"/>
      <c r="D1068" s="62" t="s">
        <v>59</v>
      </c>
      <c r="F1068" s="139"/>
      <c r="G1068" s="23" t="s">
        <v>39</v>
      </c>
    </row>
    <row r="1069" spans="2:7" ht="12.75" customHeight="1" x14ac:dyDescent="0.2">
      <c r="B1069" s="34"/>
      <c r="C1069" s="53"/>
      <c r="D1069" s="62" t="s">
        <v>67</v>
      </c>
      <c r="F1069" s="139"/>
      <c r="G1069" s="35"/>
    </row>
    <row r="1070" spans="2:7" ht="12.75" customHeight="1" x14ac:dyDescent="0.2">
      <c r="B1070" s="34"/>
      <c r="C1070" s="53"/>
      <c r="D1070" s="62" t="s">
        <v>537</v>
      </c>
      <c r="F1070" s="139"/>
      <c r="G1070" s="23"/>
    </row>
    <row r="1071" spans="2:7" ht="12.75" customHeight="1" x14ac:dyDescent="0.2">
      <c r="B1071" s="34"/>
      <c r="C1071" s="53"/>
      <c r="D1071" s="62" t="s">
        <v>538</v>
      </c>
      <c r="F1071" s="139"/>
      <c r="G1071" s="23"/>
    </row>
    <row r="1072" spans="2:7" ht="12.75" customHeight="1" x14ac:dyDescent="0.2">
      <c r="B1072" s="34"/>
      <c r="C1072" s="53"/>
      <c r="D1072" s="62"/>
      <c r="F1072" s="139"/>
      <c r="G1072" s="23"/>
    </row>
    <row r="1073" spans="2:10" ht="12.75" customHeight="1" x14ac:dyDescent="0.2">
      <c r="B1073" s="34"/>
      <c r="C1073" s="53"/>
      <c r="D1073" s="62" t="s">
        <v>17</v>
      </c>
      <c r="F1073" s="139">
        <v>0.4</v>
      </c>
      <c r="G1073" s="23" t="s">
        <v>15</v>
      </c>
    </row>
    <row r="1074" spans="2:10" ht="12.75" customHeight="1" x14ac:dyDescent="0.2">
      <c r="B1074" s="34"/>
      <c r="C1074" s="53"/>
      <c r="D1074" s="62" t="s">
        <v>539</v>
      </c>
      <c r="F1074" s="139"/>
      <c r="G1074" s="23" t="s">
        <v>39</v>
      </c>
    </row>
    <row r="1075" spans="2:10" ht="12.75" customHeight="1" x14ac:dyDescent="0.2">
      <c r="B1075" s="34"/>
      <c r="C1075" s="53"/>
      <c r="D1075" s="62" t="s">
        <v>540</v>
      </c>
      <c r="F1075" s="139"/>
      <c r="G1075" s="35"/>
    </row>
    <row r="1076" spans="2:10" ht="12.75" customHeight="1" x14ac:dyDescent="0.2">
      <c r="B1076" s="34"/>
      <c r="C1076" s="53"/>
      <c r="D1076" s="62" t="s">
        <v>541</v>
      </c>
      <c r="F1076" s="51"/>
      <c r="G1076" s="23"/>
    </row>
    <row r="1077" spans="2:10" ht="12.75" customHeight="1" x14ac:dyDescent="0.2">
      <c r="B1077" s="34"/>
      <c r="C1077" s="53"/>
      <c r="D1077" s="62" t="s">
        <v>542</v>
      </c>
      <c r="F1077" s="51"/>
      <c r="G1077" s="23"/>
    </row>
    <row r="1078" spans="2:10" ht="12.75" customHeight="1" x14ac:dyDescent="0.2">
      <c r="B1078" s="34"/>
      <c r="C1078" s="53"/>
      <c r="D1078" s="62"/>
      <c r="F1078" s="51"/>
      <c r="G1078" s="23"/>
    </row>
    <row r="1079" spans="2:10" ht="12.75" customHeight="1" x14ac:dyDescent="0.2">
      <c r="B1079" s="34"/>
      <c r="C1079" s="53"/>
      <c r="D1079" s="63" t="s">
        <v>543</v>
      </c>
      <c r="E1079" s="122"/>
      <c r="F1079" s="123">
        <v>375.84</v>
      </c>
      <c r="G1079" s="124" t="s">
        <v>15</v>
      </c>
      <c r="H1079" s="37"/>
      <c r="J1079" s="39" t="str">
        <f>IF(ISNUMBER(H1079),IF(H1079&gt;0,F1079*H1079,"NB"),"NB")</f>
        <v>NB</v>
      </c>
    </row>
    <row r="1080" spans="2:10" ht="12.75" customHeight="1" x14ac:dyDescent="0.2">
      <c r="B1080" s="34"/>
      <c r="C1080" s="53"/>
      <c r="D1080" s="62"/>
      <c r="F1080" s="51"/>
      <c r="G1080" s="35"/>
    </row>
    <row r="1081" spans="2:10" ht="12.75" customHeight="1" thickBot="1" x14ac:dyDescent="0.25">
      <c r="B1081" s="34"/>
      <c r="C1081" s="53"/>
      <c r="D1081" s="62"/>
      <c r="F1081" s="86" t="s">
        <v>12</v>
      </c>
      <c r="G1081" s="34">
        <f>B862</f>
        <v>49</v>
      </c>
      <c r="H1081" s="44" t="s">
        <v>4</v>
      </c>
      <c r="I1081" s="74"/>
      <c r="J1081" s="46" t="str">
        <f>IF(J1079="NB", "NB", J1079)</f>
        <v>NB</v>
      </c>
    </row>
    <row r="1082" spans="2:10" ht="12.75" customHeight="1" x14ac:dyDescent="0.2">
      <c r="B1082" s="34"/>
      <c r="C1082" s="53"/>
      <c r="D1082" s="62"/>
      <c r="F1082" s="51"/>
      <c r="G1082" s="23"/>
      <c r="H1082" s="11"/>
      <c r="J1082" s="38"/>
    </row>
    <row r="1083" spans="2:10" ht="12.75" customHeight="1" x14ac:dyDescent="0.2">
      <c r="B1083" s="34"/>
      <c r="C1083" s="53"/>
      <c r="D1083" s="62"/>
      <c r="F1083" s="51"/>
      <c r="G1083" s="23"/>
      <c r="H1083" s="11"/>
      <c r="J1083" s="38"/>
    </row>
    <row r="1084" spans="2:10" ht="12.75" customHeight="1" x14ac:dyDescent="0.2">
      <c r="B1084" s="34"/>
      <c r="C1084" s="53"/>
      <c r="D1084" s="62"/>
      <c r="F1084" s="139"/>
      <c r="G1084" s="23"/>
    </row>
    <row r="1085" spans="2:10" ht="12.75" customHeight="1" x14ac:dyDescent="0.2">
      <c r="B1085" s="34">
        <v>50</v>
      </c>
      <c r="C1085" s="53" t="s">
        <v>544</v>
      </c>
      <c r="D1085" s="62" t="s">
        <v>68</v>
      </c>
      <c r="F1085" s="139">
        <v>6.4</v>
      </c>
      <c r="G1085" s="23" t="s">
        <v>15</v>
      </c>
    </row>
    <row r="1086" spans="2:10" ht="12.75" customHeight="1" x14ac:dyDescent="0.2">
      <c r="B1086" s="34"/>
      <c r="C1086" s="53"/>
      <c r="D1086" s="62" t="s">
        <v>904</v>
      </c>
      <c r="F1086" s="139"/>
      <c r="G1086" s="23"/>
    </row>
    <row r="1087" spans="2:10" ht="12.75" customHeight="1" x14ac:dyDescent="0.2">
      <c r="B1087" s="34"/>
      <c r="C1087" s="53"/>
      <c r="D1087" s="62" t="s">
        <v>545</v>
      </c>
      <c r="F1087" s="139"/>
      <c r="G1087" s="23" t="s">
        <v>39</v>
      </c>
    </row>
    <row r="1088" spans="2:10" ht="12.75" customHeight="1" x14ac:dyDescent="0.2">
      <c r="B1088" s="34"/>
      <c r="C1088" s="53"/>
      <c r="D1088" s="62" t="s">
        <v>546</v>
      </c>
      <c r="F1088" s="139"/>
      <c r="G1088" s="35"/>
    </row>
    <row r="1089" spans="2:7" ht="12.75" customHeight="1" x14ac:dyDescent="0.2">
      <c r="B1089" s="34"/>
      <c r="C1089" s="53"/>
      <c r="D1089" s="62" t="s">
        <v>80</v>
      </c>
      <c r="F1089" s="139"/>
      <c r="G1089" s="23"/>
    </row>
    <row r="1090" spans="2:7" ht="12.75" customHeight="1" x14ac:dyDescent="0.2">
      <c r="B1090" s="34"/>
      <c r="C1090" s="53"/>
      <c r="D1090" s="62"/>
      <c r="F1090" s="139"/>
      <c r="G1090" s="23"/>
    </row>
    <row r="1091" spans="2:7" ht="12.75" customHeight="1" x14ac:dyDescent="0.2">
      <c r="B1091" s="34"/>
      <c r="C1091" s="53"/>
      <c r="D1091" s="62" t="s">
        <v>68</v>
      </c>
      <c r="F1091" s="139">
        <v>3</v>
      </c>
      <c r="G1091" s="23" t="s">
        <v>15</v>
      </c>
    </row>
    <row r="1092" spans="2:7" ht="12.75" customHeight="1" x14ac:dyDescent="0.2">
      <c r="B1092" s="34"/>
      <c r="C1092" s="53"/>
      <c r="D1092" s="62" t="s">
        <v>904</v>
      </c>
      <c r="F1092" s="139"/>
      <c r="G1092" s="23"/>
    </row>
    <row r="1093" spans="2:7" ht="12.75" customHeight="1" x14ac:dyDescent="0.2">
      <c r="B1093" s="34"/>
      <c r="C1093" s="53"/>
      <c r="D1093" s="62" t="s">
        <v>545</v>
      </c>
      <c r="F1093" s="139"/>
      <c r="G1093" s="10"/>
    </row>
    <row r="1094" spans="2:7" ht="12.75" customHeight="1" x14ac:dyDescent="0.2">
      <c r="B1094" s="34"/>
      <c r="C1094" s="53"/>
      <c r="D1094" s="62" t="s">
        <v>547</v>
      </c>
      <c r="F1094" s="139"/>
      <c r="G1094" s="35"/>
    </row>
    <row r="1095" spans="2:7" ht="12.75" customHeight="1" x14ac:dyDescent="0.2">
      <c r="B1095" s="34"/>
      <c r="C1095" s="53"/>
      <c r="D1095" s="62" t="s">
        <v>369</v>
      </c>
      <c r="F1095" s="139"/>
      <c r="G1095" s="23"/>
    </row>
    <row r="1096" spans="2:7" ht="12.75" customHeight="1" x14ac:dyDescent="0.2">
      <c r="B1096" s="34"/>
      <c r="C1096" s="53"/>
      <c r="D1096" s="62"/>
      <c r="F1096" s="139"/>
      <c r="G1096" s="23"/>
    </row>
    <row r="1097" spans="2:7" ht="12.75" customHeight="1" x14ac:dyDescent="0.2">
      <c r="B1097" s="34"/>
      <c r="C1097" s="53"/>
      <c r="D1097" s="62" t="s">
        <v>68</v>
      </c>
      <c r="F1097" s="139">
        <v>2.2000000000000002</v>
      </c>
      <c r="G1097" s="23" t="s">
        <v>15</v>
      </c>
    </row>
    <row r="1098" spans="2:7" ht="12.75" customHeight="1" x14ac:dyDescent="0.2">
      <c r="B1098" s="34"/>
      <c r="C1098" s="53"/>
      <c r="D1098" s="62" t="s">
        <v>904</v>
      </c>
      <c r="F1098" s="139"/>
      <c r="G1098" s="23"/>
    </row>
    <row r="1099" spans="2:7" ht="12.75" customHeight="1" x14ac:dyDescent="0.2">
      <c r="B1099" s="34"/>
      <c r="C1099" s="53"/>
      <c r="D1099" s="62" t="s">
        <v>545</v>
      </c>
      <c r="F1099" s="139"/>
      <c r="G1099" s="10"/>
    </row>
    <row r="1100" spans="2:7" ht="12.75" customHeight="1" x14ac:dyDescent="0.2">
      <c r="B1100" s="34"/>
      <c r="C1100" s="53"/>
      <c r="D1100" s="62" t="s">
        <v>548</v>
      </c>
      <c r="F1100" s="139"/>
      <c r="G1100" s="35"/>
    </row>
    <row r="1101" spans="2:7" ht="12.75" customHeight="1" x14ac:dyDescent="0.2">
      <c r="B1101" s="34"/>
      <c r="C1101" s="53"/>
      <c r="D1101" s="62" t="s">
        <v>56</v>
      </c>
      <c r="F1101" s="139"/>
      <c r="G1101" s="23"/>
    </row>
    <row r="1102" spans="2:7" ht="12.75" customHeight="1" x14ac:dyDescent="0.2">
      <c r="B1102" s="34"/>
      <c r="C1102" s="53"/>
      <c r="D1102" s="62"/>
      <c r="F1102" s="139"/>
      <c r="G1102" s="23"/>
    </row>
    <row r="1103" spans="2:7" ht="12.75" customHeight="1" x14ac:dyDescent="0.2">
      <c r="B1103" s="34"/>
      <c r="C1103" s="53"/>
      <c r="D1103" s="62" t="s">
        <v>68</v>
      </c>
      <c r="F1103" s="139">
        <v>3.8</v>
      </c>
      <c r="G1103" s="23" t="s">
        <v>15</v>
      </c>
    </row>
    <row r="1104" spans="2:7" ht="12.75" customHeight="1" x14ac:dyDescent="0.2">
      <c r="B1104" s="34"/>
      <c r="C1104" s="53"/>
      <c r="D1104" s="62" t="s">
        <v>904</v>
      </c>
      <c r="F1104" s="139"/>
      <c r="G1104" s="23"/>
    </row>
    <row r="1105" spans="2:7" ht="12.75" customHeight="1" x14ac:dyDescent="0.2">
      <c r="B1105" s="34"/>
      <c r="C1105" s="53"/>
      <c r="D1105" s="62" t="s">
        <v>545</v>
      </c>
      <c r="F1105" s="139"/>
      <c r="G1105" s="23" t="s">
        <v>39</v>
      </c>
    </row>
    <row r="1106" spans="2:7" ht="12.75" customHeight="1" x14ac:dyDescent="0.2">
      <c r="B1106" s="34"/>
      <c r="C1106" s="53"/>
      <c r="D1106" s="62" t="s">
        <v>549</v>
      </c>
      <c r="F1106" s="139"/>
      <c r="G1106" s="35"/>
    </row>
    <row r="1107" spans="2:7" ht="12.75" customHeight="1" x14ac:dyDescent="0.2">
      <c r="B1107" s="34"/>
      <c r="C1107" s="53"/>
      <c r="D1107" s="62" t="s">
        <v>94</v>
      </c>
      <c r="F1107" s="139"/>
      <c r="G1107" s="23"/>
    </row>
    <row r="1108" spans="2:7" ht="12.75" customHeight="1" x14ac:dyDescent="0.2">
      <c r="B1108" s="34"/>
      <c r="C1108" s="53"/>
      <c r="D1108" s="62"/>
      <c r="F1108" s="139"/>
      <c r="G1108" s="23"/>
    </row>
    <row r="1109" spans="2:7" ht="12.75" customHeight="1" x14ac:dyDescent="0.2">
      <c r="B1109" s="34"/>
      <c r="C1109" s="53"/>
      <c r="D1109" s="62" t="s">
        <v>68</v>
      </c>
      <c r="F1109" s="139">
        <v>8.4</v>
      </c>
      <c r="G1109" s="23" t="s">
        <v>15</v>
      </c>
    </row>
    <row r="1110" spans="2:7" ht="12.75" customHeight="1" x14ac:dyDescent="0.2">
      <c r="B1110" s="34"/>
      <c r="C1110" s="53"/>
      <c r="D1110" s="62" t="s">
        <v>845</v>
      </c>
      <c r="F1110" s="139"/>
      <c r="G1110" s="23"/>
    </row>
    <row r="1111" spans="2:7" ht="12.75" customHeight="1" x14ac:dyDescent="0.2">
      <c r="B1111" s="34"/>
      <c r="C1111" s="53"/>
      <c r="D1111" s="62" t="s">
        <v>550</v>
      </c>
      <c r="F1111" s="139"/>
      <c r="G1111" s="23" t="s">
        <v>39</v>
      </c>
    </row>
    <row r="1112" spans="2:7" ht="12.75" customHeight="1" x14ac:dyDescent="0.2">
      <c r="B1112" s="34"/>
      <c r="C1112" s="53"/>
      <c r="D1112" s="62" t="s">
        <v>551</v>
      </c>
      <c r="F1112" s="139"/>
      <c r="G1112" s="35"/>
    </row>
    <row r="1113" spans="2:7" ht="12.75" customHeight="1" x14ac:dyDescent="0.2">
      <c r="B1113" s="34"/>
      <c r="C1113" s="53"/>
      <c r="D1113" s="62" t="s">
        <v>552</v>
      </c>
      <c r="F1113" s="139"/>
      <c r="G1113" s="23"/>
    </row>
    <row r="1114" spans="2:7" ht="12.75" customHeight="1" x14ac:dyDescent="0.2">
      <c r="B1114" s="34"/>
      <c r="C1114" s="53"/>
      <c r="D1114" s="62"/>
      <c r="F1114" s="139"/>
      <c r="G1114" s="23"/>
    </row>
    <row r="1115" spans="2:7" ht="12.75" customHeight="1" x14ac:dyDescent="0.2">
      <c r="B1115" s="34"/>
      <c r="C1115" s="53"/>
      <c r="D1115" s="62" t="s">
        <v>68</v>
      </c>
      <c r="F1115" s="139">
        <v>2.4</v>
      </c>
      <c r="G1115" s="23" t="s">
        <v>15</v>
      </c>
    </row>
    <row r="1116" spans="2:7" ht="12.75" customHeight="1" x14ac:dyDescent="0.2">
      <c r="B1116" s="34"/>
      <c r="C1116" s="53"/>
      <c r="D1116" s="62" t="s">
        <v>905</v>
      </c>
      <c r="F1116" s="139"/>
      <c r="G1116" s="23"/>
    </row>
    <row r="1117" spans="2:7" ht="12.75" customHeight="1" x14ac:dyDescent="0.2">
      <c r="B1117" s="34"/>
      <c r="C1117" s="53"/>
      <c r="D1117" s="62" t="s">
        <v>553</v>
      </c>
      <c r="F1117" s="139"/>
      <c r="G1117" s="23" t="s">
        <v>39</v>
      </c>
    </row>
    <row r="1118" spans="2:7" ht="12.75" customHeight="1" x14ac:dyDescent="0.2">
      <c r="B1118" s="34"/>
      <c r="C1118" s="53"/>
      <c r="D1118" s="62" t="s">
        <v>49</v>
      </c>
      <c r="F1118" s="139"/>
      <c r="G1118" s="35"/>
    </row>
    <row r="1119" spans="2:7" ht="12.75" customHeight="1" x14ac:dyDescent="0.2">
      <c r="B1119" s="34"/>
      <c r="C1119" s="53"/>
      <c r="D1119" s="62" t="s">
        <v>92</v>
      </c>
      <c r="F1119" s="139"/>
      <c r="G1119" s="23"/>
    </row>
    <row r="1120" spans="2:7" ht="12.75" customHeight="1" x14ac:dyDescent="0.2">
      <c r="B1120" s="34"/>
      <c r="C1120" s="53"/>
      <c r="D1120" s="62"/>
      <c r="F1120" s="139"/>
      <c r="G1120" s="23"/>
    </row>
    <row r="1121" spans="2:7" ht="12.75" customHeight="1" x14ac:dyDescent="0.2">
      <c r="B1121" s="34"/>
      <c r="C1121" s="53"/>
      <c r="D1121" s="62" t="s">
        <v>554</v>
      </c>
      <c r="F1121" s="139">
        <v>1.3</v>
      </c>
      <c r="G1121" s="23" t="s">
        <v>15</v>
      </c>
    </row>
    <row r="1122" spans="2:7" ht="12.75" customHeight="1" x14ac:dyDescent="0.2">
      <c r="B1122" s="34"/>
      <c r="C1122" s="53"/>
      <c r="D1122" s="62" t="s">
        <v>906</v>
      </c>
      <c r="F1122" s="139"/>
      <c r="G1122" s="23"/>
    </row>
    <row r="1123" spans="2:7" ht="12.75" customHeight="1" x14ac:dyDescent="0.2">
      <c r="B1123" s="34"/>
      <c r="C1123" s="53"/>
      <c r="D1123" s="62" t="s">
        <v>550</v>
      </c>
      <c r="F1123" s="139"/>
      <c r="G1123" s="35"/>
    </row>
    <row r="1124" spans="2:7" ht="12.75" customHeight="1" x14ac:dyDescent="0.2">
      <c r="B1124" s="34"/>
      <c r="C1124" s="53"/>
      <c r="D1124" s="62" t="s">
        <v>555</v>
      </c>
      <c r="F1124" s="139"/>
      <c r="G1124" s="23" t="s">
        <v>39</v>
      </c>
    </row>
    <row r="1125" spans="2:7" ht="12.75" customHeight="1" x14ac:dyDescent="0.2">
      <c r="B1125" s="34"/>
      <c r="C1125" s="53"/>
      <c r="D1125" s="62" t="s">
        <v>556</v>
      </c>
      <c r="F1125" s="139"/>
      <c r="G1125" s="23"/>
    </row>
    <row r="1126" spans="2:7" ht="12.75" customHeight="1" x14ac:dyDescent="0.2">
      <c r="B1126" s="34"/>
      <c r="C1126" s="53"/>
      <c r="D1126" s="62"/>
      <c r="F1126" s="139"/>
      <c r="G1126" s="23"/>
    </row>
    <row r="1127" spans="2:7" ht="12.75" customHeight="1" x14ac:dyDescent="0.2">
      <c r="B1127" s="34"/>
      <c r="C1127" s="53"/>
      <c r="D1127" s="62" t="s">
        <v>68</v>
      </c>
      <c r="F1127" s="139">
        <v>1</v>
      </c>
      <c r="G1127" s="23" t="s">
        <v>15</v>
      </c>
    </row>
    <row r="1128" spans="2:7" ht="12.75" customHeight="1" x14ac:dyDescent="0.2">
      <c r="B1128" s="34"/>
      <c r="C1128" s="53"/>
      <c r="D1128" s="62" t="s">
        <v>907</v>
      </c>
      <c r="F1128" s="139"/>
      <c r="G1128" s="23"/>
    </row>
    <row r="1129" spans="2:7" ht="12.75" customHeight="1" x14ac:dyDescent="0.2">
      <c r="B1129" s="34"/>
      <c r="C1129" s="53"/>
      <c r="D1129" s="62" t="s">
        <v>557</v>
      </c>
      <c r="F1129" s="139"/>
      <c r="G1129" s="35"/>
    </row>
    <row r="1130" spans="2:7" ht="12.75" customHeight="1" x14ac:dyDescent="0.2">
      <c r="B1130" s="34"/>
      <c r="C1130" s="53"/>
      <c r="D1130" s="62" t="s">
        <v>558</v>
      </c>
      <c r="F1130" s="139"/>
      <c r="G1130" s="23" t="s">
        <v>39</v>
      </c>
    </row>
    <row r="1131" spans="2:7" ht="12.75" customHeight="1" x14ac:dyDescent="0.2">
      <c r="B1131" s="34"/>
      <c r="C1131" s="53"/>
      <c r="D1131" s="62" t="s">
        <v>404</v>
      </c>
      <c r="F1131" s="139"/>
      <c r="G1131" s="23"/>
    </row>
    <row r="1132" spans="2:7" ht="12.75" customHeight="1" x14ac:dyDescent="0.2">
      <c r="B1132" s="34"/>
      <c r="C1132" s="53"/>
      <c r="D1132" s="62"/>
      <c r="F1132" s="139"/>
      <c r="G1132" s="23"/>
    </row>
    <row r="1133" spans="2:7" ht="12.75" customHeight="1" x14ac:dyDescent="0.2">
      <c r="B1133" s="34"/>
      <c r="C1133" s="53"/>
      <c r="D1133" s="62" t="s">
        <v>68</v>
      </c>
      <c r="F1133" s="139">
        <v>4.4000000000000004</v>
      </c>
      <c r="G1133" s="23" t="s">
        <v>15</v>
      </c>
    </row>
    <row r="1134" spans="2:7" ht="12.75" customHeight="1" x14ac:dyDescent="0.2">
      <c r="B1134" s="34"/>
      <c r="C1134" s="53"/>
      <c r="D1134" s="62" t="s">
        <v>904</v>
      </c>
      <c r="F1134" s="139"/>
      <c r="G1134" s="23"/>
    </row>
    <row r="1135" spans="2:7" ht="12.75" customHeight="1" x14ac:dyDescent="0.2">
      <c r="B1135" s="34"/>
      <c r="C1135" s="53"/>
      <c r="D1135" s="62" t="s">
        <v>545</v>
      </c>
      <c r="F1135" s="139"/>
      <c r="G1135" s="35"/>
    </row>
    <row r="1136" spans="2:7" ht="12.75" customHeight="1" x14ac:dyDescent="0.2">
      <c r="B1136" s="34"/>
      <c r="C1136" s="53"/>
      <c r="D1136" s="62" t="s">
        <v>559</v>
      </c>
      <c r="F1136" s="139"/>
      <c r="G1136" s="23" t="s">
        <v>39</v>
      </c>
    </row>
    <row r="1137" spans="2:7" ht="12.75" customHeight="1" x14ac:dyDescent="0.2">
      <c r="B1137" s="34"/>
      <c r="C1137" s="53"/>
      <c r="D1137" s="62" t="s">
        <v>383</v>
      </c>
      <c r="F1137" s="139"/>
      <c r="G1137" s="23"/>
    </row>
    <row r="1138" spans="2:7" ht="12.75" customHeight="1" x14ac:dyDescent="0.2">
      <c r="B1138" s="34"/>
      <c r="C1138" s="53"/>
      <c r="D1138" s="62"/>
      <c r="F1138" s="139"/>
      <c r="G1138" s="23"/>
    </row>
    <row r="1139" spans="2:7" ht="12.75" customHeight="1" x14ac:dyDescent="0.2">
      <c r="B1139" s="34"/>
      <c r="C1139" s="53"/>
      <c r="D1139" s="62" t="s">
        <v>68</v>
      </c>
      <c r="F1139" s="139">
        <v>6.8</v>
      </c>
      <c r="G1139" s="23" t="s">
        <v>15</v>
      </c>
    </row>
    <row r="1140" spans="2:7" ht="12.75" customHeight="1" x14ac:dyDescent="0.2">
      <c r="B1140" s="34"/>
      <c r="C1140" s="53"/>
      <c r="D1140" s="62" t="s">
        <v>908</v>
      </c>
      <c r="F1140" s="139"/>
      <c r="G1140" s="23"/>
    </row>
    <row r="1141" spans="2:7" ht="12.75" customHeight="1" x14ac:dyDescent="0.2">
      <c r="B1141" s="34"/>
      <c r="C1141" s="53"/>
      <c r="D1141" s="62" t="s">
        <v>560</v>
      </c>
      <c r="F1141" s="139"/>
      <c r="G1141" s="35"/>
    </row>
    <row r="1142" spans="2:7" ht="12.75" customHeight="1" x14ac:dyDescent="0.2">
      <c r="B1142" s="34"/>
      <c r="C1142" s="53"/>
      <c r="D1142" s="62" t="s">
        <v>561</v>
      </c>
      <c r="F1142" s="139"/>
      <c r="G1142" s="23" t="s">
        <v>39</v>
      </c>
    </row>
    <row r="1143" spans="2:7" ht="12.75" customHeight="1" x14ac:dyDescent="0.2">
      <c r="B1143" s="34"/>
      <c r="C1143" s="53"/>
      <c r="D1143" s="62" t="s">
        <v>348</v>
      </c>
      <c r="F1143" s="139"/>
      <c r="G1143" s="23"/>
    </row>
    <row r="1144" spans="2:7" ht="12.75" customHeight="1" x14ac:dyDescent="0.2">
      <c r="B1144" s="34"/>
      <c r="C1144" s="53"/>
      <c r="D1144" s="62"/>
      <c r="F1144" s="139"/>
      <c r="G1144" s="23"/>
    </row>
    <row r="1145" spans="2:7" ht="12.75" customHeight="1" x14ac:dyDescent="0.2">
      <c r="B1145" s="34"/>
      <c r="C1145" s="53"/>
      <c r="D1145" s="62" t="s">
        <v>68</v>
      </c>
      <c r="F1145" s="139">
        <v>7.2</v>
      </c>
      <c r="G1145" s="23" t="s">
        <v>15</v>
      </c>
    </row>
    <row r="1146" spans="2:7" ht="12.75" customHeight="1" x14ac:dyDescent="0.2">
      <c r="B1146" s="34"/>
      <c r="C1146" s="53"/>
      <c r="D1146" s="62" t="s">
        <v>845</v>
      </c>
      <c r="F1146" s="139"/>
      <c r="G1146" s="23"/>
    </row>
    <row r="1147" spans="2:7" ht="12.75" customHeight="1" x14ac:dyDescent="0.2">
      <c r="B1147" s="34"/>
      <c r="C1147" s="53"/>
      <c r="D1147" s="62" t="s">
        <v>550</v>
      </c>
      <c r="F1147" s="139"/>
      <c r="G1147" s="35"/>
    </row>
    <row r="1148" spans="2:7" ht="12.75" customHeight="1" x14ac:dyDescent="0.2">
      <c r="B1148" s="34"/>
      <c r="C1148" s="53"/>
      <c r="D1148" s="62" t="s">
        <v>562</v>
      </c>
      <c r="F1148" s="139"/>
      <c r="G1148" s="23" t="s">
        <v>39</v>
      </c>
    </row>
    <row r="1149" spans="2:7" ht="12.75" customHeight="1" x14ac:dyDescent="0.2">
      <c r="B1149" s="34"/>
      <c r="C1149" s="53"/>
      <c r="D1149" s="62" t="s">
        <v>563</v>
      </c>
      <c r="F1149" s="139"/>
      <c r="G1149" s="23"/>
    </row>
    <row r="1150" spans="2:7" ht="12.75" customHeight="1" x14ac:dyDescent="0.2">
      <c r="B1150" s="34"/>
      <c r="C1150" s="53"/>
      <c r="D1150" s="62"/>
      <c r="F1150" s="139"/>
      <c r="G1150" s="23"/>
    </row>
    <row r="1151" spans="2:7" ht="12.75" customHeight="1" x14ac:dyDescent="0.2">
      <c r="B1151" s="34"/>
      <c r="C1151" s="53"/>
      <c r="D1151" s="62" t="s">
        <v>19</v>
      </c>
      <c r="F1151" s="139">
        <v>3.2</v>
      </c>
      <c r="G1151" s="23" t="s">
        <v>15</v>
      </c>
    </row>
    <row r="1152" spans="2:7" ht="12.75" customHeight="1" x14ac:dyDescent="0.2">
      <c r="B1152" s="34"/>
      <c r="C1152" s="53"/>
      <c r="D1152" s="62" t="s">
        <v>909</v>
      </c>
      <c r="F1152" s="139"/>
      <c r="G1152" s="10"/>
    </row>
    <row r="1153" spans="2:7" ht="12.75" customHeight="1" x14ac:dyDescent="0.2">
      <c r="B1153" s="34"/>
      <c r="C1153" s="53"/>
      <c r="D1153" s="62" t="s">
        <v>564</v>
      </c>
      <c r="F1153" s="139"/>
      <c r="G1153" s="10"/>
    </row>
    <row r="1154" spans="2:7" ht="12.75" customHeight="1" x14ac:dyDescent="0.2">
      <c r="B1154" s="34"/>
      <c r="C1154" s="53"/>
      <c r="D1154" s="62" t="s">
        <v>565</v>
      </c>
      <c r="F1154" s="139"/>
      <c r="G1154" s="23" t="s">
        <v>39</v>
      </c>
    </row>
    <row r="1155" spans="2:7" ht="12.75" customHeight="1" x14ac:dyDescent="0.2">
      <c r="B1155" s="34"/>
      <c r="C1155" s="53"/>
      <c r="D1155" s="62" t="s">
        <v>566</v>
      </c>
      <c r="F1155" s="139"/>
      <c r="G1155" s="10"/>
    </row>
    <row r="1156" spans="2:7" ht="12.75" customHeight="1" x14ac:dyDescent="0.2">
      <c r="B1156" s="34"/>
      <c r="C1156" s="53"/>
      <c r="D1156" s="62"/>
      <c r="F1156" s="139"/>
      <c r="G1156" s="10"/>
    </row>
    <row r="1157" spans="2:7" ht="12.75" customHeight="1" x14ac:dyDescent="0.2">
      <c r="B1157" s="34"/>
      <c r="C1157" s="53"/>
      <c r="D1157" s="62" t="s">
        <v>19</v>
      </c>
      <c r="F1157" s="139">
        <v>4</v>
      </c>
      <c r="G1157" s="10" t="s">
        <v>15</v>
      </c>
    </row>
    <row r="1158" spans="2:7" ht="12.75" customHeight="1" x14ac:dyDescent="0.2">
      <c r="B1158" s="34"/>
      <c r="C1158" s="53"/>
      <c r="D1158" s="62" t="s">
        <v>910</v>
      </c>
      <c r="F1158" s="139"/>
      <c r="G1158" s="10"/>
    </row>
    <row r="1159" spans="2:7" ht="12.75" customHeight="1" x14ac:dyDescent="0.2">
      <c r="B1159" s="34" t="s">
        <v>39</v>
      </c>
      <c r="C1159" s="53"/>
      <c r="D1159" s="62" t="s">
        <v>567</v>
      </c>
      <c r="F1159" s="139"/>
      <c r="G1159" s="109" t="s">
        <v>39</v>
      </c>
    </row>
    <row r="1160" spans="2:7" ht="12.75" customHeight="1" x14ac:dyDescent="0.2">
      <c r="B1160" s="34"/>
      <c r="C1160" s="53"/>
      <c r="D1160" s="62" t="s">
        <v>568</v>
      </c>
      <c r="F1160" s="139"/>
      <c r="G1160" s="23" t="s">
        <v>39</v>
      </c>
    </row>
    <row r="1161" spans="2:7" ht="12.75" customHeight="1" x14ac:dyDescent="0.2">
      <c r="B1161" s="34"/>
      <c r="C1161" s="53"/>
      <c r="D1161" s="62" t="s">
        <v>569</v>
      </c>
      <c r="F1161" s="139"/>
      <c r="G1161" s="23"/>
    </row>
    <row r="1162" spans="2:7" ht="12.75" customHeight="1" x14ac:dyDescent="0.2">
      <c r="B1162" s="34"/>
      <c r="C1162" s="53"/>
      <c r="D1162" s="62"/>
      <c r="F1162" s="139"/>
      <c r="G1162" s="23"/>
    </row>
    <row r="1163" spans="2:7" ht="12.75" customHeight="1" x14ac:dyDescent="0.2">
      <c r="B1163" s="34"/>
      <c r="C1163" s="53"/>
      <c r="D1163" s="62" t="s">
        <v>19</v>
      </c>
      <c r="F1163" s="139">
        <v>0.8</v>
      </c>
      <c r="G1163" s="23" t="s">
        <v>15</v>
      </c>
    </row>
    <row r="1164" spans="2:7" ht="12.75" customHeight="1" x14ac:dyDescent="0.2">
      <c r="B1164" s="34"/>
      <c r="C1164" s="53"/>
      <c r="D1164" s="62" t="s">
        <v>910</v>
      </c>
      <c r="F1164" s="139"/>
      <c r="G1164" s="23"/>
    </row>
    <row r="1165" spans="2:7" ht="12.75" customHeight="1" x14ac:dyDescent="0.2">
      <c r="B1165" s="34"/>
      <c r="C1165" s="53"/>
      <c r="D1165" s="62" t="s">
        <v>570</v>
      </c>
      <c r="F1165" s="139"/>
      <c r="G1165" s="23"/>
    </row>
    <row r="1166" spans="2:7" ht="12.75" customHeight="1" x14ac:dyDescent="0.2">
      <c r="B1166" s="34"/>
      <c r="C1166" s="53"/>
      <c r="D1166" s="62" t="s">
        <v>571</v>
      </c>
      <c r="F1166" s="139"/>
      <c r="G1166" s="23" t="s">
        <v>39</v>
      </c>
    </row>
    <row r="1167" spans="2:7" ht="12.75" customHeight="1" x14ac:dyDescent="0.2">
      <c r="B1167" s="34"/>
      <c r="C1167" s="53"/>
      <c r="D1167" s="62" t="s">
        <v>572</v>
      </c>
      <c r="F1167" s="139"/>
      <c r="G1167" s="23"/>
    </row>
    <row r="1168" spans="2:7" ht="12.75" customHeight="1" x14ac:dyDescent="0.2">
      <c r="B1168" s="34"/>
      <c r="C1168" s="53"/>
      <c r="D1168" s="62"/>
      <c r="F1168" s="139"/>
      <c r="G1168" s="23"/>
    </row>
    <row r="1169" spans="2:10" ht="12.75" customHeight="1" x14ac:dyDescent="0.2">
      <c r="B1169" s="34"/>
      <c r="C1169" s="53"/>
      <c r="D1169" s="62" t="s">
        <v>19</v>
      </c>
      <c r="F1169" s="139">
        <v>6.6</v>
      </c>
      <c r="G1169" s="23" t="s">
        <v>15</v>
      </c>
    </row>
    <row r="1170" spans="2:10" ht="12.75" customHeight="1" x14ac:dyDescent="0.2">
      <c r="B1170" s="34"/>
      <c r="C1170" s="53"/>
      <c r="D1170" s="62" t="s">
        <v>911</v>
      </c>
      <c r="F1170" s="139"/>
      <c r="G1170" s="23"/>
    </row>
    <row r="1171" spans="2:10" ht="12.75" customHeight="1" x14ac:dyDescent="0.2">
      <c r="B1171" s="34"/>
      <c r="C1171" s="53"/>
      <c r="D1171" s="62" t="s">
        <v>573</v>
      </c>
      <c r="F1171" s="139"/>
      <c r="G1171" s="10"/>
    </row>
    <row r="1172" spans="2:10" ht="12.75" customHeight="1" x14ac:dyDescent="0.2">
      <c r="B1172" s="34"/>
      <c r="C1172" s="53"/>
      <c r="D1172" s="62" t="s">
        <v>574</v>
      </c>
      <c r="F1172" s="139"/>
      <c r="G1172" s="23" t="s">
        <v>39</v>
      </c>
    </row>
    <row r="1173" spans="2:10" ht="12.75" customHeight="1" x14ac:dyDescent="0.2">
      <c r="B1173" s="34"/>
      <c r="C1173" s="53"/>
      <c r="D1173" s="62" t="s">
        <v>173</v>
      </c>
      <c r="F1173" s="139"/>
      <c r="G1173" s="23"/>
    </row>
    <row r="1174" spans="2:10" ht="12.75" customHeight="1" x14ac:dyDescent="0.2">
      <c r="B1174" s="34"/>
      <c r="C1174" s="53"/>
      <c r="D1174" s="62"/>
      <c r="F1174" s="139"/>
      <c r="G1174" s="23"/>
    </row>
    <row r="1175" spans="2:10" ht="12.75" customHeight="1" x14ac:dyDescent="0.2">
      <c r="B1175" s="34"/>
      <c r="C1175" s="53"/>
      <c r="D1175" s="62" t="s">
        <v>19</v>
      </c>
      <c r="F1175" s="139">
        <v>5.2</v>
      </c>
      <c r="G1175" s="23" t="s">
        <v>15</v>
      </c>
    </row>
    <row r="1176" spans="2:10" ht="12.75" customHeight="1" x14ac:dyDescent="0.2">
      <c r="B1176" s="34"/>
      <c r="C1176" s="53"/>
      <c r="D1176" s="62" t="s">
        <v>912</v>
      </c>
      <c r="F1176" s="141"/>
      <c r="G1176" s="10"/>
    </row>
    <row r="1177" spans="2:10" ht="12.75" customHeight="1" x14ac:dyDescent="0.2">
      <c r="B1177" s="34"/>
      <c r="C1177" s="67"/>
      <c r="D1177" s="62" t="s">
        <v>575</v>
      </c>
      <c r="F1177" s="140"/>
      <c r="G1177" s="10"/>
    </row>
    <row r="1178" spans="2:10" ht="12.75" customHeight="1" x14ac:dyDescent="0.2">
      <c r="B1178" s="34"/>
      <c r="C1178" s="67"/>
      <c r="D1178" s="62" t="s">
        <v>576</v>
      </c>
      <c r="E1178" s="97"/>
      <c r="F1178" s="142"/>
      <c r="G1178" s="111"/>
      <c r="H1178" s="38" t="s">
        <v>39</v>
      </c>
      <c r="I1178" s="38"/>
      <c r="J1178" s="38"/>
    </row>
    <row r="1179" spans="2:10" ht="12.75" customHeight="1" x14ac:dyDescent="0.2">
      <c r="B1179" s="34"/>
      <c r="C1179" s="67"/>
      <c r="D1179" s="62" t="s">
        <v>374</v>
      </c>
      <c r="E1179" s="97"/>
      <c r="F1179" s="142"/>
      <c r="G1179" s="33"/>
      <c r="H1179" s="58"/>
      <c r="I1179" s="33"/>
      <c r="J1179" s="58"/>
    </row>
    <row r="1180" spans="2:10" ht="12.75" customHeight="1" x14ac:dyDescent="0.2">
      <c r="B1180" s="34"/>
      <c r="C1180" s="67"/>
      <c r="D1180" s="66"/>
      <c r="E1180" s="97"/>
      <c r="F1180" s="143"/>
      <c r="G1180" s="112"/>
      <c r="H1180" s="69"/>
      <c r="I1180" s="58"/>
      <c r="J1180" s="38"/>
    </row>
    <row r="1181" spans="2:10" ht="12.75" customHeight="1" x14ac:dyDescent="0.2">
      <c r="B1181" s="34"/>
      <c r="C1181" s="67"/>
      <c r="D1181" s="59" t="s">
        <v>68</v>
      </c>
      <c r="F1181" s="139">
        <v>6.4</v>
      </c>
      <c r="G1181" s="103" t="s">
        <v>15</v>
      </c>
      <c r="H1181" s="11"/>
      <c r="I1181" s="42"/>
      <c r="J1181" s="38"/>
    </row>
    <row r="1182" spans="2:10" ht="12.75" customHeight="1" x14ac:dyDescent="0.2">
      <c r="B1182" s="34"/>
      <c r="C1182" s="67"/>
      <c r="D1182" s="59" t="s">
        <v>912</v>
      </c>
      <c r="F1182" s="139"/>
      <c r="H1182" s="11"/>
      <c r="I1182" s="42"/>
      <c r="J1182" s="38"/>
    </row>
    <row r="1183" spans="2:10" ht="12.75" customHeight="1" x14ac:dyDescent="0.2">
      <c r="B1183" s="34"/>
      <c r="C1183" s="67"/>
      <c r="D1183" s="84" t="s">
        <v>577</v>
      </c>
      <c r="F1183" s="140"/>
      <c r="G1183" s="23"/>
    </row>
    <row r="1184" spans="2:10" ht="12.75" customHeight="1" x14ac:dyDescent="0.2">
      <c r="B1184" s="34" t="s">
        <v>39</v>
      </c>
      <c r="C1184" s="67"/>
      <c r="D1184" s="84" t="s">
        <v>578</v>
      </c>
      <c r="F1184" s="139"/>
      <c r="G1184" s="23" t="s">
        <v>39</v>
      </c>
    </row>
    <row r="1185" spans="2:7" ht="12.75" customHeight="1" x14ac:dyDescent="0.2">
      <c r="B1185" s="34"/>
      <c r="C1185" s="67"/>
      <c r="D1185" s="84" t="s">
        <v>80</v>
      </c>
      <c r="F1185" s="139"/>
      <c r="G1185" s="35"/>
    </row>
    <row r="1186" spans="2:7" ht="12.75" customHeight="1" x14ac:dyDescent="0.2">
      <c r="B1186" s="34"/>
      <c r="C1186" s="67"/>
      <c r="D1186" s="84"/>
      <c r="F1186" s="139"/>
      <c r="G1186" s="23"/>
    </row>
    <row r="1187" spans="2:7" ht="12.75" customHeight="1" x14ac:dyDescent="0.2">
      <c r="B1187" s="34"/>
      <c r="C1187" s="67"/>
      <c r="D1187" s="84" t="s">
        <v>19</v>
      </c>
      <c r="F1187" s="139">
        <v>1</v>
      </c>
      <c r="G1187" s="23" t="s">
        <v>15</v>
      </c>
    </row>
    <row r="1188" spans="2:7" ht="12.75" customHeight="1" x14ac:dyDescent="0.2">
      <c r="B1188" s="34"/>
      <c r="C1188" s="67"/>
      <c r="D1188" s="84" t="s">
        <v>913</v>
      </c>
      <c r="F1188" s="139"/>
      <c r="G1188" s="23"/>
    </row>
    <row r="1189" spans="2:7" ht="12.75" customHeight="1" x14ac:dyDescent="0.2">
      <c r="B1189" s="34"/>
      <c r="C1189" s="67"/>
      <c r="D1189" s="84" t="s">
        <v>579</v>
      </c>
      <c r="F1189" s="139"/>
      <c r="G1189" s="23"/>
    </row>
    <row r="1190" spans="2:7" ht="12.75" customHeight="1" x14ac:dyDescent="0.2">
      <c r="B1190" s="34"/>
      <c r="C1190" s="53"/>
      <c r="D1190" s="84" t="s">
        <v>523</v>
      </c>
      <c r="F1190" s="139"/>
      <c r="G1190" s="23" t="s">
        <v>39</v>
      </c>
    </row>
    <row r="1191" spans="2:7" ht="12.75" customHeight="1" x14ac:dyDescent="0.2">
      <c r="B1191" s="34"/>
      <c r="C1191" s="67"/>
      <c r="D1191" s="84" t="s">
        <v>404</v>
      </c>
      <c r="F1191" s="139"/>
      <c r="G1191" s="35"/>
    </row>
    <row r="1192" spans="2:7" ht="12.75" customHeight="1" x14ac:dyDescent="0.2">
      <c r="B1192" s="34"/>
      <c r="C1192" s="67"/>
      <c r="D1192" s="84"/>
      <c r="F1192" s="139"/>
      <c r="G1192" s="23"/>
    </row>
    <row r="1193" spans="2:7" ht="12.75" customHeight="1" x14ac:dyDescent="0.2">
      <c r="B1193" s="34"/>
      <c r="C1193" s="67"/>
      <c r="D1193" s="84" t="s">
        <v>19</v>
      </c>
      <c r="F1193" s="139">
        <v>1</v>
      </c>
      <c r="G1193" s="23" t="s">
        <v>15</v>
      </c>
    </row>
    <row r="1194" spans="2:7" ht="12.75" customHeight="1" x14ac:dyDescent="0.2">
      <c r="B1194" s="34"/>
      <c r="C1194" s="67"/>
      <c r="D1194" s="84" t="s">
        <v>914</v>
      </c>
      <c r="F1194" s="139"/>
      <c r="G1194" s="23"/>
    </row>
    <row r="1195" spans="2:7" ht="12.75" customHeight="1" x14ac:dyDescent="0.2">
      <c r="B1195" s="34"/>
      <c r="C1195" s="67"/>
      <c r="D1195" s="84" t="s">
        <v>810</v>
      </c>
      <c r="F1195" s="139"/>
      <c r="G1195" s="23"/>
    </row>
    <row r="1196" spans="2:7" ht="12.75" customHeight="1" x14ac:dyDescent="0.2">
      <c r="B1196" s="34"/>
      <c r="C1196" s="53"/>
      <c r="D1196" s="84" t="s">
        <v>580</v>
      </c>
      <c r="F1196" s="139"/>
      <c r="G1196" s="23" t="s">
        <v>39</v>
      </c>
    </row>
    <row r="1197" spans="2:7" ht="12.75" customHeight="1" x14ac:dyDescent="0.2">
      <c r="B1197" s="34"/>
      <c r="C1197" s="67"/>
      <c r="D1197" s="84" t="s">
        <v>92</v>
      </c>
      <c r="F1197" s="139"/>
      <c r="G1197" s="35"/>
    </row>
    <row r="1198" spans="2:7" ht="12.75" customHeight="1" x14ac:dyDescent="0.2">
      <c r="B1198" s="34"/>
      <c r="C1198" s="67"/>
      <c r="D1198" s="84"/>
      <c r="F1198" s="139"/>
      <c r="G1198" s="23"/>
    </row>
    <row r="1199" spans="2:7" ht="12.75" customHeight="1" x14ac:dyDescent="0.2">
      <c r="B1199" s="34"/>
      <c r="C1199" s="67"/>
      <c r="D1199" s="84" t="s">
        <v>19</v>
      </c>
      <c r="F1199" s="139">
        <v>0.4</v>
      </c>
      <c r="G1199" s="23" t="s">
        <v>15</v>
      </c>
    </row>
    <row r="1200" spans="2:7" ht="12.75" customHeight="1" x14ac:dyDescent="0.2">
      <c r="B1200" s="34"/>
      <c r="C1200" s="67"/>
      <c r="D1200" s="84" t="s">
        <v>915</v>
      </c>
      <c r="F1200" s="139"/>
      <c r="G1200" s="23"/>
    </row>
    <row r="1201" spans="2:7" ht="12.75" customHeight="1" x14ac:dyDescent="0.2">
      <c r="B1201" s="34"/>
      <c r="C1201" s="67"/>
      <c r="D1201" s="84" t="s">
        <v>581</v>
      </c>
      <c r="F1201" s="139"/>
      <c r="G1201" s="23"/>
    </row>
    <row r="1202" spans="2:7" ht="12.75" customHeight="1" x14ac:dyDescent="0.2">
      <c r="B1202" s="34"/>
      <c r="C1202" s="53"/>
      <c r="D1202" s="84" t="s">
        <v>582</v>
      </c>
      <c r="F1202" s="139"/>
      <c r="G1202" s="23" t="s">
        <v>39</v>
      </c>
    </row>
    <row r="1203" spans="2:7" ht="12.75" customHeight="1" x14ac:dyDescent="0.2">
      <c r="B1203" s="34"/>
      <c r="C1203" s="67"/>
      <c r="D1203" s="84" t="s">
        <v>572</v>
      </c>
      <c r="F1203" s="139"/>
      <c r="G1203" s="35"/>
    </row>
    <row r="1204" spans="2:7" ht="12.75" customHeight="1" x14ac:dyDescent="0.2">
      <c r="B1204" s="34"/>
      <c r="C1204" s="67"/>
      <c r="D1204" s="84"/>
      <c r="F1204" s="139"/>
      <c r="G1204" s="23"/>
    </row>
    <row r="1205" spans="2:7" ht="12.75" customHeight="1" x14ac:dyDescent="0.2">
      <c r="B1205" s="34"/>
      <c r="C1205" s="67"/>
      <c r="D1205" s="84" t="s">
        <v>19</v>
      </c>
      <c r="F1205" s="139">
        <v>0.8</v>
      </c>
      <c r="G1205" s="23" t="s">
        <v>15</v>
      </c>
    </row>
    <row r="1206" spans="2:7" ht="12.75" customHeight="1" x14ac:dyDescent="0.2">
      <c r="B1206" s="34"/>
      <c r="C1206" s="67"/>
      <c r="D1206" s="84" t="s">
        <v>916</v>
      </c>
      <c r="F1206" s="139"/>
      <c r="G1206" s="23"/>
    </row>
    <row r="1207" spans="2:7" ht="12.75" customHeight="1" x14ac:dyDescent="0.2">
      <c r="B1207" s="34"/>
      <c r="C1207" s="67"/>
      <c r="D1207" s="84" t="s">
        <v>583</v>
      </c>
      <c r="F1207" s="139"/>
      <c r="G1207" s="23"/>
    </row>
    <row r="1208" spans="2:7" ht="12.75" customHeight="1" x14ac:dyDescent="0.2">
      <c r="B1208" s="34"/>
      <c r="C1208" s="53"/>
      <c r="D1208" s="84" t="s">
        <v>584</v>
      </c>
      <c r="F1208" s="139"/>
      <c r="G1208" s="23" t="s">
        <v>39</v>
      </c>
    </row>
    <row r="1209" spans="2:7" ht="12.75" customHeight="1" x14ac:dyDescent="0.2">
      <c r="B1209" s="34"/>
      <c r="C1209" s="67"/>
      <c r="D1209" s="84" t="s">
        <v>572</v>
      </c>
      <c r="F1209" s="139"/>
      <c r="G1209" s="35"/>
    </row>
    <row r="1210" spans="2:7" ht="12.75" customHeight="1" x14ac:dyDescent="0.2">
      <c r="B1210" s="34"/>
      <c r="C1210" s="67"/>
      <c r="D1210" s="84"/>
      <c r="F1210" s="139"/>
      <c r="G1210" s="23"/>
    </row>
    <row r="1211" spans="2:7" ht="12.75" customHeight="1" x14ac:dyDescent="0.2">
      <c r="B1211" s="34"/>
      <c r="C1211" s="67"/>
      <c r="D1211" s="84" t="s">
        <v>19</v>
      </c>
      <c r="F1211" s="139">
        <v>10.8</v>
      </c>
      <c r="G1211" s="23" t="s">
        <v>15</v>
      </c>
    </row>
    <row r="1212" spans="2:7" ht="12.75" customHeight="1" x14ac:dyDescent="0.2">
      <c r="B1212" s="34"/>
      <c r="C1212" s="67"/>
      <c r="D1212" s="84" t="s">
        <v>916</v>
      </c>
      <c r="F1212" s="139"/>
      <c r="G1212" s="23"/>
    </row>
    <row r="1213" spans="2:7" ht="12.75" customHeight="1" x14ac:dyDescent="0.2">
      <c r="B1213" s="34"/>
      <c r="C1213" s="67"/>
      <c r="D1213" s="84" t="s">
        <v>583</v>
      </c>
      <c r="F1213" s="139"/>
      <c r="G1213" s="23"/>
    </row>
    <row r="1214" spans="2:7" ht="12.75" customHeight="1" x14ac:dyDescent="0.2">
      <c r="B1214" s="34"/>
      <c r="C1214" s="53"/>
      <c r="D1214" s="84" t="s">
        <v>585</v>
      </c>
      <c r="F1214" s="139"/>
      <c r="G1214" s="23" t="s">
        <v>39</v>
      </c>
    </row>
    <row r="1215" spans="2:7" ht="12.75" customHeight="1" x14ac:dyDescent="0.2">
      <c r="B1215" s="34"/>
      <c r="C1215" s="67"/>
      <c r="D1215" s="84" t="s">
        <v>196</v>
      </c>
      <c r="F1215" s="139"/>
      <c r="G1215" s="35"/>
    </row>
    <row r="1216" spans="2:7" ht="12.75" customHeight="1" x14ac:dyDescent="0.2">
      <c r="B1216" s="34"/>
      <c r="C1216" s="67"/>
      <c r="D1216" s="84"/>
      <c r="F1216" s="139"/>
      <c r="G1216" s="23"/>
    </row>
    <row r="1217" spans="2:7" ht="12.75" customHeight="1" x14ac:dyDescent="0.2">
      <c r="B1217" s="34"/>
      <c r="C1217" s="67"/>
      <c r="D1217" s="84" t="s">
        <v>19</v>
      </c>
      <c r="F1217" s="139">
        <v>1.2</v>
      </c>
      <c r="G1217" s="23" t="s">
        <v>15</v>
      </c>
    </row>
    <row r="1218" spans="2:7" ht="12.75" customHeight="1" x14ac:dyDescent="0.2">
      <c r="B1218" s="34"/>
      <c r="C1218" s="67"/>
      <c r="D1218" s="84" t="s">
        <v>916</v>
      </c>
      <c r="F1218" s="139"/>
      <c r="G1218" s="23"/>
    </row>
    <row r="1219" spans="2:7" ht="12.75" customHeight="1" x14ac:dyDescent="0.2">
      <c r="B1219" s="34"/>
      <c r="C1219" s="67"/>
      <c r="D1219" s="84" t="s">
        <v>583</v>
      </c>
      <c r="F1219" s="139"/>
      <c r="G1219" s="23"/>
    </row>
    <row r="1220" spans="2:7" ht="12.75" customHeight="1" x14ac:dyDescent="0.2">
      <c r="B1220" s="34"/>
      <c r="C1220" s="53"/>
      <c r="D1220" s="84" t="s">
        <v>586</v>
      </c>
      <c r="F1220" s="139"/>
      <c r="G1220" s="23" t="s">
        <v>39</v>
      </c>
    </row>
    <row r="1221" spans="2:7" ht="12.75" customHeight="1" x14ac:dyDescent="0.2">
      <c r="B1221" s="34"/>
      <c r="C1221" s="67"/>
      <c r="D1221" s="84" t="s">
        <v>587</v>
      </c>
      <c r="F1221" s="139"/>
      <c r="G1221" s="35"/>
    </row>
    <row r="1222" spans="2:7" ht="12.75" customHeight="1" x14ac:dyDescent="0.2">
      <c r="B1222" s="34"/>
      <c r="C1222" s="67"/>
      <c r="D1222" s="84"/>
      <c r="F1222" s="139"/>
      <c r="G1222" s="23"/>
    </row>
    <row r="1223" spans="2:7" ht="12.75" customHeight="1" x14ac:dyDescent="0.2">
      <c r="B1223" s="34"/>
      <c r="C1223" s="67"/>
      <c r="D1223" s="84" t="s">
        <v>19</v>
      </c>
      <c r="F1223" s="139">
        <v>0.6</v>
      </c>
      <c r="G1223" s="23" t="s">
        <v>15</v>
      </c>
    </row>
    <row r="1224" spans="2:7" ht="12.75" customHeight="1" x14ac:dyDescent="0.2">
      <c r="B1224" s="34"/>
      <c r="C1224" s="67"/>
      <c r="D1224" s="84" t="s">
        <v>844</v>
      </c>
      <c r="F1224" s="139"/>
      <c r="G1224" s="23"/>
    </row>
    <row r="1225" spans="2:7" ht="12.75" customHeight="1" x14ac:dyDescent="0.2">
      <c r="B1225" s="34"/>
      <c r="C1225" s="67"/>
      <c r="D1225" s="84" t="s">
        <v>564</v>
      </c>
      <c r="F1225" s="139"/>
      <c r="G1225" s="23"/>
    </row>
    <row r="1226" spans="2:7" ht="12.75" customHeight="1" x14ac:dyDescent="0.2">
      <c r="B1226" s="34"/>
      <c r="C1226" s="53"/>
      <c r="D1226" s="84" t="s">
        <v>588</v>
      </c>
      <c r="F1226" s="139"/>
      <c r="G1226" s="23" t="s">
        <v>39</v>
      </c>
    </row>
    <row r="1227" spans="2:7" ht="12.75" customHeight="1" x14ac:dyDescent="0.2">
      <c r="B1227" s="34"/>
      <c r="C1227" s="67"/>
      <c r="D1227" s="84" t="s">
        <v>587</v>
      </c>
      <c r="F1227" s="139"/>
      <c r="G1227" s="10"/>
    </row>
    <row r="1228" spans="2:7" ht="12.75" customHeight="1" x14ac:dyDescent="0.2">
      <c r="B1228" s="34"/>
      <c r="C1228" s="67"/>
      <c r="D1228" s="84"/>
      <c r="F1228" s="139"/>
      <c r="G1228" s="10"/>
    </row>
    <row r="1229" spans="2:7" ht="12.75" customHeight="1" x14ac:dyDescent="0.2">
      <c r="B1229" s="34"/>
      <c r="C1229" s="67"/>
      <c r="D1229" s="84" t="s">
        <v>19</v>
      </c>
      <c r="F1229" s="139">
        <v>5.4</v>
      </c>
      <c r="G1229" s="109" t="s">
        <v>15</v>
      </c>
    </row>
    <row r="1230" spans="2:7" ht="12.75" customHeight="1" x14ac:dyDescent="0.2">
      <c r="B1230" s="34"/>
      <c r="C1230" s="67"/>
      <c r="D1230" s="84" t="s">
        <v>844</v>
      </c>
      <c r="F1230" s="139"/>
      <c r="G1230" s="10"/>
    </row>
    <row r="1231" spans="2:7" ht="12.75" customHeight="1" x14ac:dyDescent="0.2">
      <c r="B1231" s="34"/>
      <c r="C1231" s="67"/>
      <c r="D1231" s="84" t="s">
        <v>564</v>
      </c>
      <c r="F1231" s="139"/>
      <c r="G1231" s="10"/>
    </row>
    <row r="1232" spans="2:7" ht="12.75" customHeight="1" x14ac:dyDescent="0.2">
      <c r="B1232" s="34"/>
      <c r="C1232" s="53"/>
      <c r="D1232" s="84" t="s">
        <v>589</v>
      </c>
      <c r="F1232" s="139"/>
      <c r="G1232" s="23" t="s">
        <v>39</v>
      </c>
    </row>
    <row r="1233" spans="2:7" ht="12.75" customHeight="1" x14ac:dyDescent="0.2">
      <c r="B1233" s="34"/>
      <c r="C1233" s="67"/>
      <c r="D1233" s="84" t="s">
        <v>94</v>
      </c>
      <c r="F1233" s="139"/>
      <c r="G1233" s="10"/>
    </row>
    <row r="1234" spans="2:7" ht="12.75" customHeight="1" x14ac:dyDescent="0.2">
      <c r="B1234" s="34"/>
      <c r="C1234" s="67"/>
      <c r="D1234" s="84"/>
      <c r="F1234" s="139"/>
      <c r="G1234" s="10"/>
    </row>
    <row r="1235" spans="2:7" ht="12.75" customHeight="1" x14ac:dyDescent="0.2">
      <c r="B1235" s="34"/>
      <c r="C1235" s="67"/>
      <c r="D1235" s="84" t="s">
        <v>19</v>
      </c>
      <c r="F1235" s="139">
        <v>36.4</v>
      </c>
      <c r="G1235" s="109" t="s">
        <v>15</v>
      </c>
    </row>
    <row r="1236" spans="2:7" ht="12.75" customHeight="1" x14ac:dyDescent="0.2">
      <c r="B1236" s="34"/>
      <c r="C1236" s="67"/>
      <c r="D1236" s="84" t="s">
        <v>917</v>
      </c>
      <c r="F1236" s="139"/>
      <c r="G1236" s="10"/>
    </row>
    <row r="1237" spans="2:7" ht="12.75" customHeight="1" x14ac:dyDescent="0.2">
      <c r="B1237" s="34"/>
      <c r="C1237" s="67"/>
      <c r="D1237" s="84" t="s">
        <v>590</v>
      </c>
      <c r="F1237" s="139"/>
      <c r="G1237" s="10"/>
    </row>
    <row r="1238" spans="2:7" ht="12.75" customHeight="1" x14ac:dyDescent="0.2">
      <c r="B1238" s="34"/>
      <c r="C1238" s="53"/>
      <c r="D1238" s="84" t="s">
        <v>591</v>
      </c>
      <c r="F1238" s="139"/>
      <c r="G1238" s="23" t="s">
        <v>39</v>
      </c>
    </row>
    <row r="1239" spans="2:7" ht="12.75" customHeight="1" x14ac:dyDescent="0.2">
      <c r="B1239" s="34"/>
      <c r="C1239" s="67"/>
      <c r="D1239" s="84" t="s">
        <v>592</v>
      </c>
      <c r="F1239" s="139"/>
      <c r="G1239" s="10"/>
    </row>
    <row r="1240" spans="2:7" ht="12.75" customHeight="1" x14ac:dyDescent="0.2">
      <c r="B1240" s="34"/>
      <c r="C1240" s="67"/>
      <c r="D1240" s="84"/>
      <c r="F1240" s="139"/>
      <c r="G1240" s="109"/>
    </row>
    <row r="1241" spans="2:7" ht="12.75" customHeight="1" x14ac:dyDescent="0.2">
      <c r="B1241" s="34"/>
      <c r="C1241" s="67"/>
      <c r="D1241" s="84" t="s">
        <v>19</v>
      </c>
      <c r="F1241" s="139">
        <v>15.2</v>
      </c>
      <c r="G1241" s="10" t="s">
        <v>15</v>
      </c>
    </row>
    <row r="1242" spans="2:7" ht="12.75" customHeight="1" x14ac:dyDescent="0.2">
      <c r="B1242" s="34"/>
      <c r="C1242" s="67"/>
      <c r="D1242" s="84" t="s">
        <v>845</v>
      </c>
      <c r="F1242" s="139"/>
      <c r="G1242" s="10"/>
    </row>
    <row r="1243" spans="2:7" ht="12.75" customHeight="1" x14ac:dyDescent="0.2">
      <c r="B1243" s="34"/>
      <c r="C1243" s="67"/>
      <c r="D1243" s="84" t="s">
        <v>590</v>
      </c>
      <c r="F1243" s="139"/>
      <c r="G1243" s="10"/>
    </row>
    <row r="1244" spans="2:7" ht="12.75" customHeight="1" x14ac:dyDescent="0.2">
      <c r="B1244" s="34"/>
      <c r="C1244" s="53"/>
      <c r="D1244" s="84" t="s">
        <v>593</v>
      </c>
      <c r="F1244" s="139"/>
      <c r="G1244" s="23" t="s">
        <v>39</v>
      </c>
    </row>
    <row r="1245" spans="2:7" ht="12.75" customHeight="1" x14ac:dyDescent="0.2">
      <c r="B1245" s="34"/>
      <c r="C1245" s="67"/>
      <c r="D1245" s="84" t="s">
        <v>244</v>
      </c>
      <c r="F1245" s="139"/>
      <c r="G1245" s="10"/>
    </row>
    <row r="1246" spans="2:7" ht="12.75" customHeight="1" x14ac:dyDescent="0.2">
      <c r="B1246" s="34"/>
      <c r="C1246" s="67"/>
      <c r="D1246" s="84"/>
      <c r="F1246" s="139"/>
      <c r="G1246" s="109"/>
    </row>
    <row r="1247" spans="2:7" ht="12.75" customHeight="1" x14ac:dyDescent="0.2">
      <c r="B1247" s="34"/>
      <c r="C1247" s="67"/>
      <c r="D1247" s="84" t="s">
        <v>19</v>
      </c>
      <c r="F1247" s="139">
        <v>21.2</v>
      </c>
      <c r="G1247" s="10" t="s">
        <v>15</v>
      </c>
    </row>
    <row r="1248" spans="2:7" ht="12.75" customHeight="1" x14ac:dyDescent="0.2">
      <c r="B1248" s="34"/>
      <c r="C1248" s="67"/>
      <c r="D1248" s="84" t="s">
        <v>845</v>
      </c>
      <c r="F1248" s="139"/>
      <c r="G1248" s="10"/>
    </row>
    <row r="1249" spans="2:7" ht="12.75" customHeight="1" x14ac:dyDescent="0.2">
      <c r="B1249" s="34"/>
      <c r="C1249" s="67"/>
      <c r="D1249" s="84" t="s">
        <v>590</v>
      </c>
      <c r="F1249" s="139"/>
      <c r="G1249" s="10"/>
    </row>
    <row r="1250" spans="2:7" ht="12.75" customHeight="1" x14ac:dyDescent="0.2">
      <c r="B1250" s="34"/>
      <c r="C1250" s="53"/>
      <c r="D1250" s="84" t="s">
        <v>594</v>
      </c>
      <c r="F1250" s="139"/>
      <c r="G1250" s="23" t="s">
        <v>39</v>
      </c>
    </row>
    <row r="1251" spans="2:7" ht="12.75" customHeight="1" x14ac:dyDescent="0.2">
      <c r="B1251" s="34"/>
      <c r="C1251" s="67"/>
      <c r="D1251" s="84" t="s">
        <v>595</v>
      </c>
      <c r="F1251" s="139"/>
      <c r="G1251" s="10"/>
    </row>
    <row r="1252" spans="2:7" ht="12.75" customHeight="1" x14ac:dyDescent="0.2">
      <c r="B1252" s="34"/>
      <c r="C1252" s="67"/>
      <c r="D1252" s="84"/>
      <c r="F1252" s="139"/>
      <c r="G1252" s="109"/>
    </row>
    <row r="1253" spans="2:7" ht="12.75" customHeight="1" x14ac:dyDescent="0.2">
      <c r="B1253" s="34"/>
      <c r="C1253" s="67"/>
      <c r="D1253" s="84" t="s">
        <v>19</v>
      </c>
      <c r="F1253" s="139">
        <v>8.4</v>
      </c>
      <c r="G1253" s="10" t="s">
        <v>15</v>
      </c>
    </row>
    <row r="1254" spans="2:7" ht="12.75" customHeight="1" x14ac:dyDescent="0.2">
      <c r="B1254" s="34"/>
      <c r="C1254" s="67"/>
      <c r="D1254" s="84" t="s">
        <v>845</v>
      </c>
      <c r="F1254" s="139"/>
      <c r="G1254" s="10"/>
    </row>
    <row r="1255" spans="2:7" ht="12.75" customHeight="1" x14ac:dyDescent="0.2">
      <c r="B1255" s="34"/>
      <c r="C1255" s="67"/>
      <c r="D1255" s="84" t="s">
        <v>590</v>
      </c>
      <c r="F1255" s="139"/>
      <c r="G1255" s="10"/>
    </row>
    <row r="1256" spans="2:7" ht="12.75" customHeight="1" x14ac:dyDescent="0.2">
      <c r="B1256" s="34"/>
      <c r="C1256" s="53"/>
      <c r="D1256" s="84" t="s">
        <v>596</v>
      </c>
      <c r="F1256" s="139"/>
      <c r="G1256" s="23" t="s">
        <v>39</v>
      </c>
    </row>
    <row r="1257" spans="2:7" ht="12.75" customHeight="1" x14ac:dyDescent="0.2">
      <c r="B1257" s="34"/>
      <c r="C1257" s="67"/>
      <c r="D1257" s="84" t="s">
        <v>918</v>
      </c>
      <c r="F1257" s="139"/>
      <c r="G1257" s="10"/>
    </row>
    <row r="1258" spans="2:7" ht="12.75" customHeight="1" x14ac:dyDescent="0.2">
      <c r="B1258" s="34"/>
      <c r="C1258" s="67"/>
      <c r="D1258" s="84"/>
      <c r="F1258" s="139"/>
      <c r="G1258" s="109"/>
    </row>
    <row r="1259" spans="2:7" ht="12.75" customHeight="1" x14ac:dyDescent="0.2">
      <c r="B1259" s="34"/>
      <c r="C1259" s="67"/>
      <c r="D1259" s="84" t="s">
        <v>19</v>
      </c>
      <c r="F1259" s="139">
        <v>5.2</v>
      </c>
      <c r="G1259" s="10" t="s">
        <v>15</v>
      </c>
    </row>
    <row r="1260" spans="2:7" ht="12.75" customHeight="1" x14ac:dyDescent="0.2">
      <c r="B1260" s="34"/>
      <c r="C1260" s="67"/>
      <c r="D1260" s="84" t="s">
        <v>845</v>
      </c>
      <c r="F1260" s="139"/>
      <c r="G1260" s="10"/>
    </row>
    <row r="1261" spans="2:7" ht="12.75" customHeight="1" x14ac:dyDescent="0.2">
      <c r="B1261" s="34"/>
      <c r="C1261" s="67"/>
      <c r="D1261" s="84" t="s">
        <v>597</v>
      </c>
      <c r="F1261" s="139"/>
      <c r="G1261" s="10"/>
    </row>
    <row r="1262" spans="2:7" ht="12.75" customHeight="1" x14ac:dyDescent="0.2">
      <c r="B1262" s="34"/>
      <c r="C1262" s="53"/>
      <c r="D1262" s="84" t="s">
        <v>576</v>
      </c>
      <c r="F1262" s="139"/>
      <c r="G1262" s="23" t="s">
        <v>39</v>
      </c>
    </row>
    <row r="1263" spans="2:7" ht="12.75" customHeight="1" x14ac:dyDescent="0.2">
      <c r="B1263" s="34"/>
      <c r="C1263" s="67"/>
      <c r="D1263" s="84" t="s">
        <v>374</v>
      </c>
      <c r="F1263" s="139"/>
      <c r="G1263" s="10"/>
    </row>
    <row r="1264" spans="2:7" ht="12.75" customHeight="1" x14ac:dyDescent="0.2">
      <c r="B1264" s="34"/>
      <c r="C1264" s="67"/>
      <c r="D1264" s="84"/>
      <c r="F1264" s="139"/>
      <c r="G1264" s="109"/>
    </row>
    <row r="1265" spans="2:7" ht="12.75" customHeight="1" x14ac:dyDescent="0.2">
      <c r="B1265" s="34"/>
      <c r="C1265" s="67"/>
      <c r="D1265" s="84" t="s">
        <v>19</v>
      </c>
      <c r="F1265" s="139">
        <v>15</v>
      </c>
      <c r="G1265" s="10" t="s">
        <v>15</v>
      </c>
    </row>
    <row r="1266" spans="2:7" ht="12.75" customHeight="1" x14ac:dyDescent="0.2">
      <c r="B1266" s="34"/>
      <c r="C1266" s="67"/>
      <c r="D1266" s="84" t="s">
        <v>919</v>
      </c>
      <c r="F1266" s="139"/>
      <c r="G1266" s="10"/>
    </row>
    <row r="1267" spans="2:7" ht="12.75" customHeight="1" x14ac:dyDescent="0.2">
      <c r="B1267" s="34"/>
      <c r="C1267" s="67"/>
      <c r="D1267" s="84" t="s">
        <v>564</v>
      </c>
      <c r="F1267" s="139"/>
      <c r="G1267" s="10"/>
    </row>
    <row r="1268" spans="2:7" ht="12.75" customHeight="1" x14ac:dyDescent="0.2">
      <c r="B1268" s="34"/>
      <c r="C1268" s="53"/>
      <c r="D1268" s="84" t="s">
        <v>598</v>
      </c>
      <c r="F1268" s="139"/>
      <c r="G1268" s="23" t="s">
        <v>39</v>
      </c>
    </row>
    <row r="1269" spans="2:7" ht="12.75" customHeight="1" x14ac:dyDescent="0.2">
      <c r="B1269" s="34"/>
      <c r="C1269" s="67"/>
      <c r="D1269" s="84" t="s">
        <v>599</v>
      </c>
      <c r="F1269" s="139"/>
      <c r="G1269" s="10"/>
    </row>
    <row r="1270" spans="2:7" ht="12.75" customHeight="1" x14ac:dyDescent="0.2">
      <c r="B1270" s="34"/>
      <c r="C1270" s="67"/>
      <c r="D1270" s="84"/>
      <c r="F1270" s="139"/>
      <c r="G1270" s="109"/>
    </row>
    <row r="1271" spans="2:7" ht="12.75" customHeight="1" x14ac:dyDescent="0.2">
      <c r="B1271" s="34"/>
      <c r="C1271" s="67"/>
      <c r="D1271" s="84" t="s">
        <v>19</v>
      </c>
      <c r="F1271" s="139">
        <v>8.8000000000000007</v>
      </c>
      <c r="G1271" s="10" t="s">
        <v>15</v>
      </c>
    </row>
    <row r="1272" spans="2:7" ht="12.75" customHeight="1" x14ac:dyDescent="0.2">
      <c r="B1272" s="34"/>
      <c r="C1272" s="67"/>
      <c r="D1272" s="84" t="s">
        <v>917</v>
      </c>
      <c r="F1272" s="139"/>
      <c r="G1272" s="10"/>
    </row>
    <row r="1273" spans="2:7" ht="12.75" customHeight="1" x14ac:dyDescent="0.2">
      <c r="B1273" s="34"/>
      <c r="C1273" s="67"/>
      <c r="D1273" s="84" t="s">
        <v>590</v>
      </c>
      <c r="F1273" s="139"/>
      <c r="G1273" s="10"/>
    </row>
    <row r="1274" spans="2:7" ht="12.75" customHeight="1" x14ac:dyDescent="0.2">
      <c r="B1274" s="34"/>
      <c r="C1274" s="53"/>
      <c r="D1274" s="84" t="s">
        <v>600</v>
      </c>
      <c r="F1274" s="139"/>
      <c r="G1274" s="23" t="s">
        <v>39</v>
      </c>
    </row>
    <row r="1275" spans="2:7" ht="12.75" customHeight="1" x14ac:dyDescent="0.2">
      <c r="B1275" s="34"/>
      <c r="C1275" s="67"/>
      <c r="D1275" s="84" t="s">
        <v>601</v>
      </c>
      <c r="F1275" s="139"/>
      <c r="G1275" s="10"/>
    </row>
    <row r="1276" spans="2:7" ht="12.75" customHeight="1" x14ac:dyDescent="0.2">
      <c r="B1276" s="34"/>
      <c r="C1276" s="67"/>
      <c r="D1276" s="84"/>
      <c r="F1276" s="139"/>
      <c r="G1276" s="109"/>
    </row>
    <row r="1277" spans="2:7" ht="12.75" customHeight="1" x14ac:dyDescent="0.2">
      <c r="B1277" s="34"/>
      <c r="C1277" s="67"/>
      <c r="D1277" s="84" t="s">
        <v>73</v>
      </c>
      <c r="F1277" s="139">
        <v>23.8</v>
      </c>
      <c r="G1277" s="10" t="s">
        <v>15</v>
      </c>
    </row>
    <row r="1278" spans="2:7" ht="12.75" customHeight="1" x14ac:dyDescent="0.2">
      <c r="B1278" s="34"/>
      <c r="C1278" s="67"/>
      <c r="D1278" s="84" t="s">
        <v>920</v>
      </c>
      <c r="F1278" s="139"/>
      <c r="G1278" s="10"/>
    </row>
    <row r="1279" spans="2:7" ht="12.75" customHeight="1" x14ac:dyDescent="0.2">
      <c r="B1279" s="34"/>
      <c r="C1279" s="67"/>
      <c r="D1279" s="84" t="s">
        <v>602</v>
      </c>
      <c r="F1279" s="139"/>
      <c r="G1279" s="10"/>
    </row>
    <row r="1280" spans="2:7" ht="12.75" customHeight="1" x14ac:dyDescent="0.2">
      <c r="B1280" s="34"/>
      <c r="C1280" s="53"/>
      <c r="D1280" s="84" t="s">
        <v>603</v>
      </c>
      <c r="F1280" s="139"/>
      <c r="G1280" s="23" t="s">
        <v>39</v>
      </c>
    </row>
    <row r="1281" spans="2:7" ht="12.75" customHeight="1" x14ac:dyDescent="0.2">
      <c r="B1281" s="34"/>
      <c r="C1281" s="67"/>
      <c r="D1281" s="84" t="s">
        <v>604</v>
      </c>
      <c r="F1281" s="139"/>
      <c r="G1281" s="10"/>
    </row>
    <row r="1282" spans="2:7" ht="12.75" customHeight="1" x14ac:dyDescent="0.2">
      <c r="B1282" s="34"/>
      <c r="C1282" s="67"/>
      <c r="D1282" s="84"/>
      <c r="F1282" s="139"/>
      <c r="G1282" s="109"/>
    </row>
    <row r="1283" spans="2:7" ht="12.75" customHeight="1" x14ac:dyDescent="0.2">
      <c r="B1283" s="34"/>
      <c r="C1283" s="67"/>
      <c r="D1283" s="84" t="s">
        <v>73</v>
      </c>
      <c r="F1283" s="139">
        <v>7.2</v>
      </c>
      <c r="G1283" s="10" t="s">
        <v>15</v>
      </c>
    </row>
    <row r="1284" spans="2:7" ht="12.75" customHeight="1" x14ac:dyDescent="0.2">
      <c r="B1284" s="34"/>
      <c r="C1284" s="67"/>
      <c r="D1284" s="84" t="s">
        <v>920</v>
      </c>
      <c r="F1284" s="139"/>
      <c r="G1284" s="10"/>
    </row>
    <row r="1285" spans="2:7" ht="12.75" customHeight="1" x14ac:dyDescent="0.2">
      <c r="B1285" s="34"/>
      <c r="C1285" s="67"/>
      <c r="D1285" s="84" t="s">
        <v>602</v>
      </c>
      <c r="F1285" s="139"/>
      <c r="G1285" s="10"/>
    </row>
    <row r="1286" spans="2:7" ht="12.75" customHeight="1" x14ac:dyDescent="0.2">
      <c r="B1286" s="34"/>
      <c r="C1286" s="53"/>
      <c r="D1286" s="84" t="s">
        <v>605</v>
      </c>
      <c r="F1286" s="139"/>
      <c r="G1286" s="23" t="s">
        <v>39</v>
      </c>
    </row>
    <row r="1287" spans="2:7" ht="12.75" customHeight="1" x14ac:dyDescent="0.2">
      <c r="B1287" s="34"/>
      <c r="C1287" s="67"/>
      <c r="D1287" s="84" t="s">
        <v>563</v>
      </c>
      <c r="F1287" s="139"/>
      <c r="G1287" s="10"/>
    </row>
    <row r="1288" spans="2:7" ht="12.75" customHeight="1" x14ac:dyDescent="0.2">
      <c r="B1288" s="34"/>
      <c r="C1288" s="67"/>
      <c r="D1288" s="84"/>
      <c r="F1288" s="139"/>
      <c r="G1288" s="109"/>
    </row>
    <row r="1289" spans="2:7" ht="12.75" customHeight="1" x14ac:dyDescent="0.2">
      <c r="B1289" s="34"/>
      <c r="C1289" s="67"/>
      <c r="D1289" s="84" t="s">
        <v>73</v>
      </c>
      <c r="F1289" s="139">
        <v>8.8000000000000007</v>
      </c>
      <c r="G1289" s="10" t="s">
        <v>15</v>
      </c>
    </row>
    <row r="1290" spans="2:7" ht="12.75" customHeight="1" x14ac:dyDescent="0.2">
      <c r="B1290" s="34"/>
      <c r="C1290" s="67"/>
      <c r="D1290" s="84" t="s">
        <v>916</v>
      </c>
      <c r="F1290" s="139"/>
      <c r="G1290" s="10"/>
    </row>
    <row r="1291" spans="2:7" ht="12.75" customHeight="1" x14ac:dyDescent="0.2">
      <c r="B1291" s="34"/>
      <c r="C1291" s="67"/>
      <c r="D1291" s="84" t="s">
        <v>606</v>
      </c>
      <c r="F1291" s="139"/>
      <c r="G1291" s="10"/>
    </row>
    <row r="1292" spans="2:7" ht="12.75" customHeight="1" x14ac:dyDescent="0.2">
      <c r="B1292" s="34"/>
      <c r="C1292" s="53"/>
      <c r="D1292" s="84" t="s">
        <v>607</v>
      </c>
      <c r="F1292" s="139"/>
      <c r="G1292" s="23" t="s">
        <v>39</v>
      </c>
    </row>
    <row r="1293" spans="2:7" ht="12.75" customHeight="1" x14ac:dyDescent="0.2">
      <c r="B1293" s="34"/>
      <c r="C1293" s="67"/>
      <c r="D1293" s="84" t="s">
        <v>29</v>
      </c>
      <c r="F1293" s="139"/>
      <c r="G1293" s="10"/>
    </row>
    <row r="1294" spans="2:7" ht="12.75" customHeight="1" x14ac:dyDescent="0.2">
      <c r="B1294" s="34"/>
      <c r="C1294" s="67"/>
      <c r="D1294" s="84"/>
      <c r="F1294" s="139"/>
      <c r="G1294" s="109"/>
    </row>
    <row r="1295" spans="2:7" ht="12.75" customHeight="1" x14ac:dyDescent="0.2">
      <c r="B1295" s="34"/>
      <c r="C1295" s="67"/>
      <c r="D1295" s="84" t="s">
        <v>73</v>
      </c>
      <c r="F1295" s="139">
        <v>6</v>
      </c>
      <c r="G1295" s="10" t="s">
        <v>15</v>
      </c>
    </row>
    <row r="1296" spans="2:7" ht="12.75" customHeight="1" x14ac:dyDescent="0.2">
      <c r="B1296" s="34"/>
      <c r="C1296" s="67"/>
      <c r="D1296" s="84" t="s">
        <v>921</v>
      </c>
      <c r="F1296" s="139"/>
      <c r="G1296" s="10"/>
    </row>
    <row r="1297" spans="2:10" ht="12.75" customHeight="1" x14ac:dyDescent="0.2">
      <c r="B1297" s="34"/>
      <c r="C1297" s="67"/>
      <c r="D1297" s="84" t="s">
        <v>608</v>
      </c>
      <c r="F1297" s="139"/>
      <c r="G1297" s="10"/>
    </row>
    <row r="1298" spans="2:10" ht="12.75" customHeight="1" x14ac:dyDescent="0.2">
      <c r="B1298" s="34"/>
      <c r="C1298" s="53"/>
      <c r="D1298" s="84" t="s">
        <v>609</v>
      </c>
      <c r="F1298" s="139"/>
      <c r="G1298" s="23" t="s">
        <v>39</v>
      </c>
    </row>
    <row r="1299" spans="2:10" ht="12.75" customHeight="1" x14ac:dyDescent="0.2">
      <c r="B1299" s="34"/>
      <c r="C1299" s="67"/>
      <c r="D1299" s="84" t="s">
        <v>163</v>
      </c>
      <c r="F1299" s="139"/>
      <c r="G1299" s="10"/>
    </row>
    <row r="1300" spans="2:10" ht="12.75" customHeight="1" x14ac:dyDescent="0.2">
      <c r="B1300" s="34"/>
      <c r="C1300" s="67"/>
      <c r="D1300" s="84"/>
      <c r="F1300" s="139"/>
      <c r="G1300" s="109"/>
    </row>
    <row r="1301" spans="2:10" ht="12.75" customHeight="1" x14ac:dyDescent="0.2">
      <c r="B1301" s="34"/>
      <c r="C1301" s="67"/>
      <c r="D1301" s="84" t="s">
        <v>73</v>
      </c>
      <c r="F1301" s="139">
        <v>1.6</v>
      </c>
      <c r="G1301" s="10" t="s">
        <v>15</v>
      </c>
    </row>
    <row r="1302" spans="2:10" ht="12.75" customHeight="1" x14ac:dyDescent="0.2">
      <c r="B1302" s="34"/>
      <c r="C1302" s="67"/>
      <c r="D1302" s="84" t="s">
        <v>818</v>
      </c>
      <c r="F1302" s="139"/>
      <c r="G1302" s="10"/>
    </row>
    <row r="1303" spans="2:10" ht="12.75" customHeight="1" x14ac:dyDescent="0.2">
      <c r="B1303" s="34"/>
      <c r="C1303" s="67"/>
      <c r="D1303" s="84" t="s">
        <v>610</v>
      </c>
      <c r="F1303" s="139"/>
      <c r="G1303" s="10"/>
    </row>
    <row r="1304" spans="2:10" ht="12.75" customHeight="1" x14ac:dyDescent="0.2">
      <c r="B1304" s="34"/>
      <c r="C1304" s="53"/>
      <c r="D1304" s="84" t="s">
        <v>611</v>
      </c>
      <c r="F1304" s="139"/>
      <c r="G1304" s="23" t="s">
        <v>39</v>
      </c>
    </row>
    <row r="1305" spans="2:10" ht="12.75" customHeight="1" x14ac:dyDescent="0.2">
      <c r="B1305" s="34"/>
      <c r="C1305" s="67"/>
      <c r="D1305" s="84" t="s">
        <v>388</v>
      </c>
      <c r="F1305" s="139"/>
      <c r="G1305" s="10"/>
    </row>
    <row r="1306" spans="2:10" ht="12.75" customHeight="1" x14ac:dyDescent="0.2">
      <c r="B1306" s="34"/>
      <c r="C1306" s="67"/>
      <c r="D1306" s="84"/>
      <c r="F1306" s="139"/>
      <c r="G1306" s="109"/>
    </row>
    <row r="1307" spans="2:10" ht="12.75" customHeight="1" x14ac:dyDescent="0.2">
      <c r="B1307" s="34"/>
      <c r="C1307" s="67"/>
      <c r="D1307" s="84" t="s">
        <v>72</v>
      </c>
      <c r="F1307" s="139">
        <v>7.2</v>
      </c>
      <c r="G1307" s="10" t="s">
        <v>15</v>
      </c>
    </row>
    <row r="1308" spans="2:10" ht="12.75" customHeight="1" x14ac:dyDescent="0.2">
      <c r="B1308" s="34"/>
      <c r="C1308" s="67"/>
      <c r="D1308" s="84" t="s">
        <v>921</v>
      </c>
      <c r="F1308" s="140"/>
      <c r="G1308" s="10"/>
    </row>
    <row r="1309" spans="2:10" ht="12.75" customHeight="1" x14ac:dyDescent="0.2">
      <c r="B1309" s="34"/>
      <c r="C1309" s="67"/>
      <c r="D1309" s="84" t="s">
        <v>612</v>
      </c>
      <c r="F1309" s="140"/>
      <c r="G1309" s="10"/>
    </row>
    <row r="1310" spans="2:10" ht="12.75" customHeight="1" x14ac:dyDescent="0.2">
      <c r="B1310" s="34"/>
      <c r="C1310" s="67"/>
      <c r="D1310" s="84" t="s">
        <v>613</v>
      </c>
      <c r="F1310" s="142"/>
      <c r="G1310" s="33"/>
      <c r="H1310" s="38" t="s">
        <v>39</v>
      </c>
      <c r="I1310" s="38"/>
      <c r="J1310" s="38"/>
    </row>
    <row r="1311" spans="2:10" ht="12.75" customHeight="1" x14ac:dyDescent="0.2">
      <c r="B1311" s="34"/>
      <c r="C1311" s="67"/>
      <c r="D1311" s="84" t="s">
        <v>85</v>
      </c>
      <c r="F1311" s="142"/>
      <c r="G1311" s="112"/>
      <c r="H1311" s="69"/>
      <c r="I1311" s="58"/>
      <c r="J1311" s="38"/>
    </row>
    <row r="1312" spans="2:10" ht="12.75" customHeight="1" x14ac:dyDescent="0.2">
      <c r="B1312" s="34"/>
      <c r="C1312" s="67"/>
      <c r="D1312" s="84"/>
      <c r="F1312" s="142"/>
      <c r="G1312" s="112"/>
      <c r="H1312" s="69"/>
      <c r="I1312" s="58"/>
      <c r="J1312" s="38"/>
    </row>
    <row r="1313" spans="2:10" ht="12.75" customHeight="1" x14ac:dyDescent="0.2">
      <c r="B1313" s="34"/>
      <c r="C1313" s="67"/>
      <c r="D1313" s="84" t="s">
        <v>72</v>
      </c>
      <c r="E1313" s="73"/>
      <c r="F1313" s="140">
        <v>5.2</v>
      </c>
      <c r="G1313" s="103" t="s">
        <v>15</v>
      </c>
      <c r="H1313" s="11"/>
      <c r="I1313" s="42"/>
      <c r="J1313" s="38"/>
    </row>
    <row r="1314" spans="2:10" ht="12.75" customHeight="1" x14ac:dyDescent="0.2">
      <c r="B1314" s="34"/>
      <c r="C1314" s="67"/>
      <c r="D1314" s="84" t="s">
        <v>921</v>
      </c>
      <c r="E1314" s="73"/>
      <c r="F1314" s="140"/>
      <c r="H1314" s="11"/>
      <c r="I1314" s="42"/>
      <c r="J1314" s="38"/>
    </row>
    <row r="1315" spans="2:10" ht="12.75" customHeight="1" x14ac:dyDescent="0.2">
      <c r="B1315" s="34"/>
      <c r="C1315" s="67"/>
      <c r="D1315" s="84" t="s">
        <v>614</v>
      </c>
      <c r="E1315" s="73"/>
      <c r="F1315" s="140"/>
      <c r="G1315" s="10"/>
    </row>
    <row r="1316" spans="2:10" ht="12.75" customHeight="1" x14ac:dyDescent="0.2">
      <c r="B1316" s="34" t="s">
        <v>39</v>
      </c>
      <c r="C1316" s="67"/>
      <c r="D1316" s="84" t="s">
        <v>615</v>
      </c>
      <c r="F1316" s="139"/>
      <c r="G1316" s="23" t="s">
        <v>39</v>
      </c>
    </row>
    <row r="1317" spans="2:10" ht="12.75" customHeight="1" x14ac:dyDescent="0.2">
      <c r="B1317" s="34"/>
      <c r="C1317" s="67"/>
      <c r="D1317" s="84" t="s">
        <v>616</v>
      </c>
      <c r="F1317" s="139"/>
      <c r="G1317" s="10"/>
    </row>
    <row r="1318" spans="2:10" ht="12.75" customHeight="1" x14ac:dyDescent="0.2">
      <c r="B1318" s="34"/>
      <c r="C1318" s="67"/>
      <c r="D1318" s="84"/>
      <c r="F1318" s="139"/>
      <c r="G1318" s="109"/>
    </row>
    <row r="1319" spans="2:10" ht="12.75" customHeight="1" x14ac:dyDescent="0.2">
      <c r="B1319" s="34"/>
      <c r="C1319" s="67"/>
      <c r="D1319" s="84" t="s">
        <v>72</v>
      </c>
      <c r="F1319" s="139">
        <v>2.8</v>
      </c>
      <c r="G1319" s="10" t="s">
        <v>15</v>
      </c>
    </row>
    <row r="1320" spans="2:10" ht="12.75" customHeight="1" x14ac:dyDescent="0.2">
      <c r="B1320" s="34"/>
      <c r="C1320" s="67"/>
      <c r="D1320" s="84" t="s">
        <v>922</v>
      </c>
      <c r="F1320" s="139"/>
      <c r="G1320" s="10"/>
    </row>
    <row r="1321" spans="2:10" ht="12.75" customHeight="1" x14ac:dyDescent="0.2">
      <c r="B1321" s="34"/>
      <c r="C1321" s="67"/>
      <c r="D1321" s="84" t="s">
        <v>617</v>
      </c>
      <c r="F1321" s="139"/>
      <c r="G1321" s="10"/>
    </row>
    <row r="1322" spans="2:10" ht="12.75" customHeight="1" x14ac:dyDescent="0.2">
      <c r="B1322" s="34"/>
      <c r="C1322" s="67"/>
      <c r="D1322" s="84" t="s">
        <v>618</v>
      </c>
      <c r="F1322" s="139"/>
      <c r="G1322" s="10"/>
    </row>
    <row r="1323" spans="2:10" ht="12.75" customHeight="1" x14ac:dyDescent="0.2">
      <c r="B1323" s="34"/>
      <c r="C1323" s="53"/>
      <c r="D1323" s="84" t="s">
        <v>18</v>
      </c>
      <c r="F1323" s="139"/>
      <c r="G1323" s="23" t="s">
        <v>39</v>
      </c>
    </row>
    <row r="1324" spans="2:10" ht="12.75" customHeight="1" x14ac:dyDescent="0.2">
      <c r="B1324" s="34"/>
      <c r="C1324" s="67"/>
      <c r="D1324" s="84"/>
      <c r="F1324" s="139"/>
      <c r="G1324" s="109"/>
    </row>
    <row r="1325" spans="2:10" ht="12.75" customHeight="1" x14ac:dyDescent="0.2">
      <c r="B1325" s="34"/>
      <c r="C1325" s="67"/>
      <c r="D1325" s="84" t="s">
        <v>72</v>
      </c>
      <c r="F1325" s="139">
        <v>20.2</v>
      </c>
      <c r="G1325" s="10" t="s">
        <v>15</v>
      </c>
    </row>
    <row r="1326" spans="2:10" ht="12.75" customHeight="1" x14ac:dyDescent="0.2">
      <c r="B1326" s="34"/>
      <c r="C1326" s="67"/>
      <c r="D1326" s="84" t="s">
        <v>923</v>
      </c>
      <c r="F1326" s="139"/>
      <c r="G1326" s="10"/>
    </row>
    <row r="1327" spans="2:10" ht="12.75" customHeight="1" x14ac:dyDescent="0.2">
      <c r="B1327" s="34"/>
      <c r="C1327" s="67"/>
      <c r="D1327" s="84" t="s">
        <v>619</v>
      </c>
      <c r="F1327" s="139"/>
      <c r="G1327" s="10"/>
    </row>
    <row r="1328" spans="2:10" ht="12.75" customHeight="1" x14ac:dyDescent="0.2">
      <c r="B1328" s="34"/>
      <c r="C1328" s="67"/>
      <c r="D1328" s="84" t="s">
        <v>620</v>
      </c>
      <c r="F1328" s="139"/>
      <c r="G1328" s="10"/>
    </row>
    <row r="1329" spans="2:10" ht="12.75" customHeight="1" x14ac:dyDescent="0.2">
      <c r="B1329" s="34"/>
      <c r="C1329" s="67"/>
      <c r="D1329" s="84" t="s">
        <v>621</v>
      </c>
      <c r="F1329" s="139"/>
      <c r="G1329" s="10"/>
    </row>
    <row r="1330" spans="2:10" ht="12.75" customHeight="1" x14ac:dyDescent="0.2">
      <c r="B1330" s="34"/>
      <c r="C1330" s="53"/>
      <c r="D1330" s="84"/>
      <c r="F1330" s="139"/>
      <c r="G1330" s="23" t="s">
        <v>39</v>
      </c>
    </row>
    <row r="1331" spans="2:10" ht="12.75" customHeight="1" x14ac:dyDescent="0.2">
      <c r="B1331" s="34"/>
      <c r="C1331" s="67"/>
      <c r="D1331" s="84" t="s">
        <v>72</v>
      </c>
      <c r="F1331" s="139">
        <v>27.6</v>
      </c>
      <c r="G1331" s="10" t="s">
        <v>15</v>
      </c>
    </row>
    <row r="1332" spans="2:10" ht="12.75" customHeight="1" x14ac:dyDescent="0.2">
      <c r="B1332" s="34"/>
      <c r="C1332" s="67"/>
      <c r="D1332" s="84" t="s">
        <v>919</v>
      </c>
      <c r="F1332" s="139"/>
      <c r="G1332" s="10"/>
    </row>
    <row r="1333" spans="2:10" ht="12.75" customHeight="1" x14ac:dyDescent="0.2">
      <c r="B1333" s="34"/>
      <c r="C1333" s="67"/>
      <c r="D1333" s="84" t="s">
        <v>622</v>
      </c>
      <c r="F1333" s="139"/>
      <c r="G1333" s="10"/>
    </row>
    <row r="1334" spans="2:10" ht="12.75" customHeight="1" x14ac:dyDescent="0.2">
      <c r="B1334" s="34"/>
      <c r="C1334" s="67"/>
      <c r="D1334" s="84" t="s">
        <v>623</v>
      </c>
      <c r="F1334" s="139"/>
      <c r="G1334" s="10"/>
    </row>
    <row r="1335" spans="2:10" ht="12.75" customHeight="1" x14ac:dyDescent="0.2">
      <c r="B1335" s="34"/>
      <c r="C1335" s="67"/>
      <c r="D1335" s="84" t="s">
        <v>624</v>
      </c>
      <c r="F1335" s="139"/>
      <c r="G1335" s="10"/>
    </row>
    <row r="1336" spans="2:10" s="68" customFormat="1" ht="12.75" customHeight="1" x14ac:dyDescent="0.2">
      <c r="B1336" s="53"/>
      <c r="C1336" s="67"/>
      <c r="D1336" s="84"/>
      <c r="E1336" s="73"/>
      <c r="F1336" s="140"/>
      <c r="G1336" s="109"/>
      <c r="H1336" s="119"/>
      <c r="I1336" s="40"/>
      <c r="J1336" s="119"/>
    </row>
    <row r="1337" spans="2:10" s="68" customFormat="1" ht="12.75" customHeight="1" x14ac:dyDescent="0.2">
      <c r="B1337" s="53"/>
      <c r="C1337" s="53"/>
      <c r="D1337" s="84" t="s">
        <v>72</v>
      </c>
      <c r="E1337" s="73"/>
      <c r="F1337" s="140">
        <v>1</v>
      </c>
      <c r="G1337" s="23" t="s">
        <v>15</v>
      </c>
      <c r="H1337" s="119"/>
      <c r="I1337" s="40"/>
      <c r="J1337" s="119"/>
    </row>
    <row r="1338" spans="2:10" s="68" customFormat="1" ht="12.75" customHeight="1" x14ac:dyDescent="0.2">
      <c r="B1338" s="53"/>
      <c r="C1338" s="67"/>
      <c r="D1338" s="84" t="s">
        <v>919</v>
      </c>
      <c r="E1338" s="73"/>
      <c r="F1338" s="140"/>
      <c r="G1338" s="10"/>
      <c r="H1338" s="119"/>
      <c r="I1338" s="40"/>
      <c r="J1338" s="119"/>
    </row>
    <row r="1339" spans="2:10" s="68" customFormat="1" ht="12.75" customHeight="1" x14ac:dyDescent="0.2">
      <c r="B1339" s="53"/>
      <c r="C1339" s="67"/>
      <c r="D1339" s="84" t="s">
        <v>622</v>
      </c>
      <c r="E1339" s="73"/>
      <c r="F1339" s="140"/>
      <c r="G1339" s="10"/>
      <c r="H1339" s="119"/>
      <c r="I1339" s="40"/>
      <c r="J1339" s="119"/>
    </row>
    <row r="1340" spans="2:10" s="68" customFormat="1" ht="12.75" customHeight="1" x14ac:dyDescent="0.2">
      <c r="B1340" s="53"/>
      <c r="C1340" s="67"/>
      <c r="D1340" s="84" t="s">
        <v>625</v>
      </c>
      <c r="E1340" s="73"/>
      <c r="F1340" s="140"/>
      <c r="G1340" s="10"/>
      <c r="H1340" s="119"/>
      <c r="I1340" s="40"/>
      <c r="J1340" s="119"/>
    </row>
    <row r="1341" spans="2:10" s="68" customFormat="1" ht="12.75" customHeight="1" x14ac:dyDescent="0.2">
      <c r="B1341" s="53"/>
      <c r="C1341" s="67"/>
      <c r="D1341" s="84" t="s">
        <v>626</v>
      </c>
      <c r="E1341" s="73"/>
      <c r="F1341" s="140"/>
      <c r="G1341" s="10"/>
      <c r="H1341" s="119"/>
      <c r="I1341" s="40"/>
      <c r="J1341" s="119"/>
    </row>
    <row r="1342" spans="2:10" ht="12.75" customHeight="1" x14ac:dyDescent="0.2">
      <c r="B1342" s="34"/>
      <c r="C1342" s="67"/>
      <c r="D1342" s="84"/>
      <c r="F1342" s="139"/>
      <c r="G1342" s="109"/>
    </row>
    <row r="1343" spans="2:10" ht="12.75" customHeight="1" x14ac:dyDescent="0.2">
      <c r="B1343" s="34"/>
      <c r="C1343" s="67"/>
      <c r="D1343" s="84" t="s">
        <v>72</v>
      </c>
      <c r="F1343" s="139">
        <v>0.8</v>
      </c>
      <c r="G1343" s="10" t="s">
        <v>15</v>
      </c>
    </row>
    <row r="1344" spans="2:10" ht="12.75" customHeight="1" x14ac:dyDescent="0.2">
      <c r="B1344" s="34"/>
      <c r="C1344" s="53"/>
      <c r="D1344" s="84" t="s">
        <v>919</v>
      </c>
      <c r="F1344" s="139"/>
      <c r="G1344" s="23" t="s">
        <v>39</v>
      </c>
    </row>
    <row r="1345" spans="2:7" ht="12.75" customHeight="1" x14ac:dyDescent="0.2">
      <c r="B1345" s="34"/>
      <c r="C1345" s="67"/>
      <c r="D1345" s="84" t="s">
        <v>622</v>
      </c>
      <c r="F1345" s="139"/>
      <c r="G1345" s="10"/>
    </row>
    <row r="1346" spans="2:7" ht="12.75" customHeight="1" x14ac:dyDescent="0.2">
      <c r="B1346" s="34"/>
      <c r="C1346" s="67"/>
      <c r="D1346" s="84" t="s">
        <v>627</v>
      </c>
      <c r="F1346" s="139"/>
      <c r="G1346" s="10"/>
    </row>
    <row r="1347" spans="2:7" ht="12.75" customHeight="1" x14ac:dyDescent="0.2">
      <c r="B1347" s="34"/>
      <c r="C1347" s="67"/>
      <c r="D1347" s="84" t="s">
        <v>556</v>
      </c>
      <c r="F1347" s="139"/>
      <c r="G1347" s="10"/>
    </row>
    <row r="1348" spans="2:7" ht="12.75" customHeight="1" x14ac:dyDescent="0.2">
      <c r="B1348" s="34"/>
      <c r="C1348" s="67"/>
      <c r="D1348" s="84"/>
      <c r="F1348" s="139"/>
      <c r="G1348" s="109"/>
    </row>
    <row r="1349" spans="2:7" ht="12.75" customHeight="1" x14ac:dyDescent="0.2">
      <c r="B1349" s="34"/>
      <c r="C1349" s="67"/>
      <c r="D1349" s="84" t="s">
        <v>72</v>
      </c>
      <c r="F1349" s="139">
        <v>2.2999999999999998</v>
      </c>
      <c r="G1349" s="10" t="s">
        <v>15</v>
      </c>
    </row>
    <row r="1350" spans="2:7" ht="12.75" customHeight="1" x14ac:dyDescent="0.2">
      <c r="B1350" s="34"/>
      <c r="C1350" s="67"/>
      <c r="D1350" s="84" t="s">
        <v>919</v>
      </c>
      <c r="F1350" s="139"/>
      <c r="G1350" s="10"/>
    </row>
    <row r="1351" spans="2:7" ht="12.75" customHeight="1" x14ac:dyDescent="0.2">
      <c r="B1351" s="34"/>
      <c r="C1351" s="53"/>
      <c r="D1351" s="84" t="s">
        <v>622</v>
      </c>
      <c r="F1351" s="139"/>
      <c r="G1351" s="23" t="s">
        <v>39</v>
      </c>
    </row>
    <row r="1352" spans="2:7" ht="12.75" customHeight="1" x14ac:dyDescent="0.2">
      <c r="B1352" s="34"/>
      <c r="C1352" s="67"/>
      <c r="D1352" s="84" t="s">
        <v>628</v>
      </c>
      <c r="F1352" s="139"/>
      <c r="G1352" s="10"/>
    </row>
    <row r="1353" spans="2:7" ht="12.75" customHeight="1" x14ac:dyDescent="0.2">
      <c r="B1353" s="34"/>
      <c r="C1353" s="67"/>
      <c r="D1353" s="84" t="s">
        <v>92</v>
      </c>
      <c r="F1353" s="139"/>
      <c r="G1353" s="10"/>
    </row>
    <row r="1354" spans="2:7" ht="12.75" customHeight="1" x14ac:dyDescent="0.2">
      <c r="B1354" s="34"/>
      <c r="C1354" s="67"/>
      <c r="D1354" s="84"/>
      <c r="F1354" s="139"/>
      <c r="G1354" s="109"/>
    </row>
    <row r="1355" spans="2:7" ht="12.75" customHeight="1" x14ac:dyDescent="0.2">
      <c r="B1355" s="34"/>
      <c r="C1355" s="67"/>
      <c r="D1355" s="84" t="s">
        <v>72</v>
      </c>
      <c r="F1355" s="139">
        <v>0.3</v>
      </c>
      <c r="G1355" s="10" t="s">
        <v>15</v>
      </c>
    </row>
    <row r="1356" spans="2:7" ht="12.75" customHeight="1" x14ac:dyDescent="0.2">
      <c r="B1356" s="34"/>
      <c r="C1356" s="67"/>
      <c r="D1356" s="84" t="s">
        <v>919</v>
      </c>
      <c r="F1356" s="139"/>
      <c r="G1356" s="10"/>
    </row>
    <row r="1357" spans="2:7" ht="12.75" customHeight="1" x14ac:dyDescent="0.2">
      <c r="B1357" s="34"/>
      <c r="C1357" s="67"/>
      <c r="D1357" s="84" t="s">
        <v>622</v>
      </c>
      <c r="F1357" s="139"/>
      <c r="G1357" s="10"/>
    </row>
    <row r="1358" spans="2:7" ht="12.75" customHeight="1" x14ac:dyDescent="0.2">
      <c r="B1358" s="34"/>
      <c r="C1358" s="53"/>
      <c r="D1358" s="84" t="s">
        <v>924</v>
      </c>
      <c r="F1358" s="139"/>
      <c r="G1358" s="23" t="s">
        <v>39</v>
      </c>
    </row>
    <row r="1359" spans="2:7" ht="12.75" customHeight="1" x14ac:dyDescent="0.2">
      <c r="B1359" s="34"/>
      <c r="C1359" s="67"/>
      <c r="D1359" s="84" t="s">
        <v>572</v>
      </c>
      <c r="F1359" s="139"/>
      <c r="G1359" s="10"/>
    </row>
    <row r="1360" spans="2:7" ht="12.75" customHeight="1" x14ac:dyDescent="0.2">
      <c r="B1360" s="34"/>
      <c r="C1360" s="67"/>
      <c r="D1360" s="84"/>
      <c r="F1360" s="139"/>
      <c r="G1360" s="10"/>
    </row>
    <row r="1361" spans="2:7" ht="12.75" customHeight="1" x14ac:dyDescent="0.2">
      <c r="B1361" s="34"/>
      <c r="C1361" s="67"/>
      <c r="D1361" s="84" t="s">
        <v>72</v>
      </c>
      <c r="F1361" s="139">
        <v>1.5</v>
      </c>
      <c r="G1361" s="10" t="s">
        <v>15</v>
      </c>
    </row>
    <row r="1362" spans="2:7" ht="12.75" customHeight="1" x14ac:dyDescent="0.2">
      <c r="B1362" s="34"/>
      <c r="C1362" s="67"/>
      <c r="D1362" s="84" t="s">
        <v>919</v>
      </c>
      <c r="F1362" s="139"/>
      <c r="G1362" s="109"/>
    </row>
    <row r="1363" spans="2:7" ht="12.75" customHeight="1" x14ac:dyDescent="0.2">
      <c r="B1363" s="34"/>
      <c r="C1363" s="67"/>
      <c r="D1363" s="84" t="s">
        <v>622</v>
      </c>
      <c r="F1363" s="139"/>
      <c r="G1363" s="10"/>
    </row>
    <row r="1364" spans="2:7" ht="12.75" customHeight="1" x14ac:dyDescent="0.2">
      <c r="B1364" s="34"/>
      <c r="C1364" s="67"/>
      <c r="D1364" s="84" t="s">
        <v>629</v>
      </c>
      <c r="F1364" s="139"/>
      <c r="G1364" s="10"/>
    </row>
    <row r="1365" spans="2:7" ht="12.75" customHeight="1" x14ac:dyDescent="0.2">
      <c r="B1365" s="34"/>
      <c r="C1365" s="53"/>
      <c r="D1365" s="84" t="s">
        <v>587</v>
      </c>
      <c r="F1365" s="139"/>
      <c r="G1365" s="23" t="s">
        <v>39</v>
      </c>
    </row>
    <row r="1366" spans="2:7" ht="12.75" customHeight="1" x14ac:dyDescent="0.2">
      <c r="B1366" s="34"/>
      <c r="C1366" s="67"/>
      <c r="D1366" s="84"/>
      <c r="F1366" s="139"/>
      <c r="G1366" s="10"/>
    </row>
    <row r="1367" spans="2:7" ht="12.75" customHeight="1" x14ac:dyDescent="0.2">
      <c r="B1367" s="34"/>
      <c r="C1367" s="67"/>
      <c r="D1367" s="84" t="s">
        <v>72</v>
      </c>
      <c r="F1367" s="139">
        <v>0.5</v>
      </c>
      <c r="G1367" s="10" t="s">
        <v>15</v>
      </c>
    </row>
    <row r="1368" spans="2:7" ht="12.75" customHeight="1" x14ac:dyDescent="0.2">
      <c r="B1368" s="34"/>
      <c r="C1368" s="67"/>
      <c r="D1368" s="84" t="s">
        <v>919</v>
      </c>
      <c r="F1368" s="139"/>
      <c r="G1368" s="109"/>
    </row>
    <row r="1369" spans="2:7" ht="12.75" customHeight="1" x14ac:dyDescent="0.2">
      <c r="B1369" s="34"/>
      <c r="C1369" s="67"/>
      <c r="D1369" s="84" t="s">
        <v>630</v>
      </c>
      <c r="F1369" s="139"/>
      <c r="G1369" s="10"/>
    </row>
    <row r="1370" spans="2:7" ht="12.75" customHeight="1" x14ac:dyDescent="0.2">
      <c r="B1370" s="34"/>
      <c r="C1370" s="67"/>
      <c r="D1370" s="84" t="s">
        <v>631</v>
      </c>
      <c r="F1370" s="139"/>
      <c r="G1370" s="10"/>
    </row>
    <row r="1371" spans="2:7" ht="12.75" customHeight="1" x14ac:dyDescent="0.2">
      <c r="B1371" s="34"/>
      <c r="C1371" s="67"/>
      <c r="D1371" s="84" t="s">
        <v>572</v>
      </c>
      <c r="F1371" s="139"/>
      <c r="G1371" s="10"/>
    </row>
    <row r="1372" spans="2:7" ht="12.75" customHeight="1" x14ac:dyDescent="0.2">
      <c r="B1372" s="34"/>
      <c r="C1372" s="53"/>
      <c r="D1372" s="84"/>
      <c r="F1372" s="139"/>
      <c r="G1372" s="23" t="s">
        <v>39</v>
      </c>
    </row>
    <row r="1373" spans="2:7" ht="12.75" customHeight="1" x14ac:dyDescent="0.2">
      <c r="B1373" s="34"/>
      <c r="C1373" s="67"/>
      <c r="D1373" s="84" t="s">
        <v>28</v>
      </c>
      <c r="F1373" s="139">
        <v>11.2</v>
      </c>
      <c r="G1373" s="10" t="s">
        <v>15</v>
      </c>
    </row>
    <row r="1374" spans="2:7" ht="12.75" customHeight="1" x14ac:dyDescent="0.2">
      <c r="B1374" s="34"/>
      <c r="C1374" s="67"/>
      <c r="D1374" s="84" t="s">
        <v>925</v>
      </c>
      <c r="F1374" s="139"/>
      <c r="G1374" s="109"/>
    </row>
    <row r="1375" spans="2:7" ht="12.75" customHeight="1" x14ac:dyDescent="0.2">
      <c r="B1375" s="34"/>
      <c r="C1375" s="67"/>
      <c r="D1375" s="84" t="s">
        <v>632</v>
      </c>
      <c r="F1375" s="139"/>
      <c r="G1375" s="10"/>
    </row>
    <row r="1376" spans="2:7" ht="12.75" customHeight="1" x14ac:dyDescent="0.2">
      <c r="B1376" s="34"/>
      <c r="C1376" s="67"/>
      <c r="D1376" s="84" t="s">
        <v>633</v>
      </c>
      <c r="F1376" s="139"/>
      <c r="G1376" s="10"/>
    </row>
    <row r="1377" spans="2:10" ht="12.75" customHeight="1" x14ac:dyDescent="0.2">
      <c r="B1377" s="34"/>
      <c r="C1377" s="67"/>
      <c r="D1377" s="84" t="s">
        <v>417</v>
      </c>
      <c r="F1377" s="139"/>
      <c r="G1377" s="10"/>
    </row>
    <row r="1378" spans="2:10" ht="12.75" customHeight="1" x14ac:dyDescent="0.2">
      <c r="B1378" s="34"/>
      <c r="C1378" s="67"/>
      <c r="D1378" s="84"/>
      <c r="F1378" s="139"/>
      <c r="G1378" s="10"/>
    </row>
    <row r="1379" spans="2:10" ht="12.75" customHeight="1" x14ac:dyDescent="0.2">
      <c r="B1379" s="34"/>
      <c r="C1379" s="53"/>
      <c r="D1379" s="84" t="s">
        <v>28</v>
      </c>
      <c r="F1379" s="139">
        <v>10</v>
      </c>
      <c r="G1379" s="23" t="s">
        <v>15</v>
      </c>
    </row>
    <row r="1380" spans="2:10" ht="12.75" customHeight="1" x14ac:dyDescent="0.2">
      <c r="B1380" s="34"/>
      <c r="C1380" s="67"/>
      <c r="D1380" s="84" t="s">
        <v>821</v>
      </c>
      <c r="F1380" s="139"/>
      <c r="G1380" s="109"/>
    </row>
    <row r="1381" spans="2:10" ht="12.75" customHeight="1" x14ac:dyDescent="0.2">
      <c r="B1381" s="34"/>
      <c r="C1381" s="67"/>
      <c r="D1381" s="84" t="s">
        <v>634</v>
      </c>
      <c r="F1381" s="139"/>
      <c r="G1381" s="10"/>
    </row>
    <row r="1382" spans="2:10" ht="12.75" customHeight="1" x14ac:dyDescent="0.2">
      <c r="B1382" s="34"/>
      <c r="C1382" s="67"/>
      <c r="D1382" s="84" t="s">
        <v>635</v>
      </c>
      <c r="F1382" s="139"/>
      <c r="G1382" s="10"/>
    </row>
    <row r="1383" spans="2:10" ht="12.75" customHeight="1" x14ac:dyDescent="0.2">
      <c r="B1383" s="34"/>
      <c r="C1383" s="67"/>
      <c r="D1383" s="84" t="s">
        <v>89</v>
      </c>
      <c r="F1383" s="139"/>
      <c r="G1383" s="10"/>
    </row>
    <row r="1384" spans="2:10" ht="12.75" customHeight="1" x14ac:dyDescent="0.2">
      <c r="B1384" s="34"/>
      <c r="C1384" s="67"/>
      <c r="D1384" s="84"/>
      <c r="F1384" s="139"/>
      <c r="G1384" s="10"/>
    </row>
    <row r="1385" spans="2:10" ht="12.75" customHeight="1" x14ac:dyDescent="0.2">
      <c r="B1385" s="34"/>
      <c r="C1385" s="67"/>
      <c r="D1385" s="84" t="s">
        <v>28</v>
      </c>
      <c r="F1385" s="139">
        <v>6.2</v>
      </c>
      <c r="G1385" s="10" t="s">
        <v>15</v>
      </c>
    </row>
    <row r="1386" spans="2:10" ht="12.75" customHeight="1" x14ac:dyDescent="0.2">
      <c r="B1386" s="34"/>
      <c r="C1386" s="53"/>
      <c r="D1386" s="84" t="s">
        <v>816</v>
      </c>
      <c r="F1386" s="139"/>
      <c r="G1386" s="23" t="s">
        <v>39</v>
      </c>
    </row>
    <row r="1387" spans="2:10" ht="12.75" customHeight="1" x14ac:dyDescent="0.2">
      <c r="B1387" s="34"/>
      <c r="C1387" s="67"/>
      <c r="D1387" s="84" t="s">
        <v>636</v>
      </c>
      <c r="F1387" s="139"/>
      <c r="G1387" s="10"/>
    </row>
    <row r="1388" spans="2:10" ht="12.75" customHeight="1" x14ac:dyDescent="0.2">
      <c r="B1388" s="34"/>
      <c r="C1388" s="67"/>
      <c r="D1388" s="84" t="s">
        <v>637</v>
      </c>
      <c r="F1388" s="139"/>
      <c r="G1388" s="10"/>
    </row>
    <row r="1389" spans="2:10" ht="12.75" customHeight="1" x14ac:dyDescent="0.2">
      <c r="B1389" s="34"/>
      <c r="C1389" s="67"/>
      <c r="D1389" s="84" t="s">
        <v>54</v>
      </c>
      <c r="F1389" s="51"/>
      <c r="G1389" s="10"/>
    </row>
    <row r="1390" spans="2:10" ht="12.75" customHeight="1" x14ac:dyDescent="0.2">
      <c r="B1390" s="34"/>
      <c r="C1390" s="67"/>
      <c r="D1390" s="84"/>
      <c r="F1390" s="102"/>
      <c r="G1390" s="10"/>
    </row>
    <row r="1391" spans="2:10" ht="12.75" customHeight="1" x14ac:dyDescent="0.2">
      <c r="B1391" s="34"/>
      <c r="C1391" s="67"/>
      <c r="D1391" s="63" t="s">
        <v>638</v>
      </c>
      <c r="E1391" s="122"/>
      <c r="F1391" s="123">
        <v>348.66</v>
      </c>
      <c r="G1391" s="125" t="s">
        <v>15</v>
      </c>
      <c r="H1391" s="37"/>
      <c r="I1391" s="38"/>
      <c r="J1391" s="39" t="str">
        <f>IF(ISNUMBER(H1391),IF(H1391&gt;0,F1391*H1391,"NB"),"NB")</f>
        <v>NB</v>
      </c>
    </row>
    <row r="1392" spans="2:10" ht="12.75" customHeight="1" x14ac:dyDescent="0.2">
      <c r="B1392" s="34"/>
      <c r="C1392" s="67"/>
      <c r="F1392" s="51"/>
      <c r="G1392" s="10"/>
    </row>
    <row r="1393" spans="2:10" ht="12.75" customHeight="1" thickBot="1" x14ac:dyDescent="0.25">
      <c r="B1393" s="34"/>
      <c r="C1393" s="67"/>
      <c r="D1393" s="84"/>
      <c r="F1393" s="126" t="s">
        <v>12</v>
      </c>
      <c r="G1393" s="45">
        <f>B1085</f>
        <v>50</v>
      </c>
      <c r="H1393" s="44" t="s">
        <v>4</v>
      </c>
      <c r="I1393" s="42"/>
      <c r="J1393" s="46" t="str">
        <f>IF(J1391="NB", "NB", J1391)</f>
        <v>NB</v>
      </c>
    </row>
    <row r="1394" spans="2:10" ht="12.75" customHeight="1" x14ac:dyDescent="0.2">
      <c r="B1394" s="34"/>
      <c r="C1394" s="67"/>
      <c r="D1394" s="84"/>
      <c r="F1394" s="102"/>
      <c r="H1394" s="11"/>
      <c r="I1394" s="42"/>
      <c r="J1394" s="38"/>
    </row>
    <row r="1395" spans="2:10" ht="12.75" customHeight="1" x14ac:dyDescent="0.2">
      <c r="B1395" s="34"/>
      <c r="C1395" s="67"/>
      <c r="D1395" s="84"/>
      <c r="F1395" s="102"/>
      <c r="H1395" s="11"/>
      <c r="I1395" s="42"/>
      <c r="J1395" s="38"/>
    </row>
    <row r="1396" spans="2:10" ht="12.75" customHeight="1" x14ac:dyDescent="0.2">
      <c r="B1396" s="34"/>
      <c r="C1396" s="67"/>
      <c r="D1396" s="84"/>
      <c r="F1396" s="102"/>
      <c r="H1396" s="11"/>
      <c r="I1396" s="42"/>
      <c r="J1396" s="38"/>
    </row>
    <row r="1397" spans="2:10" ht="12.75" customHeight="1" x14ac:dyDescent="0.2">
      <c r="B1397" s="34">
        <v>51</v>
      </c>
      <c r="C1397" s="67" t="s">
        <v>639</v>
      </c>
      <c r="D1397" s="84" t="s">
        <v>74</v>
      </c>
      <c r="F1397" s="139">
        <v>10.82</v>
      </c>
      <c r="G1397" s="103" t="s">
        <v>15</v>
      </c>
      <c r="H1397" s="11"/>
      <c r="I1397" s="42"/>
      <c r="J1397" s="38"/>
    </row>
    <row r="1398" spans="2:10" ht="12.75" customHeight="1" x14ac:dyDescent="0.2">
      <c r="B1398" s="34"/>
      <c r="C1398" s="67"/>
      <c r="D1398" s="84" t="s">
        <v>640</v>
      </c>
      <c r="F1398" s="141"/>
      <c r="G1398" s="10"/>
    </row>
    <row r="1399" spans="2:10" ht="12.75" customHeight="1" x14ac:dyDescent="0.2">
      <c r="B1399" s="34" t="s">
        <v>39</v>
      </c>
      <c r="C1399" s="67"/>
      <c r="D1399" s="84" t="s">
        <v>78</v>
      </c>
      <c r="F1399" s="139"/>
      <c r="G1399" s="23" t="s">
        <v>39</v>
      </c>
    </row>
    <row r="1400" spans="2:10" ht="12.75" customHeight="1" x14ac:dyDescent="0.2">
      <c r="B1400" s="34"/>
      <c r="C1400" s="67"/>
      <c r="D1400" s="84" t="s">
        <v>641</v>
      </c>
      <c r="F1400" s="139"/>
      <c r="G1400" s="23"/>
    </row>
    <row r="1401" spans="2:10" ht="12.75" customHeight="1" x14ac:dyDescent="0.2">
      <c r="B1401" s="34"/>
      <c r="C1401" s="67"/>
      <c r="D1401" s="84" t="s">
        <v>642</v>
      </c>
      <c r="F1401" s="139"/>
      <c r="G1401" s="23"/>
    </row>
    <row r="1402" spans="2:10" ht="12.75" customHeight="1" x14ac:dyDescent="0.2">
      <c r="B1402" s="34"/>
      <c r="C1402" s="67"/>
      <c r="D1402" s="84"/>
      <c r="F1402" s="139"/>
      <c r="G1402" s="23"/>
    </row>
    <row r="1403" spans="2:10" ht="12.75" customHeight="1" x14ac:dyDescent="0.2">
      <c r="B1403" s="34"/>
      <c r="C1403" s="67"/>
      <c r="D1403" s="84" t="s">
        <v>74</v>
      </c>
      <c r="F1403" s="139">
        <v>2.5</v>
      </c>
      <c r="G1403" s="23" t="s">
        <v>15</v>
      </c>
    </row>
    <row r="1404" spans="2:10" ht="12.75" customHeight="1" x14ac:dyDescent="0.2">
      <c r="B1404" s="34"/>
      <c r="C1404" s="67"/>
      <c r="D1404" s="84" t="s">
        <v>643</v>
      </c>
      <c r="F1404" s="139"/>
      <c r="G1404" s="23"/>
    </row>
    <row r="1405" spans="2:10" ht="12.75" customHeight="1" x14ac:dyDescent="0.2">
      <c r="B1405" s="34"/>
      <c r="C1405" s="53"/>
      <c r="D1405" s="84" t="s">
        <v>77</v>
      </c>
      <c r="F1405" s="139"/>
      <c r="G1405" s="23" t="s">
        <v>39</v>
      </c>
    </row>
    <row r="1406" spans="2:10" ht="12.75" customHeight="1" x14ac:dyDescent="0.2">
      <c r="B1406" s="34"/>
      <c r="C1406" s="67"/>
      <c r="D1406" s="84" t="s">
        <v>644</v>
      </c>
      <c r="F1406" s="139"/>
      <c r="G1406" s="23"/>
    </row>
    <row r="1407" spans="2:10" ht="12.75" customHeight="1" x14ac:dyDescent="0.2">
      <c r="B1407" s="34"/>
      <c r="C1407" s="67"/>
      <c r="D1407" s="84" t="s">
        <v>645</v>
      </c>
      <c r="F1407" s="139"/>
      <c r="G1407" s="23"/>
    </row>
    <row r="1408" spans="2:10" ht="12.75" customHeight="1" x14ac:dyDescent="0.2">
      <c r="B1408" s="34"/>
      <c r="C1408" s="67"/>
      <c r="D1408" s="84"/>
      <c r="F1408" s="139"/>
      <c r="G1408" s="23"/>
    </row>
    <row r="1409" spans="2:10" ht="12.75" customHeight="1" x14ac:dyDescent="0.2">
      <c r="B1409" s="34"/>
      <c r="C1409" s="67"/>
      <c r="D1409" s="84" t="s">
        <v>74</v>
      </c>
      <c r="F1409" s="140">
        <v>3.36</v>
      </c>
      <c r="G1409" s="23" t="s">
        <v>15</v>
      </c>
    </row>
    <row r="1410" spans="2:10" ht="12.75" customHeight="1" x14ac:dyDescent="0.2">
      <c r="B1410" s="34"/>
      <c r="C1410" s="67"/>
      <c r="D1410" s="84" t="s">
        <v>643</v>
      </c>
      <c r="F1410" s="140"/>
      <c r="G1410" s="10"/>
    </row>
    <row r="1411" spans="2:10" ht="12.75" customHeight="1" x14ac:dyDescent="0.2">
      <c r="B1411" s="34"/>
      <c r="C1411" s="67"/>
      <c r="D1411" s="84" t="s">
        <v>77</v>
      </c>
      <c r="F1411" s="142"/>
      <c r="G1411" s="33"/>
      <c r="H1411" s="38" t="s">
        <v>39</v>
      </c>
      <c r="I1411" s="38"/>
      <c r="J1411" s="38"/>
    </row>
    <row r="1412" spans="2:10" ht="12.75" customHeight="1" x14ac:dyDescent="0.2">
      <c r="B1412" s="34"/>
      <c r="C1412" s="67"/>
      <c r="D1412" s="84" t="s">
        <v>646</v>
      </c>
      <c r="F1412" s="143"/>
      <c r="G1412" s="33"/>
      <c r="H1412" s="58"/>
      <c r="I1412" s="33"/>
      <c r="J1412" s="58"/>
    </row>
    <row r="1413" spans="2:10" ht="12.75" customHeight="1" x14ac:dyDescent="0.2">
      <c r="B1413" s="34"/>
      <c r="C1413" s="67"/>
      <c r="D1413" s="84" t="s">
        <v>99</v>
      </c>
      <c r="F1413" s="142"/>
      <c r="G1413" s="112"/>
      <c r="H1413" s="69"/>
      <c r="I1413" s="58"/>
      <c r="J1413" s="38"/>
    </row>
    <row r="1414" spans="2:10" ht="12.75" customHeight="1" x14ac:dyDescent="0.2">
      <c r="B1414" s="34"/>
      <c r="C1414" s="67"/>
      <c r="D1414" s="84"/>
      <c r="F1414" s="140"/>
      <c r="H1414" s="11"/>
      <c r="I1414" s="42"/>
      <c r="J1414" s="38"/>
    </row>
    <row r="1415" spans="2:10" ht="12.75" customHeight="1" x14ac:dyDescent="0.2">
      <c r="B1415" s="34"/>
      <c r="C1415" s="67"/>
      <c r="D1415" s="84" t="s">
        <v>74</v>
      </c>
      <c r="F1415" s="140">
        <v>2.2400000000000002</v>
      </c>
      <c r="G1415" s="23" t="s">
        <v>15</v>
      </c>
    </row>
    <row r="1416" spans="2:10" ht="12.75" customHeight="1" x14ac:dyDescent="0.2">
      <c r="B1416" s="34" t="s">
        <v>39</v>
      </c>
      <c r="C1416" s="67"/>
      <c r="D1416" s="84" t="s">
        <v>647</v>
      </c>
      <c r="F1416" s="139"/>
      <c r="G1416" s="35"/>
    </row>
    <row r="1417" spans="2:10" ht="12.75" customHeight="1" x14ac:dyDescent="0.2">
      <c r="B1417" s="34"/>
      <c r="C1417" s="67"/>
      <c r="D1417" s="84" t="s">
        <v>648</v>
      </c>
      <c r="F1417" s="139"/>
      <c r="G1417" s="23"/>
    </row>
    <row r="1418" spans="2:10" ht="12.75" customHeight="1" x14ac:dyDescent="0.2">
      <c r="B1418" s="34"/>
      <c r="C1418" s="67"/>
      <c r="D1418" s="84" t="s">
        <v>649</v>
      </c>
      <c r="F1418" s="139"/>
      <c r="G1418" s="23"/>
    </row>
    <row r="1419" spans="2:10" ht="12.75" customHeight="1" x14ac:dyDescent="0.2">
      <c r="B1419" s="34"/>
      <c r="C1419" s="67"/>
      <c r="D1419" s="84" t="s">
        <v>332</v>
      </c>
      <c r="F1419" s="139"/>
      <c r="G1419" s="23"/>
    </row>
    <row r="1420" spans="2:10" ht="12.75" customHeight="1" x14ac:dyDescent="0.2">
      <c r="B1420" s="34"/>
      <c r="C1420" s="67"/>
      <c r="D1420" s="84"/>
      <c r="F1420" s="139"/>
      <c r="G1420" s="23"/>
    </row>
    <row r="1421" spans="2:10" ht="12.75" customHeight="1" x14ac:dyDescent="0.2">
      <c r="B1421" s="34"/>
      <c r="C1421" s="67"/>
      <c r="D1421" s="84" t="s">
        <v>74</v>
      </c>
      <c r="F1421" s="139">
        <v>0.18</v>
      </c>
      <c r="G1421" s="10" t="s">
        <v>15</v>
      </c>
    </row>
    <row r="1422" spans="2:10" ht="12.75" customHeight="1" x14ac:dyDescent="0.2">
      <c r="B1422" s="34"/>
      <c r="C1422" s="53"/>
      <c r="D1422" s="84" t="s">
        <v>650</v>
      </c>
      <c r="F1422" s="139"/>
      <c r="G1422" s="35"/>
    </row>
    <row r="1423" spans="2:10" ht="12.75" customHeight="1" x14ac:dyDescent="0.2">
      <c r="B1423" s="34"/>
      <c r="C1423" s="67"/>
      <c r="D1423" s="84" t="s">
        <v>651</v>
      </c>
      <c r="F1423" s="139"/>
      <c r="G1423" s="23"/>
    </row>
    <row r="1424" spans="2:10" ht="12.75" customHeight="1" x14ac:dyDescent="0.2">
      <c r="B1424" s="34"/>
      <c r="C1424" s="67"/>
      <c r="D1424" s="84" t="s">
        <v>350</v>
      </c>
      <c r="F1424" s="139"/>
      <c r="G1424" s="23"/>
    </row>
    <row r="1425" spans="2:10" ht="12.75" customHeight="1" x14ac:dyDescent="0.2">
      <c r="B1425" s="34"/>
      <c r="C1425" s="67"/>
      <c r="D1425" s="84" t="s">
        <v>652</v>
      </c>
      <c r="F1425" s="139"/>
      <c r="G1425" s="23"/>
    </row>
    <row r="1426" spans="2:10" ht="12.75" customHeight="1" x14ac:dyDescent="0.2">
      <c r="B1426" s="34"/>
      <c r="C1426" s="67"/>
      <c r="D1426" s="84"/>
      <c r="F1426" s="139"/>
      <c r="G1426" s="23"/>
    </row>
    <row r="1427" spans="2:10" ht="12.75" customHeight="1" x14ac:dyDescent="0.2">
      <c r="B1427" s="34"/>
      <c r="C1427" s="67"/>
      <c r="D1427" s="84" t="s">
        <v>74</v>
      </c>
      <c r="F1427" s="139">
        <v>4.5599999999999996</v>
      </c>
      <c r="G1427" s="10" t="s">
        <v>15</v>
      </c>
    </row>
    <row r="1428" spans="2:10" ht="12.75" customHeight="1" x14ac:dyDescent="0.2">
      <c r="B1428" s="34"/>
      <c r="C1428" s="53"/>
      <c r="D1428" s="84" t="s">
        <v>653</v>
      </c>
      <c r="F1428" s="139"/>
      <c r="G1428" s="35"/>
    </row>
    <row r="1429" spans="2:10" ht="12.75" customHeight="1" x14ac:dyDescent="0.2">
      <c r="B1429" s="34"/>
      <c r="C1429" s="67"/>
      <c r="D1429" s="84" t="s">
        <v>654</v>
      </c>
      <c r="F1429" s="139"/>
      <c r="G1429" s="23"/>
    </row>
    <row r="1430" spans="2:10" ht="12.75" customHeight="1" x14ac:dyDescent="0.2">
      <c r="B1430" s="34"/>
      <c r="C1430" s="67"/>
      <c r="D1430" s="84" t="s">
        <v>655</v>
      </c>
      <c r="F1430" s="139"/>
      <c r="G1430" s="23"/>
    </row>
    <row r="1431" spans="2:10" ht="12.75" customHeight="1" x14ac:dyDescent="0.2">
      <c r="B1431" s="34"/>
      <c r="C1431" s="67"/>
      <c r="D1431" s="84" t="s">
        <v>445</v>
      </c>
      <c r="F1431" s="139"/>
      <c r="G1431" s="23"/>
    </row>
    <row r="1432" spans="2:10" ht="12.75" customHeight="1" x14ac:dyDescent="0.2">
      <c r="B1432" s="34"/>
      <c r="C1432" s="67"/>
      <c r="D1432" s="84"/>
      <c r="F1432" s="140"/>
      <c r="G1432" s="10"/>
    </row>
    <row r="1433" spans="2:10" ht="12.75" customHeight="1" x14ac:dyDescent="0.2">
      <c r="B1433" s="34"/>
      <c r="C1433" s="67"/>
      <c r="D1433" s="84" t="s">
        <v>74</v>
      </c>
      <c r="F1433" s="140">
        <v>4.5599999999999996</v>
      </c>
      <c r="G1433" s="10" t="s">
        <v>811</v>
      </c>
    </row>
    <row r="1434" spans="2:10" ht="12.75" customHeight="1" x14ac:dyDescent="0.2">
      <c r="B1434" s="34"/>
      <c r="C1434" s="67"/>
      <c r="D1434" s="127" t="s">
        <v>656</v>
      </c>
      <c r="E1434" s="97"/>
      <c r="F1434" s="142"/>
      <c r="G1434" s="111" t="s">
        <v>39</v>
      </c>
      <c r="H1434" s="38" t="s">
        <v>39</v>
      </c>
      <c r="I1434" s="38"/>
      <c r="J1434" s="38"/>
    </row>
    <row r="1435" spans="2:10" ht="12.75" customHeight="1" x14ac:dyDescent="0.2">
      <c r="B1435" s="34"/>
      <c r="D1435" s="66" t="s">
        <v>654</v>
      </c>
      <c r="E1435" s="97"/>
      <c r="F1435" s="143"/>
      <c r="G1435" s="33"/>
      <c r="H1435" s="58"/>
      <c r="I1435" s="33"/>
      <c r="J1435" s="58"/>
    </row>
    <row r="1436" spans="2:10" ht="12.75" customHeight="1" x14ac:dyDescent="0.2">
      <c r="B1436" s="34"/>
      <c r="D1436" s="66" t="s">
        <v>655</v>
      </c>
      <c r="E1436" s="97"/>
      <c r="F1436" s="143"/>
      <c r="G1436" s="112" t="s">
        <v>39</v>
      </c>
      <c r="H1436" s="69"/>
      <c r="I1436" s="58"/>
      <c r="J1436" s="38"/>
    </row>
    <row r="1437" spans="2:10" ht="12.75" customHeight="1" x14ac:dyDescent="0.2">
      <c r="B1437" s="34"/>
      <c r="D1437" s="59" t="s">
        <v>445</v>
      </c>
      <c r="F1437" s="139"/>
      <c r="G1437" s="23"/>
    </row>
    <row r="1438" spans="2:10" ht="12.75" customHeight="1" x14ac:dyDescent="0.2">
      <c r="B1438" s="34"/>
      <c r="F1438" s="139"/>
      <c r="G1438" s="23"/>
    </row>
    <row r="1439" spans="2:10" ht="12.75" customHeight="1" x14ac:dyDescent="0.2">
      <c r="B1439" s="34"/>
      <c r="D1439" s="59" t="s">
        <v>74</v>
      </c>
      <c r="F1439" s="139">
        <v>17.88</v>
      </c>
      <c r="G1439" s="10" t="s">
        <v>15</v>
      </c>
    </row>
    <row r="1440" spans="2:10" ht="12.75" customHeight="1" x14ac:dyDescent="0.2">
      <c r="B1440" s="34"/>
      <c r="D1440" s="59" t="s">
        <v>657</v>
      </c>
      <c r="F1440" s="139"/>
      <c r="G1440" s="35"/>
    </row>
    <row r="1441" spans="2:7" ht="12.75" customHeight="1" x14ac:dyDescent="0.2">
      <c r="B1441" s="34"/>
      <c r="D1441" s="59" t="s">
        <v>654</v>
      </c>
      <c r="F1441" s="139"/>
      <c r="G1441" s="23"/>
    </row>
    <row r="1442" spans="2:7" ht="12.75" customHeight="1" x14ac:dyDescent="0.2">
      <c r="B1442" s="34"/>
      <c r="D1442" s="59" t="s">
        <v>658</v>
      </c>
      <c r="F1442" s="139"/>
      <c r="G1442" s="23"/>
    </row>
    <row r="1443" spans="2:7" ht="12.75" customHeight="1" x14ac:dyDescent="0.2">
      <c r="B1443" s="34"/>
      <c r="D1443" s="59" t="s">
        <v>659</v>
      </c>
      <c r="F1443" s="139"/>
      <c r="G1443" s="23"/>
    </row>
    <row r="1444" spans="2:7" ht="12.75" customHeight="1" x14ac:dyDescent="0.2">
      <c r="B1444" s="34"/>
      <c r="F1444" s="139"/>
      <c r="G1444" s="23"/>
    </row>
    <row r="1445" spans="2:7" ht="12.75" customHeight="1" x14ac:dyDescent="0.2">
      <c r="B1445" s="34"/>
      <c r="D1445" s="59" t="s">
        <v>74</v>
      </c>
      <c r="F1445" s="139">
        <v>5.37</v>
      </c>
      <c r="G1445" s="10" t="s">
        <v>15</v>
      </c>
    </row>
    <row r="1446" spans="2:7" ht="12.75" customHeight="1" x14ac:dyDescent="0.2">
      <c r="B1446" s="34"/>
      <c r="D1446" s="59" t="s">
        <v>660</v>
      </c>
      <c r="F1446" s="139"/>
      <c r="G1446" s="35"/>
    </row>
    <row r="1447" spans="2:7" ht="12.75" customHeight="1" x14ac:dyDescent="0.2">
      <c r="B1447" s="34"/>
      <c r="D1447" s="59" t="s">
        <v>661</v>
      </c>
      <c r="F1447" s="139"/>
      <c r="G1447" s="23"/>
    </row>
    <row r="1448" spans="2:7" ht="12.75" customHeight="1" x14ac:dyDescent="0.2">
      <c r="B1448" s="34"/>
      <c r="D1448" s="59" t="s">
        <v>662</v>
      </c>
      <c r="F1448" s="139"/>
      <c r="G1448" s="23"/>
    </row>
    <row r="1449" spans="2:7" ht="12.75" customHeight="1" x14ac:dyDescent="0.2">
      <c r="B1449" s="34"/>
      <c r="D1449" s="59" t="s">
        <v>663</v>
      </c>
      <c r="F1449" s="139"/>
      <c r="G1449" s="23"/>
    </row>
    <row r="1450" spans="2:7" ht="12.75" customHeight="1" x14ac:dyDescent="0.2">
      <c r="B1450" s="34"/>
      <c r="F1450" s="139"/>
      <c r="G1450" s="23"/>
    </row>
    <row r="1451" spans="2:7" ht="12.75" customHeight="1" x14ac:dyDescent="0.2">
      <c r="B1451" s="34"/>
      <c r="D1451" s="59" t="s">
        <v>74</v>
      </c>
      <c r="F1451" s="139">
        <v>5.75</v>
      </c>
      <c r="G1451" s="10" t="s">
        <v>15</v>
      </c>
    </row>
    <row r="1452" spans="2:7" ht="12.75" customHeight="1" x14ac:dyDescent="0.2">
      <c r="B1452" s="34"/>
      <c r="D1452" s="59" t="s">
        <v>640</v>
      </c>
      <c r="F1452" s="139"/>
      <c r="G1452" s="35"/>
    </row>
    <row r="1453" spans="2:7" ht="12.75" customHeight="1" x14ac:dyDescent="0.2">
      <c r="B1453" s="34"/>
      <c r="D1453" s="59" t="s">
        <v>664</v>
      </c>
      <c r="F1453" s="139"/>
      <c r="G1453" s="23"/>
    </row>
    <row r="1454" spans="2:7" ht="12.75" customHeight="1" x14ac:dyDescent="0.2">
      <c r="B1454" s="34"/>
      <c r="D1454" s="59" t="s">
        <v>665</v>
      </c>
      <c r="F1454" s="139"/>
      <c r="G1454" s="23"/>
    </row>
    <row r="1455" spans="2:7" ht="12.75" customHeight="1" x14ac:dyDescent="0.2">
      <c r="B1455" s="34"/>
      <c r="D1455" s="59" t="s">
        <v>666</v>
      </c>
      <c r="F1455" s="139"/>
      <c r="G1455" s="23"/>
    </row>
    <row r="1456" spans="2:7" ht="12.75" customHeight="1" x14ac:dyDescent="0.2">
      <c r="B1456" s="34"/>
      <c r="F1456" s="139"/>
      <c r="G1456" s="23"/>
    </row>
    <row r="1457" spans="2:7" ht="12.75" customHeight="1" x14ac:dyDescent="0.2">
      <c r="B1457" s="34"/>
      <c r="D1457" s="59" t="s">
        <v>74</v>
      </c>
      <c r="F1457" s="139">
        <v>7.26</v>
      </c>
      <c r="G1457" s="10" t="s">
        <v>15</v>
      </c>
    </row>
    <row r="1458" spans="2:7" ht="12.75" customHeight="1" x14ac:dyDescent="0.2">
      <c r="B1458" s="34"/>
      <c r="D1458" s="59" t="s">
        <v>667</v>
      </c>
      <c r="F1458" s="139"/>
      <c r="G1458" s="35"/>
    </row>
    <row r="1459" spans="2:7" ht="12.75" customHeight="1" x14ac:dyDescent="0.2">
      <c r="B1459" s="34"/>
      <c r="D1459" s="59" t="s">
        <v>75</v>
      </c>
      <c r="F1459" s="139"/>
      <c r="G1459" s="23"/>
    </row>
    <row r="1460" spans="2:7" ht="12.75" customHeight="1" x14ac:dyDescent="0.2">
      <c r="B1460" s="34"/>
      <c r="D1460" s="59" t="s">
        <v>668</v>
      </c>
      <c r="F1460" s="139"/>
      <c r="G1460" s="23"/>
    </row>
    <row r="1461" spans="2:7" ht="12.75" customHeight="1" x14ac:dyDescent="0.2">
      <c r="B1461" s="34"/>
      <c r="D1461" s="59" t="s">
        <v>669</v>
      </c>
      <c r="F1461" s="139"/>
      <c r="G1461" s="23"/>
    </row>
    <row r="1462" spans="2:7" ht="12.75" customHeight="1" x14ac:dyDescent="0.2">
      <c r="B1462" s="34"/>
      <c r="F1462" s="139"/>
      <c r="G1462" s="23"/>
    </row>
    <row r="1463" spans="2:7" ht="12.75" customHeight="1" x14ac:dyDescent="0.2">
      <c r="B1463" s="34"/>
      <c r="D1463" s="59" t="s">
        <v>74</v>
      </c>
      <c r="F1463" s="139">
        <v>7.26</v>
      </c>
      <c r="G1463" s="10" t="s">
        <v>15</v>
      </c>
    </row>
    <row r="1464" spans="2:7" ht="12.75" customHeight="1" x14ac:dyDescent="0.2">
      <c r="B1464" s="34"/>
      <c r="D1464" s="59" t="s">
        <v>667</v>
      </c>
      <c r="F1464" s="139"/>
      <c r="G1464" s="35"/>
    </row>
    <row r="1465" spans="2:7" ht="12.75" customHeight="1" x14ac:dyDescent="0.2">
      <c r="B1465" s="34"/>
      <c r="D1465" s="59" t="s">
        <v>75</v>
      </c>
      <c r="F1465" s="139"/>
      <c r="G1465" s="23"/>
    </row>
    <row r="1466" spans="2:7" ht="12.75" customHeight="1" x14ac:dyDescent="0.2">
      <c r="B1466" s="34"/>
      <c r="D1466" s="59" t="s">
        <v>668</v>
      </c>
      <c r="F1466" s="139"/>
      <c r="G1466" s="23"/>
    </row>
    <row r="1467" spans="2:7" ht="12.75" customHeight="1" x14ac:dyDescent="0.2">
      <c r="B1467" s="34"/>
      <c r="D1467" s="59" t="s">
        <v>669</v>
      </c>
      <c r="F1467" s="139"/>
      <c r="G1467" s="23"/>
    </row>
    <row r="1468" spans="2:7" ht="12.75" customHeight="1" x14ac:dyDescent="0.2">
      <c r="B1468" s="34"/>
      <c r="F1468" s="139"/>
      <c r="G1468" s="23"/>
    </row>
    <row r="1469" spans="2:7" ht="12.75" customHeight="1" x14ac:dyDescent="0.2">
      <c r="B1469" s="34"/>
      <c r="D1469" s="59" t="s">
        <v>20</v>
      </c>
      <c r="F1469" s="139">
        <v>6.44</v>
      </c>
      <c r="G1469" s="10" t="s">
        <v>15</v>
      </c>
    </row>
    <row r="1470" spans="2:7" ht="12.75" customHeight="1" x14ac:dyDescent="0.2">
      <c r="B1470" s="34"/>
      <c r="D1470" s="59" t="s">
        <v>670</v>
      </c>
      <c r="F1470" s="139"/>
      <c r="G1470" s="35"/>
    </row>
    <row r="1471" spans="2:7" ht="12.75" customHeight="1" x14ac:dyDescent="0.2">
      <c r="B1471" s="34"/>
      <c r="D1471" s="59" t="s">
        <v>671</v>
      </c>
      <c r="F1471" s="139"/>
      <c r="G1471" s="23"/>
    </row>
    <row r="1472" spans="2:7" ht="12.75" customHeight="1" x14ac:dyDescent="0.2">
      <c r="B1472" s="34"/>
      <c r="D1472" s="59" t="s">
        <v>672</v>
      </c>
      <c r="F1472" s="139"/>
      <c r="G1472" s="23"/>
    </row>
    <row r="1473" spans="2:7" ht="12.75" customHeight="1" x14ac:dyDescent="0.2">
      <c r="B1473" s="34"/>
      <c r="D1473" s="59" t="s">
        <v>673</v>
      </c>
      <c r="F1473" s="139"/>
      <c r="G1473" s="23"/>
    </row>
    <row r="1474" spans="2:7" ht="12.75" customHeight="1" x14ac:dyDescent="0.2">
      <c r="B1474" s="34"/>
      <c r="F1474" s="139"/>
      <c r="G1474" s="23"/>
    </row>
    <row r="1475" spans="2:7" ht="12.75" customHeight="1" x14ac:dyDescent="0.2">
      <c r="B1475" s="34"/>
      <c r="D1475" s="59" t="s">
        <v>20</v>
      </c>
      <c r="F1475" s="139">
        <v>13.84</v>
      </c>
      <c r="G1475" s="10" t="s">
        <v>15</v>
      </c>
    </row>
    <row r="1476" spans="2:7" ht="12.75" customHeight="1" x14ac:dyDescent="0.2">
      <c r="B1476" s="34"/>
      <c r="D1476" s="59" t="s">
        <v>674</v>
      </c>
      <c r="F1476" s="139"/>
      <c r="G1476" s="35"/>
    </row>
    <row r="1477" spans="2:7" ht="12.75" customHeight="1" x14ac:dyDescent="0.2">
      <c r="B1477" s="34"/>
      <c r="D1477" s="59" t="s">
        <v>82</v>
      </c>
      <c r="F1477" s="139"/>
      <c r="G1477" s="23"/>
    </row>
    <row r="1478" spans="2:7" ht="12.75" customHeight="1" x14ac:dyDescent="0.2">
      <c r="B1478" s="34"/>
      <c r="D1478" s="59" t="s">
        <v>675</v>
      </c>
      <c r="F1478" s="139"/>
      <c r="G1478" s="23"/>
    </row>
    <row r="1479" spans="2:7" ht="12.75" customHeight="1" x14ac:dyDescent="0.2">
      <c r="B1479" s="34"/>
      <c r="D1479" s="59" t="s">
        <v>676</v>
      </c>
      <c r="F1479" s="139"/>
      <c r="G1479" s="23"/>
    </row>
    <row r="1480" spans="2:7" ht="12.75" customHeight="1" x14ac:dyDescent="0.2">
      <c r="B1480" s="34"/>
      <c r="F1480" s="139"/>
      <c r="G1480" s="23"/>
    </row>
    <row r="1481" spans="2:7" ht="12.75" customHeight="1" x14ac:dyDescent="0.2">
      <c r="B1481" s="34"/>
      <c r="D1481" s="59" t="s">
        <v>20</v>
      </c>
      <c r="F1481" s="139">
        <v>11.82</v>
      </c>
      <c r="G1481" s="10" t="s">
        <v>15</v>
      </c>
    </row>
    <row r="1482" spans="2:7" ht="12.75" customHeight="1" x14ac:dyDescent="0.2">
      <c r="B1482" s="34"/>
      <c r="D1482" s="59" t="s">
        <v>677</v>
      </c>
      <c r="F1482" s="139"/>
      <c r="G1482" s="35"/>
    </row>
    <row r="1483" spans="2:7" ht="12.75" customHeight="1" x14ac:dyDescent="0.2">
      <c r="B1483" s="34"/>
      <c r="D1483" s="59" t="s">
        <v>678</v>
      </c>
      <c r="F1483" s="139"/>
      <c r="G1483" s="23"/>
    </row>
    <row r="1484" spans="2:7" ht="12.75" customHeight="1" x14ac:dyDescent="0.2">
      <c r="B1484" s="34"/>
      <c r="D1484" s="59" t="s">
        <v>213</v>
      </c>
      <c r="F1484" s="139"/>
      <c r="G1484" s="23"/>
    </row>
    <row r="1485" spans="2:7" ht="12.75" customHeight="1" x14ac:dyDescent="0.2">
      <c r="B1485" s="34"/>
      <c r="D1485" s="59" t="s">
        <v>679</v>
      </c>
      <c r="F1485" s="139"/>
      <c r="G1485" s="23"/>
    </row>
    <row r="1486" spans="2:7" ht="12.75" customHeight="1" x14ac:dyDescent="0.2">
      <c r="B1486" s="34"/>
      <c r="F1486" s="139"/>
      <c r="G1486" s="23"/>
    </row>
    <row r="1487" spans="2:7" ht="12.75" customHeight="1" x14ac:dyDescent="0.2">
      <c r="B1487" s="34"/>
      <c r="D1487" s="59" t="s">
        <v>20</v>
      </c>
      <c r="F1487" s="139">
        <v>11.82</v>
      </c>
      <c r="G1487" s="10" t="s">
        <v>15</v>
      </c>
    </row>
    <row r="1488" spans="2:7" ht="12.75" customHeight="1" x14ac:dyDescent="0.2">
      <c r="B1488" s="34"/>
      <c r="D1488" s="59" t="s">
        <v>680</v>
      </c>
      <c r="F1488" s="139"/>
      <c r="G1488" s="35"/>
    </row>
    <row r="1489" spans="2:7" ht="12.75" customHeight="1" x14ac:dyDescent="0.2">
      <c r="B1489" s="34"/>
      <c r="D1489" s="59" t="s">
        <v>678</v>
      </c>
      <c r="F1489" s="139"/>
      <c r="G1489" s="23"/>
    </row>
    <row r="1490" spans="2:7" ht="12.75" customHeight="1" x14ac:dyDescent="0.2">
      <c r="B1490" s="34"/>
      <c r="D1490" s="59" t="s">
        <v>213</v>
      </c>
      <c r="F1490" s="139"/>
      <c r="G1490" s="23"/>
    </row>
    <row r="1491" spans="2:7" ht="12.75" customHeight="1" x14ac:dyDescent="0.2">
      <c r="B1491" s="34"/>
      <c r="D1491" s="59" t="s">
        <v>679</v>
      </c>
      <c r="F1491" s="139"/>
      <c r="G1491" s="23"/>
    </row>
    <row r="1492" spans="2:7" ht="12.75" customHeight="1" x14ac:dyDescent="0.2">
      <c r="B1492" s="34"/>
      <c r="F1492" s="139"/>
      <c r="G1492" s="23"/>
    </row>
    <row r="1493" spans="2:7" ht="12.75" customHeight="1" x14ac:dyDescent="0.2">
      <c r="B1493" s="34"/>
      <c r="D1493" s="59" t="s">
        <v>20</v>
      </c>
      <c r="F1493" s="139">
        <v>4.6399999999999997</v>
      </c>
      <c r="G1493" s="10" t="s">
        <v>15</v>
      </c>
    </row>
    <row r="1494" spans="2:7" ht="12.75" customHeight="1" x14ac:dyDescent="0.2">
      <c r="B1494" s="34"/>
      <c r="D1494" s="59" t="s">
        <v>677</v>
      </c>
      <c r="F1494" s="139"/>
      <c r="G1494" s="35"/>
    </row>
    <row r="1495" spans="2:7" ht="12.75" customHeight="1" x14ac:dyDescent="0.2">
      <c r="B1495" s="34"/>
      <c r="D1495" s="59" t="s">
        <v>678</v>
      </c>
      <c r="F1495" s="139"/>
      <c r="G1495" s="23"/>
    </row>
    <row r="1496" spans="2:7" ht="12.75" customHeight="1" x14ac:dyDescent="0.2">
      <c r="B1496" s="34"/>
      <c r="D1496" s="59" t="s">
        <v>681</v>
      </c>
      <c r="F1496" s="139"/>
      <c r="G1496" s="23"/>
    </row>
    <row r="1497" spans="2:7" ht="12.75" customHeight="1" x14ac:dyDescent="0.2">
      <c r="B1497" s="34"/>
      <c r="D1497" s="59" t="s">
        <v>682</v>
      </c>
      <c r="F1497" s="139"/>
      <c r="G1497" s="23"/>
    </row>
    <row r="1498" spans="2:7" ht="12.75" customHeight="1" x14ac:dyDescent="0.2">
      <c r="B1498" s="34"/>
      <c r="F1498" s="139"/>
      <c r="G1498" s="23"/>
    </row>
    <row r="1499" spans="2:7" ht="12.75" customHeight="1" x14ac:dyDescent="0.2">
      <c r="B1499" s="34"/>
      <c r="D1499" s="59" t="s">
        <v>20</v>
      </c>
      <c r="F1499" s="139">
        <v>4.6399999999999997</v>
      </c>
      <c r="G1499" s="10" t="s">
        <v>15</v>
      </c>
    </row>
    <row r="1500" spans="2:7" ht="12.75" customHeight="1" x14ac:dyDescent="0.2">
      <c r="B1500" s="34"/>
      <c r="D1500" s="59" t="s">
        <v>680</v>
      </c>
      <c r="F1500" s="139"/>
      <c r="G1500" s="35"/>
    </row>
    <row r="1501" spans="2:7" ht="12.75" customHeight="1" x14ac:dyDescent="0.2">
      <c r="B1501" s="34"/>
      <c r="D1501" s="59" t="s">
        <v>678</v>
      </c>
      <c r="F1501" s="139"/>
      <c r="G1501" s="23"/>
    </row>
    <row r="1502" spans="2:7" ht="12.75" customHeight="1" x14ac:dyDescent="0.2">
      <c r="B1502" s="34"/>
      <c r="D1502" s="59" t="s">
        <v>681</v>
      </c>
      <c r="F1502" s="139"/>
      <c r="G1502" s="23"/>
    </row>
    <row r="1503" spans="2:7" ht="12.75" customHeight="1" x14ac:dyDescent="0.2">
      <c r="B1503" s="34"/>
      <c r="D1503" s="59" t="s">
        <v>682</v>
      </c>
      <c r="F1503" s="139"/>
      <c r="G1503" s="23"/>
    </row>
    <row r="1504" spans="2:7" ht="12.75" customHeight="1" x14ac:dyDescent="0.2">
      <c r="B1504" s="34"/>
      <c r="F1504" s="139"/>
      <c r="G1504" s="23"/>
    </row>
    <row r="1505" spans="2:7" ht="12.75" customHeight="1" x14ac:dyDescent="0.2">
      <c r="B1505" s="34"/>
      <c r="D1505" s="59" t="s">
        <v>20</v>
      </c>
      <c r="F1505" s="139">
        <v>13.32</v>
      </c>
      <c r="G1505" s="10" t="s">
        <v>15</v>
      </c>
    </row>
    <row r="1506" spans="2:7" ht="12.75" customHeight="1" x14ac:dyDescent="0.2">
      <c r="B1506" s="34"/>
      <c r="D1506" s="59" t="s">
        <v>683</v>
      </c>
      <c r="F1506" s="139"/>
      <c r="G1506" s="35"/>
    </row>
    <row r="1507" spans="2:7" ht="12.75" customHeight="1" x14ac:dyDescent="0.2">
      <c r="B1507" s="34"/>
      <c r="D1507" s="59" t="s">
        <v>81</v>
      </c>
      <c r="F1507" s="139"/>
      <c r="G1507" s="23"/>
    </row>
    <row r="1508" spans="2:7" ht="12.75" customHeight="1" x14ac:dyDescent="0.2">
      <c r="B1508" s="34"/>
      <c r="D1508" s="59" t="s">
        <v>684</v>
      </c>
      <c r="F1508" s="139"/>
      <c r="G1508" s="23"/>
    </row>
    <row r="1509" spans="2:7" ht="12.75" customHeight="1" x14ac:dyDescent="0.2">
      <c r="B1509" s="34"/>
      <c r="D1509" s="59" t="s">
        <v>685</v>
      </c>
      <c r="F1509" s="139"/>
      <c r="G1509" s="23"/>
    </row>
    <row r="1510" spans="2:7" ht="12.75" customHeight="1" x14ac:dyDescent="0.2">
      <c r="B1510" s="34"/>
      <c r="F1510" s="139"/>
      <c r="G1510" s="23"/>
    </row>
    <row r="1511" spans="2:7" ht="12.75" customHeight="1" x14ac:dyDescent="0.2">
      <c r="B1511" s="34"/>
      <c r="D1511" s="59" t="s">
        <v>20</v>
      </c>
      <c r="F1511" s="139">
        <v>7.26</v>
      </c>
      <c r="G1511" s="10" t="s">
        <v>15</v>
      </c>
    </row>
    <row r="1512" spans="2:7" ht="12.75" customHeight="1" x14ac:dyDescent="0.2">
      <c r="B1512" s="34"/>
      <c r="D1512" s="59" t="s">
        <v>686</v>
      </c>
      <c r="F1512" s="139"/>
      <c r="G1512" s="35"/>
    </row>
    <row r="1513" spans="2:7" ht="12.75" customHeight="1" x14ac:dyDescent="0.2">
      <c r="B1513" s="34"/>
      <c r="D1513" s="59" t="s">
        <v>81</v>
      </c>
      <c r="F1513" s="139"/>
      <c r="G1513" s="10"/>
    </row>
    <row r="1514" spans="2:7" ht="12.75" customHeight="1" x14ac:dyDescent="0.2">
      <c r="B1514" s="34"/>
      <c r="D1514" s="59" t="s">
        <v>687</v>
      </c>
      <c r="F1514" s="139"/>
      <c r="G1514" s="10"/>
    </row>
    <row r="1515" spans="2:7" x14ac:dyDescent="0.2">
      <c r="B1515" s="34"/>
      <c r="D1515" s="59" t="s">
        <v>669</v>
      </c>
      <c r="F1515" s="139"/>
      <c r="G1515" s="10"/>
    </row>
    <row r="1516" spans="2:7" x14ac:dyDescent="0.2">
      <c r="B1516" s="34"/>
      <c r="F1516" s="139"/>
      <c r="G1516" s="10"/>
    </row>
    <row r="1517" spans="2:7" x14ac:dyDescent="0.2">
      <c r="B1517" s="34"/>
      <c r="D1517" s="59" t="s">
        <v>20</v>
      </c>
      <c r="F1517" s="139">
        <v>14.9</v>
      </c>
      <c r="G1517" s="10" t="s">
        <v>15</v>
      </c>
    </row>
    <row r="1518" spans="2:7" x14ac:dyDescent="0.2">
      <c r="B1518" s="34"/>
      <c r="C1518" s="34"/>
      <c r="D1518" s="60" t="s">
        <v>688</v>
      </c>
      <c r="F1518" s="144"/>
      <c r="G1518" s="23"/>
    </row>
    <row r="1519" spans="2:7" x14ac:dyDescent="0.2">
      <c r="B1519" s="34"/>
      <c r="C1519" s="34"/>
      <c r="D1519" s="60" t="s">
        <v>689</v>
      </c>
      <c r="F1519" s="144"/>
      <c r="G1519" s="23"/>
    </row>
    <row r="1520" spans="2:7" x14ac:dyDescent="0.2">
      <c r="B1520" s="34"/>
      <c r="C1520" s="34"/>
      <c r="D1520" s="60" t="s">
        <v>690</v>
      </c>
      <c r="F1520" s="144"/>
      <c r="G1520" s="35"/>
    </row>
    <row r="1521" spans="2:7" x14ac:dyDescent="0.2">
      <c r="B1521" s="34"/>
      <c r="C1521" s="34"/>
      <c r="D1521" s="60" t="s">
        <v>691</v>
      </c>
      <c r="F1521" s="144"/>
      <c r="G1521" s="23"/>
    </row>
    <row r="1522" spans="2:7" x14ac:dyDescent="0.2">
      <c r="B1522" s="34"/>
      <c r="C1522" s="34"/>
      <c r="D1522" s="60"/>
      <c r="F1522" s="144"/>
      <c r="G1522" s="23"/>
    </row>
    <row r="1523" spans="2:7" x14ac:dyDescent="0.2">
      <c r="B1523" s="34"/>
      <c r="C1523" s="34"/>
      <c r="D1523" s="60" t="s">
        <v>20</v>
      </c>
      <c r="F1523" s="144">
        <v>1.06</v>
      </c>
      <c r="G1523" s="23" t="s">
        <v>15</v>
      </c>
    </row>
    <row r="1524" spans="2:7" x14ac:dyDescent="0.2">
      <c r="B1524" s="34"/>
      <c r="C1524" s="34"/>
      <c r="D1524" s="60" t="s">
        <v>926</v>
      </c>
      <c r="F1524" s="144"/>
      <c r="G1524" s="23"/>
    </row>
    <row r="1525" spans="2:7" x14ac:dyDescent="0.2">
      <c r="B1525" s="34"/>
      <c r="D1525" s="59" t="s">
        <v>692</v>
      </c>
      <c r="F1525" s="139"/>
      <c r="G1525" s="10"/>
    </row>
    <row r="1526" spans="2:7" x14ac:dyDescent="0.2">
      <c r="B1526" s="34"/>
      <c r="D1526" s="59" t="s">
        <v>693</v>
      </c>
      <c r="F1526" s="139"/>
      <c r="G1526" s="35"/>
    </row>
    <row r="1527" spans="2:7" x14ac:dyDescent="0.2">
      <c r="B1527" s="34"/>
      <c r="D1527" s="59" t="s">
        <v>694</v>
      </c>
      <c r="F1527" s="139"/>
      <c r="G1527" s="23"/>
    </row>
    <row r="1528" spans="2:7" x14ac:dyDescent="0.2">
      <c r="B1528" s="34"/>
      <c r="F1528" s="139"/>
      <c r="G1528" s="23"/>
    </row>
    <row r="1529" spans="2:7" x14ac:dyDescent="0.2">
      <c r="B1529" s="34"/>
      <c r="D1529" s="59" t="s">
        <v>23</v>
      </c>
      <c r="F1529" s="139">
        <v>3.2</v>
      </c>
      <c r="G1529" s="23" t="s">
        <v>15</v>
      </c>
    </row>
    <row r="1530" spans="2:7" x14ac:dyDescent="0.2">
      <c r="B1530" s="34"/>
      <c r="D1530" s="59" t="s">
        <v>695</v>
      </c>
      <c r="F1530" s="139"/>
      <c r="G1530" s="23"/>
    </row>
    <row r="1531" spans="2:7" x14ac:dyDescent="0.2">
      <c r="B1531" s="34"/>
      <c r="D1531" s="59" t="s">
        <v>696</v>
      </c>
      <c r="F1531" s="139"/>
      <c r="G1531" s="10"/>
    </row>
    <row r="1532" spans="2:7" x14ac:dyDescent="0.2">
      <c r="B1532" s="34"/>
      <c r="D1532" s="59" t="s">
        <v>697</v>
      </c>
      <c r="F1532" s="139"/>
      <c r="G1532" s="35"/>
    </row>
    <row r="1533" spans="2:7" x14ac:dyDescent="0.2">
      <c r="B1533" s="34"/>
      <c r="D1533" s="59" t="s">
        <v>566</v>
      </c>
      <c r="F1533" s="139"/>
      <c r="G1533" s="23"/>
    </row>
    <row r="1534" spans="2:7" x14ac:dyDescent="0.2">
      <c r="B1534" s="34"/>
      <c r="F1534" s="139"/>
      <c r="G1534" s="23"/>
    </row>
    <row r="1535" spans="2:7" x14ac:dyDescent="0.2">
      <c r="B1535" s="34"/>
      <c r="D1535" s="59" t="s">
        <v>23</v>
      </c>
      <c r="F1535" s="139">
        <v>4.4000000000000004</v>
      </c>
      <c r="G1535" s="23" t="s">
        <v>15</v>
      </c>
    </row>
    <row r="1536" spans="2:7" x14ac:dyDescent="0.2">
      <c r="B1536" s="34"/>
      <c r="D1536" s="59" t="s">
        <v>698</v>
      </c>
      <c r="F1536" s="139"/>
      <c r="G1536" s="23"/>
    </row>
    <row r="1537" spans="2:7" x14ac:dyDescent="0.2">
      <c r="B1537" s="34"/>
      <c r="D1537" s="59" t="s">
        <v>699</v>
      </c>
      <c r="F1537" s="139"/>
      <c r="G1537" s="10"/>
    </row>
    <row r="1538" spans="2:7" x14ac:dyDescent="0.2">
      <c r="B1538" s="34"/>
      <c r="D1538" s="59" t="s">
        <v>700</v>
      </c>
      <c r="F1538" s="139"/>
      <c r="G1538" s="35"/>
    </row>
    <row r="1539" spans="2:7" x14ac:dyDescent="0.2">
      <c r="B1539" s="34"/>
      <c r="D1539" s="59" t="s">
        <v>383</v>
      </c>
      <c r="F1539" s="139"/>
      <c r="G1539" s="23"/>
    </row>
    <row r="1540" spans="2:7" x14ac:dyDescent="0.2">
      <c r="B1540" s="34"/>
      <c r="F1540" s="139"/>
      <c r="G1540" s="23"/>
    </row>
    <row r="1541" spans="2:7" x14ac:dyDescent="0.2">
      <c r="B1541" s="34"/>
      <c r="D1541" s="59" t="s">
        <v>23</v>
      </c>
      <c r="F1541" s="139">
        <v>10</v>
      </c>
      <c r="G1541" s="23" t="s">
        <v>15</v>
      </c>
    </row>
    <row r="1542" spans="2:7" x14ac:dyDescent="0.2">
      <c r="B1542" s="34"/>
      <c r="D1542" s="59" t="s">
        <v>88</v>
      </c>
      <c r="F1542" s="139"/>
      <c r="G1542" s="23"/>
    </row>
    <row r="1543" spans="2:7" x14ac:dyDescent="0.2">
      <c r="B1543" s="34"/>
      <c r="D1543" s="59" t="s">
        <v>701</v>
      </c>
      <c r="F1543" s="139"/>
      <c r="G1543" s="10"/>
    </row>
    <row r="1544" spans="2:7" x14ac:dyDescent="0.2">
      <c r="B1544" s="34"/>
      <c r="D1544" s="59" t="s">
        <v>702</v>
      </c>
      <c r="F1544" s="139"/>
      <c r="G1544" s="35"/>
    </row>
    <row r="1545" spans="2:7" x14ac:dyDescent="0.2">
      <c r="B1545" s="34"/>
      <c r="D1545" s="59" t="s">
        <v>89</v>
      </c>
      <c r="F1545" s="139"/>
      <c r="G1545" s="23"/>
    </row>
    <row r="1546" spans="2:7" x14ac:dyDescent="0.2">
      <c r="B1546" s="34"/>
      <c r="F1546" s="139"/>
      <c r="G1546" s="23"/>
    </row>
    <row r="1547" spans="2:7" x14ac:dyDescent="0.2">
      <c r="B1547" s="34"/>
      <c r="D1547" s="59" t="s">
        <v>23</v>
      </c>
      <c r="F1547" s="139">
        <v>13.6</v>
      </c>
      <c r="G1547" s="23" t="s">
        <v>15</v>
      </c>
    </row>
    <row r="1548" spans="2:7" x14ac:dyDescent="0.2">
      <c r="B1548" s="34"/>
      <c r="D1548" s="59" t="s">
        <v>87</v>
      </c>
      <c r="F1548" s="139"/>
      <c r="G1548" s="23"/>
    </row>
    <row r="1549" spans="2:7" x14ac:dyDescent="0.2">
      <c r="B1549" s="34"/>
      <c r="D1549" s="59" t="s">
        <v>703</v>
      </c>
      <c r="F1549" s="139"/>
      <c r="G1549" s="10"/>
    </row>
    <row r="1550" spans="2:7" x14ac:dyDescent="0.2">
      <c r="B1550" s="34"/>
      <c r="D1550" s="59" t="s">
        <v>704</v>
      </c>
      <c r="F1550" s="139"/>
      <c r="G1550" s="35"/>
    </row>
    <row r="1551" spans="2:7" x14ac:dyDescent="0.2">
      <c r="B1551" s="34"/>
      <c r="D1551" s="59" t="s">
        <v>348</v>
      </c>
      <c r="F1551" s="139"/>
      <c r="G1551" s="23"/>
    </row>
    <row r="1552" spans="2:7" x14ac:dyDescent="0.2">
      <c r="B1552" s="34"/>
      <c r="F1552" s="139"/>
      <c r="G1552" s="23"/>
    </row>
    <row r="1553" spans="2:10" x14ac:dyDescent="0.2">
      <c r="B1553" s="34"/>
      <c r="D1553" s="59" t="s">
        <v>23</v>
      </c>
      <c r="F1553" s="139">
        <v>1.68</v>
      </c>
      <c r="G1553" s="23" t="s">
        <v>15</v>
      </c>
    </row>
    <row r="1554" spans="2:10" x14ac:dyDescent="0.2">
      <c r="B1554" s="34"/>
      <c r="D1554" s="59" t="s">
        <v>46</v>
      </c>
      <c r="F1554" s="139"/>
      <c r="G1554" s="23"/>
    </row>
    <row r="1555" spans="2:10" x14ac:dyDescent="0.2">
      <c r="B1555" s="34"/>
      <c r="D1555" s="59" t="s">
        <v>263</v>
      </c>
      <c r="F1555" s="139"/>
      <c r="G1555" s="10"/>
    </row>
    <row r="1556" spans="2:10" x14ac:dyDescent="0.2">
      <c r="B1556" s="34"/>
      <c r="D1556" s="59" t="s">
        <v>705</v>
      </c>
      <c r="F1556" s="139"/>
      <c r="G1556" s="35"/>
    </row>
    <row r="1557" spans="2:10" x14ac:dyDescent="0.2">
      <c r="B1557" s="34"/>
      <c r="D1557" s="59" t="s">
        <v>99</v>
      </c>
      <c r="F1557" s="139"/>
      <c r="G1557" s="23"/>
    </row>
    <row r="1558" spans="2:10" x14ac:dyDescent="0.2">
      <c r="B1558" s="34"/>
      <c r="F1558" s="139"/>
      <c r="G1558" s="23"/>
    </row>
    <row r="1559" spans="2:10" x14ac:dyDescent="0.2">
      <c r="B1559" s="34"/>
      <c r="D1559" s="59" t="s">
        <v>23</v>
      </c>
      <c r="F1559" s="139">
        <v>0.44</v>
      </c>
      <c r="G1559" s="23" t="s">
        <v>15</v>
      </c>
    </row>
    <row r="1560" spans="2:10" x14ac:dyDescent="0.2">
      <c r="B1560" s="34"/>
      <c r="D1560" s="59" t="s">
        <v>706</v>
      </c>
      <c r="F1560" s="139"/>
      <c r="G1560" s="23"/>
    </row>
    <row r="1561" spans="2:10" x14ac:dyDescent="0.2">
      <c r="B1561" s="34"/>
      <c r="D1561" s="59" t="s">
        <v>707</v>
      </c>
      <c r="F1561" s="139"/>
      <c r="G1561" s="10"/>
    </row>
    <row r="1562" spans="2:10" x14ac:dyDescent="0.2">
      <c r="B1562" s="34"/>
      <c r="D1562" s="59" t="s">
        <v>708</v>
      </c>
      <c r="F1562" s="139"/>
      <c r="G1562" s="35"/>
    </row>
    <row r="1563" spans="2:10" x14ac:dyDescent="0.2">
      <c r="B1563" s="34"/>
      <c r="D1563" s="59" t="s">
        <v>709</v>
      </c>
      <c r="F1563" s="139"/>
      <c r="G1563" s="23"/>
    </row>
    <row r="1564" spans="2:10" x14ac:dyDescent="0.2">
      <c r="B1564" s="34"/>
      <c r="F1564" s="51"/>
      <c r="G1564" s="23"/>
    </row>
    <row r="1565" spans="2:10" ht="12.75" customHeight="1" x14ac:dyDescent="0.2">
      <c r="B1565" s="34"/>
      <c r="C1565" s="53"/>
      <c r="D1565" s="63" t="s">
        <v>710</v>
      </c>
      <c r="E1565" s="122"/>
      <c r="F1565" s="123">
        <v>194.8</v>
      </c>
      <c r="G1565" s="124" t="s">
        <v>15</v>
      </c>
      <c r="H1565" s="37"/>
      <c r="J1565" s="39" t="str">
        <f>IF(ISNUMBER(H1565),IF(H1565&gt;0,F1565*H1565,"NB"),"NB")</f>
        <v>NB</v>
      </c>
    </row>
    <row r="1566" spans="2:10" ht="12.75" customHeight="1" x14ac:dyDescent="0.2">
      <c r="B1566" s="34"/>
      <c r="C1566" s="53"/>
      <c r="D1566" s="62"/>
      <c r="F1566" s="51"/>
      <c r="G1566" s="23"/>
    </row>
    <row r="1567" spans="2:10" ht="12.75" customHeight="1" thickBot="1" x14ac:dyDescent="0.25">
      <c r="B1567" s="34"/>
      <c r="C1567" s="53"/>
      <c r="D1567" s="62"/>
      <c r="F1567" s="86" t="s">
        <v>12</v>
      </c>
      <c r="G1567" s="34">
        <f>B1397</f>
        <v>51</v>
      </c>
      <c r="H1567" s="44" t="s">
        <v>4</v>
      </c>
      <c r="I1567" s="74"/>
      <c r="J1567" s="46" t="str">
        <f>IF(J1565="NB", "NB", J1565)</f>
        <v>NB</v>
      </c>
    </row>
    <row r="1568" spans="2:10" x14ac:dyDescent="0.2">
      <c r="B1568" s="34"/>
      <c r="F1568" s="51"/>
      <c r="G1568" s="10"/>
    </row>
    <row r="1569" spans="2:7" x14ac:dyDescent="0.2">
      <c r="B1569" s="34"/>
      <c r="F1569" s="51"/>
      <c r="G1569" s="35"/>
    </row>
    <row r="1570" spans="2:7" x14ac:dyDescent="0.2">
      <c r="B1570" s="34"/>
      <c r="F1570" s="139"/>
      <c r="G1570" s="23"/>
    </row>
    <row r="1571" spans="2:7" x14ac:dyDescent="0.2">
      <c r="B1571" s="34">
        <v>52</v>
      </c>
      <c r="C1571" s="9" t="s">
        <v>711</v>
      </c>
      <c r="D1571" s="59" t="s">
        <v>95</v>
      </c>
      <c r="F1571" s="139">
        <v>11.76</v>
      </c>
      <c r="G1571" s="23" t="s">
        <v>15</v>
      </c>
    </row>
    <row r="1572" spans="2:7" x14ac:dyDescent="0.2">
      <c r="B1572" s="34"/>
      <c r="D1572" s="59" t="s">
        <v>677</v>
      </c>
      <c r="F1572" s="139"/>
      <c r="G1572" s="23"/>
    </row>
    <row r="1573" spans="2:7" x14ac:dyDescent="0.2">
      <c r="B1573" s="34"/>
      <c r="D1573" s="59" t="s">
        <v>712</v>
      </c>
      <c r="F1573" s="139"/>
      <c r="G1573" s="23"/>
    </row>
    <row r="1574" spans="2:7" x14ac:dyDescent="0.2">
      <c r="B1574" s="34"/>
      <c r="D1574" s="59" t="s">
        <v>713</v>
      </c>
      <c r="F1574" s="139"/>
      <c r="G1574" s="10"/>
    </row>
    <row r="1575" spans="2:7" x14ac:dyDescent="0.2">
      <c r="B1575" s="34"/>
      <c r="D1575" s="59" t="s">
        <v>714</v>
      </c>
      <c r="F1575" s="139"/>
      <c r="G1575" s="35"/>
    </row>
    <row r="1576" spans="2:7" x14ac:dyDescent="0.2">
      <c r="B1576" s="34"/>
      <c r="F1576" s="139"/>
      <c r="G1576" s="23"/>
    </row>
    <row r="1577" spans="2:7" x14ac:dyDescent="0.2">
      <c r="B1577" s="34"/>
      <c r="D1577" s="59" t="s">
        <v>95</v>
      </c>
      <c r="F1577" s="139">
        <v>11.7</v>
      </c>
      <c r="G1577" s="23" t="s">
        <v>15</v>
      </c>
    </row>
    <row r="1578" spans="2:7" x14ac:dyDescent="0.2">
      <c r="B1578" s="34"/>
      <c r="D1578" s="59" t="s">
        <v>680</v>
      </c>
      <c r="F1578" s="139"/>
      <c r="G1578" s="23"/>
    </row>
    <row r="1579" spans="2:7" x14ac:dyDescent="0.2">
      <c r="B1579" s="34"/>
      <c r="D1579" s="59" t="s">
        <v>712</v>
      </c>
      <c r="F1579" s="139"/>
      <c r="G1579" s="23"/>
    </row>
    <row r="1580" spans="2:7" x14ac:dyDescent="0.2">
      <c r="B1580" s="34"/>
      <c r="D1580" s="59" t="s">
        <v>713</v>
      </c>
      <c r="F1580" s="139"/>
      <c r="G1580" s="10"/>
    </row>
    <row r="1581" spans="2:7" x14ac:dyDescent="0.2">
      <c r="B1581" s="34"/>
      <c r="D1581" s="59" t="s">
        <v>715</v>
      </c>
      <c r="F1581" s="139"/>
      <c r="G1581" s="35"/>
    </row>
    <row r="1582" spans="2:7" x14ac:dyDescent="0.2">
      <c r="B1582" s="34"/>
      <c r="F1582" s="139"/>
      <c r="G1582" s="23"/>
    </row>
    <row r="1583" spans="2:7" x14ac:dyDescent="0.2">
      <c r="B1583" s="34"/>
      <c r="D1583" s="59" t="s">
        <v>95</v>
      </c>
      <c r="F1583" s="139">
        <v>1.04</v>
      </c>
      <c r="G1583" s="23" t="s">
        <v>15</v>
      </c>
    </row>
    <row r="1584" spans="2:7" x14ac:dyDescent="0.2">
      <c r="B1584" s="34"/>
      <c r="D1584" s="59" t="s">
        <v>677</v>
      </c>
      <c r="F1584" s="139"/>
      <c r="G1584" s="23"/>
    </row>
    <row r="1585" spans="2:7" x14ac:dyDescent="0.2">
      <c r="B1585" s="34"/>
      <c r="D1585" s="59" t="s">
        <v>712</v>
      </c>
      <c r="F1585" s="139"/>
      <c r="G1585" s="23"/>
    </row>
    <row r="1586" spans="2:7" x14ac:dyDescent="0.2">
      <c r="B1586" s="34"/>
      <c r="D1586" s="59" t="s">
        <v>693</v>
      </c>
      <c r="F1586" s="139"/>
      <c r="G1586" s="10"/>
    </row>
    <row r="1587" spans="2:7" x14ac:dyDescent="0.2">
      <c r="B1587" s="34"/>
      <c r="D1587" s="59" t="s">
        <v>524</v>
      </c>
      <c r="F1587" s="139"/>
      <c r="G1587" s="35"/>
    </row>
    <row r="1588" spans="2:7" x14ac:dyDescent="0.2">
      <c r="B1588" s="34"/>
      <c r="F1588" s="139"/>
      <c r="G1588" s="23"/>
    </row>
    <row r="1589" spans="2:7" x14ac:dyDescent="0.2">
      <c r="B1589" s="34"/>
      <c r="D1589" s="59" t="s">
        <v>95</v>
      </c>
      <c r="F1589" s="139">
        <v>1.1000000000000001</v>
      </c>
      <c r="G1589" s="23" t="s">
        <v>15</v>
      </c>
    </row>
    <row r="1590" spans="2:7" x14ac:dyDescent="0.2">
      <c r="B1590" s="34"/>
      <c r="D1590" s="59" t="s">
        <v>680</v>
      </c>
      <c r="F1590" s="139"/>
      <c r="G1590" s="23"/>
    </row>
    <row r="1591" spans="2:7" x14ac:dyDescent="0.2">
      <c r="B1591" s="34"/>
      <c r="D1591" s="59" t="s">
        <v>712</v>
      </c>
      <c r="F1591" s="139"/>
      <c r="G1591" s="23"/>
    </row>
    <row r="1592" spans="2:7" x14ac:dyDescent="0.2">
      <c r="B1592" s="34"/>
      <c r="D1592" s="59" t="s">
        <v>693</v>
      </c>
      <c r="F1592" s="139"/>
      <c r="G1592" s="10"/>
    </row>
    <row r="1593" spans="2:7" x14ac:dyDescent="0.2">
      <c r="B1593" s="34"/>
      <c r="D1593" s="59" t="s">
        <v>716</v>
      </c>
      <c r="F1593" s="139"/>
      <c r="G1593" s="35"/>
    </row>
    <row r="1594" spans="2:7" x14ac:dyDescent="0.2">
      <c r="B1594" s="34"/>
      <c r="F1594" s="139"/>
      <c r="G1594" s="23"/>
    </row>
    <row r="1595" spans="2:7" x14ac:dyDescent="0.2">
      <c r="B1595" s="34"/>
      <c r="D1595" s="59" t="s">
        <v>95</v>
      </c>
      <c r="F1595" s="139">
        <v>3.18</v>
      </c>
      <c r="G1595" s="23" t="s">
        <v>15</v>
      </c>
    </row>
    <row r="1596" spans="2:7" x14ac:dyDescent="0.2">
      <c r="B1596" s="34"/>
      <c r="D1596" s="59" t="s">
        <v>677</v>
      </c>
      <c r="F1596" s="139"/>
      <c r="G1596" s="23"/>
    </row>
    <row r="1597" spans="2:7" x14ac:dyDescent="0.2">
      <c r="B1597" s="34"/>
      <c r="D1597" s="59" t="s">
        <v>717</v>
      </c>
      <c r="F1597" s="139"/>
      <c r="G1597" s="23"/>
    </row>
    <row r="1598" spans="2:7" x14ac:dyDescent="0.2">
      <c r="B1598" s="34"/>
      <c r="D1598" s="59" t="s">
        <v>718</v>
      </c>
      <c r="F1598" s="139"/>
      <c r="G1598" s="10"/>
    </row>
    <row r="1599" spans="2:7" x14ac:dyDescent="0.2">
      <c r="B1599" s="34"/>
      <c r="C1599" s="34"/>
      <c r="D1599" s="60" t="s">
        <v>719</v>
      </c>
      <c r="F1599" s="144"/>
      <c r="G1599" s="23"/>
    </row>
    <row r="1600" spans="2:7" x14ac:dyDescent="0.2">
      <c r="B1600" s="34"/>
      <c r="C1600" s="34"/>
      <c r="D1600" s="60"/>
      <c r="F1600" s="144"/>
      <c r="G1600" s="23"/>
    </row>
    <row r="1601" spans="2:7" x14ac:dyDescent="0.2">
      <c r="B1601" s="34"/>
      <c r="C1601" s="34"/>
      <c r="D1601" s="60" t="s">
        <v>95</v>
      </c>
      <c r="F1601" s="144">
        <v>3.18</v>
      </c>
      <c r="G1601" s="35" t="s">
        <v>15</v>
      </c>
    </row>
    <row r="1602" spans="2:7" x14ac:dyDescent="0.2">
      <c r="B1602" s="34"/>
      <c r="C1602" s="34"/>
      <c r="D1602" s="60" t="s">
        <v>680</v>
      </c>
      <c r="F1602" s="144"/>
      <c r="G1602" s="23"/>
    </row>
    <row r="1603" spans="2:7" x14ac:dyDescent="0.2">
      <c r="B1603" s="34"/>
      <c r="C1603" s="34"/>
      <c r="D1603" s="60" t="s">
        <v>720</v>
      </c>
      <c r="F1603" s="144"/>
      <c r="G1603" s="23"/>
    </row>
    <row r="1604" spans="2:7" x14ac:dyDescent="0.2">
      <c r="B1604" s="34"/>
      <c r="C1604" s="34"/>
      <c r="D1604" s="60" t="s">
        <v>718</v>
      </c>
      <c r="F1604" s="144"/>
      <c r="G1604" s="23"/>
    </row>
    <row r="1605" spans="2:7" x14ac:dyDescent="0.2">
      <c r="B1605" s="34"/>
      <c r="C1605" s="34"/>
      <c r="D1605" s="60" t="s">
        <v>719</v>
      </c>
      <c r="F1605" s="144"/>
      <c r="G1605" s="23"/>
    </row>
    <row r="1606" spans="2:7" x14ac:dyDescent="0.2">
      <c r="B1606" s="34"/>
      <c r="F1606" s="139"/>
      <c r="G1606" s="10"/>
    </row>
    <row r="1607" spans="2:7" x14ac:dyDescent="0.2">
      <c r="B1607" s="34"/>
      <c r="D1607" s="59" t="s">
        <v>95</v>
      </c>
      <c r="F1607" s="139">
        <v>0.32</v>
      </c>
      <c r="G1607" s="35" t="s">
        <v>15</v>
      </c>
    </row>
    <row r="1608" spans="2:7" x14ac:dyDescent="0.2">
      <c r="B1608" s="34"/>
      <c r="D1608" s="59" t="s">
        <v>677</v>
      </c>
      <c r="F1608" s="139"/>
      <c r="G1608" s="23"/>
    </row>
    <row r="1609" spans="2:7" x14ac:dyDescent="0.2">
      <c r="B1609" s="34"/>
      <c r="D1609" s="59" t="s">
        <v>721</v>
      </c>
      <c r="F1609" s="139"/>
      <c r="G1609" s="23"/>
    </row>
    <row r="1610" spans="2:7" x14ac:dyDescent="0.2">
      <c r="B1610" s="34"/>
      <c r="D1610" s="59" t="s">
        <v>350</v>
      </c>
      <c r="F1610" s="139"/>
      <c r="G1610" s="23"/>
    </row>
    <row r="1611" spans="2:7" x14ac:dyDescent="0.2">
      <c r="B1611" s="34"/>
      <c r="D1611" s="59" t="s">
        <v>722</v>
      </c>
      <c r="F1611" s="139"/>
      <c r="G1611" s="23"/>
    </row>
    <row r="1612" spans="2:7" x14ac:dyDescent="0.2">
      <c r="B1612" s="34"/>
      <c r="F1612" s="139"/>
      <c r="G1612" s="10"/>
    </row>
    <row r="1613" spans="2:7" x14ac:dyDescent="0.2">
      <c r="B1613" s="34"/>
      <c r="D1613" s="59" t="s">
        <v>95</v>
      </c>
      <c r="F1613" s="139">
        <v>0.32</v>
      </c>
      <c r="G1613" s="35" t="s">
        <v>15</v>
      </c>
    </row>
    <row r="1614" spans="2:7" x14ac:dyDescent="0.2">
      <c r="B1614" s="34"/>
      <c r="D1614" s="59" t="s">
        <v>680</v>
      </c>
      <c r="F1614" s="139"/>
      <c r="G1614" s="23"/>
    </row>
    <row r="1615" spans="2:7" x14ac:dyDescent="0.2">
      <c r="B1615" s="34"/>
      <c r="D1615" s="59" t="s">
        <v>721</v>
      </c>
      <c r="F1615" s="139"/>
      <c r="G1615" s="23"/>
    </row>
    <row r="1616" spans="2:7" x14ac:dyDescent="0.2">
      <c r="B1616" s="34"/>
      <c r="D1616" s="59" t="s">
        <v>350</v>
      </c>
      <c r="F1616" s="139"/>
      <c r="G1616" s="23"/>
    </row>
    <row r="1617" spans="2:7" x14ac:dyDescent="0.2">
      <c r="B1617" s="34"/>
      <c r="D1617" s="59" t="s">
        <v>722</v>
      </c>
      <c r="F1617" s="139"/>
      <c r="G1617" s="23"/>
    </row>
    <row r="1618" spans="2:7" x14ac:dyDescent="0.2">
      <c r="B1618" s="34"/>
      <c r="F1618" s="139"/>
      <c r="G1618" s="10"/>
    </row>
    <row r="1619" spans="2:7" x14ac:dyDescent="0.2">
      <c r="B1619" s="34"/>
      <c r="D1619" s="59" t="s">
        <v>95</v>
      </c>
      <c r="F1619" s="139">
        <v>4.8</v>
      </c>
      <c r="G1619" s="35" t="s">
        <v>15</v>
      </c>
    </row>
    <row r="1620" spans="2:7" x14ac:dyDescent="0.2">
      <c r="B1620" s="34"/>
      <c r="D1620" s="59" t="s">
        <v>677</v>
      </c>
      <c r="F1620" s="139"/>
      <c r="G1620" s="23"/>
    </row>
    <row r="1621" spans="2:7" x14ac:dyDescent="0.2">
      <c r="B1621" s="34"/>
      <c r="D1621" s="59" t="s">
        <v>723</v>
      </c>
      <c r="F1621" s="139"/>
      <c r="G1621" s="23"/>
    </row>
    <row r="1622" spans="2:7" x14ac:dyDescent="0.2">
      <c r="B1622" s="34"/>
      <c r="D1622" s="59" t="s">
        <v>724</v>
      </c>
      <c r="F1622" s="139"/>
      <c r="G1622" s="23"/>
    </row>
    <row r="1623" spans="2:7" x14ac:dyDescent="0.2">
      <c r="B1623" s="34"/>
      <c r="D1623" s="59" t="s">
        <v>33</v>
      </c>
      <c r="F1623" s="139"/>
      <c r="G1623" s="23"/>
    </row>
    <row r="1624" spans="2:7" x14ac:dyDescent="0.2">
      <c r="B1624" s="34"/>
      <c r="F1624" s="139"/>
      <c r="G1624" s="10"/>
    </row>
    <row r="1625" spans="2:7" x14ac:dyDescent="0.2">
      <c r="B1625" s="34"/>
      <c r="D1625" s="59" t="s">
        <v>95</v>
      </c>
      <c r="F1625" s="139">
        <v>4.8</v>
      </c>
      <c r="G1625" s="35" t="s">
        <v>15</v>
      </c>
    </row>
    <row r="1626" spans="2:7" x14ac:dyDescent="0.2">
      <c r="B1626" s="34"/>
      <c r="D1626" s="59" t="s">
        <v>680</v>
      </c>
      <c r="F1626" s="139"/>
      <c r="G1626" s="23"/>
    </row>
    <row r="1627" spans="2:7" x14ac:dyDescent="0.2">
      <c r="B1627" s="34"/>
      <c r="D1627" s="59" t="s">
        <v>723</v>
      </c>
      <c r="F1627" s="139"/>
      <c r="G1627" s="23"/>
    </row>
    <row r="1628" spans="2:7" x14ac:dyDescent="0.2">
      <c r="B1628" s="34"/>
      <c r="D1628" s="59" t="s">
        <v>724</v>
      </c>
      <c r="F1628" s="139"/>
      <c r="G1628" s="23"/>
    </row>
    <row r="1629" spans="2:7" x14ac:dyDescent="0.2">
      <c r="B1629" s="34"/>
      <c r="D1629" s="59" t="s">
        <v>33</v>
      </c>
      <c r="F1629" s="139"/>
      <c r="G1629" s="23"/>
    </row>
    <row r="1630" spans="2:7" x14ac:dyDescent="0.2">
      <c r="B1630" s="34"/>
      <c r="F1630" s="139"/>
      <c r="G1630" s="10"/>
    </row>
    <row r="1631" spans="2:7" x14ac:dyDescent="0.2">
      <c r="B1631" s="34"/>
      <c r="D1631" s="59" t="s">
        <v>95</v>
      </c>
      <c r="F1631" s="139">
        <v>3.64</v>
      </c>
      <c r="G1631" s="35" t="s">
        <v>15</v>
      </c>
    </row>
    <row r="1632" spans="2:7" x14ac:dyDescent="0.2">
      <c r="B1632" s="34"/>
      <c r="D1632" s="59" t="s">
        <v>79</v>
      </c>
      <c r="F1632" s="139"/>
      <c r="G1632" s="23"/>
    </row>
    <row r="1633" spans="2:7" x14ac:dyDescent="0.2">
      <c r="B1633" s="34"/>
      <c r="D1633" s="59" t="s">
        <v>725</v>
      </c>
      <c r="F1633" s="139"/>
      <c r="G1633" s="23"/>
    </row>
    <row r="1634" spans="2:7" x14ac:dyDescent="0.2">
      <c r="B1634" s="34"/>
      <c r="D1634" s="59" t="s">
        <v>535</v>
      </c>
      <c r="F1634" s="139"/>
      <c r="G1634" s="23"/>
    </row>
    <row r="1635" spans="2:7" x14ac:dyDescent="0.2">
      <c r="B1635" s="34"/>
      <c r="D1635" s="59" t="s">
        <v>616</v>
      </c>
      <c r="F1635" s="139"/>
      <c r="G1635" s="23"/>
    </row>
    <row r="1636" spans="2:7" x14ac:dyDescent="0.2">
      <c r="B1636" s="34"/>
      <c r="F1636" s="139"/>
      <c r="G1636" s="10"/>
    </row>
    <row r="1637" spans="2:7" x14ac:dyDescent="0.2">
      <c r="B1637" s="34"/>
      <c r="D1637" s="59" t="s">
        <v>95</v>
      </c>
      <c r="F1637" s="139">
        <v>8.4</v>
      </c>
      <c r="G1637" s="35" t="s">
        <v>15</v>
      </c>
    </row>
    <row r="1638" spans="2:7" x14ac:dyDescent="0.2">
      <c r="B1638" s="34"/>
      <c r="D1638" s="59" t="s">
        <v>79</v>
      </c>
      <c r="F1638" s="139"/>
      <c r="G1638" s="23"/>
    </row>
    <row r="1639" spans="2:7" x14ac:dyDescent="0.2">
      <c r="B1639" s="34"/>
      <c r="D1639" s="59" t="s">
        <v>725</v>
      </c>
      <c r="F1639" s="139"/>
      <c r="G1639" s="23"/>
    </row>
    <row r="1640" spans="2:7" x14ac:dyDescent="0.2">
      <c r="B1640" s="34"/>
      <c r="D1640" s="59" t="s">
        <v>726</v>
      </c>
      <c r="F1640" s="139"/>
      <c r="G1640" s="23"/>
    </row>
    <row r="1641" spans="2:7" x14ac:dyDescent="0.2">
      <c r="B1641" s="34"/>
      <c r="D1641" s="59" t="s">
        <v>552</v>
      </c>
      <c r="F1641" s="139"/>
      <c r="G1641" s="23"/>
    </row>
    <row r="1642" spans="2:7" x14ac:dyDescent="0.2">
      <c r="B1642" s="34"/>
      <c r="F1642" s="139"/>
      <c r="G1642" s="10"/>
    </row>
    <row r="1643" spans="2:7" x14ac:dyDescent="0.2">
      <c r="B1643" s="34"/>
      <c r="D1643" s="59" t="s">
        <v>95</v>
      </c>
      <c r="F1643" s="139">
        <v>9.8000000000000007</v>
      </c>
      <c r="G1643" s="35" t="s">
        <v>15</v>
      </c>
    </row>
    <row r="1644" spans="2:7" x14ac:dyDescent="0.2">
      <c r="B1644" s="34"/>
      <c r="D1644" s="59" t="s">
        <v>79</v>
      </c>
      <c r="F1644" s="139"/>
      <c r="G1644" s="23"/>
    </row>
    <row r="1645" spans="2:7" x14ac:dyDescent="0.2">
      <c r="B1645" s="34"/>
      <c r="D1645" s="59" t="s">
        <v>725</v>
      </c>
      <c r="F1645" s="139"/>
      <c r="G1645" s="23"/>
    </row>
    <row r="1646" spans="2:7" x14ac:dyDescent="0.2">
      <c r="B1646" s="34"/>
      <c r="D1646" s="59" t="s">
        <v>727</v>
      </c>
      <c r="F1646" s="139"/>
      <c r="G1646" s="23"/>
    </row>
    <row r="1647" spans="2:7" x14ac:dyDescent="0.2">
      <c r="B1647" s="34"/>
      <c r="D1647" s="59" t="s">
        <v>24</v>
      </c>
      <c r="F1647" s="139"/>
      <c r="G1647" s="23"/>
    </row>
    <row r="1648" spans="2:7" x14ac:dyDescent="0.2">
      <c r="B1648" s="34"/>
      <c r="F1648" s="139"/>
      <c r="G1648" s="10"/>
    </row>
    <row r="1649" spans="2:7" x14ac:dyDescent="0.2">
      <c r="B1649" s="34"/>
      <c r="D1649" s="59" t="s">
        <v>95</v>
      </c>
      <c r="F1649" s="139">
        <v>1.06</v>
      </c>
      <c r="G1649" s="35" t="s">
        <v>15</v>
      </c>
    </row>
    <row r="1650" spans="2:7" x14ac:dyDescent="0.2">
      <c r="B1650" s="34"/>
      <c r="D1650" s="59" t="s">
        <v>83</v>
      </c>
      <c r="F1650" s="139"/>
      <c r="G1650" s="23"/>
    </row>
    <row r="1651" spans="2:7" x14ac:dyDescent="0.2">
      <c r="B1651" s="34"/>
      <c r="D1651" s="59" t="s">
        <v>728</v>
      </c>
      <c r="F1651" s="139"/>
      <c r="G1651" s="23"/>
    </row>
    <row r="1652" spans="2:7" x14ac:dyDescent="0.2">
      <c r="B1652" s="34"/>
      <c r="D1652" s="59" t="s">
        <v>41</v>
      </c>
      <c r="F1652" s="139"/>
      <c r="G1652" s="23"/>
    </row>
    <row r="1653" spans="2:7" x14ac:dyDescent="0.2">
      <c r="B1653" s="34"/>
      <c r="D1653" s="59" t="s">
        <v>729</v>
      </c>
      <c r="F1653" s="139"/>
      <c r="G1653" s="23"/>
    </row>
    <row r="1654" spans="2:7" x14ac:dyDescent="0.2">
      <c r="B1654" s="34"/>
      <c r="F1654" s="139"/>
      <c r="G1654" s="10"/>
    </row>
    <row r="1655" spans="2:7" x14ac:dyDescent="0.2">
      <c r="B1655" s="34"/>
      <c r="D1655" s="59" t="s">
        <v>21</v>
      </c>
      <c r="F1655" s="139">
        <v>7.52</v>
      </c>
      <c r="G1655" s="35" t="s">
        <v>15</v>
      </c>
    </row>
    <row r="1656" spans="2:7" x14ac:dyDescent="0.2">
      <c r="B1656" s="34"/>
      <c r="D1656" s="59" t="s">
        <v>83</v>
      </c>
      <c r="F1656" s="139"/>
      <c r="G1656" s="23"/>
    </row>
    <row r="1657" spans="2:7" x14ac:dyDescent="0.2">
      <c r="B1657" s="34"/>
      <c r="D1657" s="59" t="s">
        <v>242</v>
      </c>
      <c r="F1657" s="139"/>
      <c r="G1657" s="23"/>
    </row>
    <row r="1658" spans="2:7" x14ac:dyDescent="0.2">
      <c r="B1658" s="34"/>
      <c r="D1658" s="59" t="s">
        <v>93</v>
      </c>
      <c r="F1658" s="139"/>
      <c r="G1658" s="23"/>
    </row>
    <row r="1659" spans="2:7" x14ac:dyDescent="0.2">
      <c r="B1659" s="34"/>
      <c r="D1659" s="59" t="s">
        <v>730</v>
      </c>
      <c r="F1659" s="139"/>
      <c r="G1659" s="23"/>
    </row>
    <row r="1660" spans="2:7" x14ac:dyDescent="0.2">
      <c r="B1660" s="34"/>
      <c r="F1660" s="139"/>
      <c r="G1660" s="10"/>
    </row>
    <row r="1661" spans="2:7" x14ac:dyDescent="0.2">
      <c r="B1661" s="34"/>
      <c r="D1661" s="59" t="s">
        <v>95</v>
      </c>
      <c r="F1661" s="139">
        <v>1.6</v>
      </c>
      <c r="G1661" s="35" t="s">
        <v>15</v>
      </c>
    </row>
    <row r="1662" spans="2:7" x14ac:dyDescent="0.2">
      <c r="B1662" s="34"/>
      <c r="D1662" s="59" t="s">
        <v>141</v>
      </c>
      <c r="F1662" s="139"/>
      <c r="G1662" s="23"/>
    </row>
    <row r="1663" spans="2:7" x14ac:dyDescent="0.2">
      <c r="B1663" s="34"/>
      <c r="D1663" s="59" t="s">
        <v>142</v>
      </c>
      <c r="F1663" s="139"/>
      <c r="G1663" s="23"/>
    </row>
    <row r="1664" spans="2:7" x14ac:dyDescent="0.2">
      <c r="B1664" s="34"/>
      <c r="D1664" s="59" t="s">
        <v>731</v>
      </c>
      <c r="F1664" s="139"/>
      <c r="G1664" s="23"/>
    </row>
    <row r="1665" spans="2:7" x14ac:dyDescent="0.2">
      <c r="B1665" s="34"/>
      <c r="D1665" s="59" t="s">
        <v>388</v>
      </c>
      <c r="F1665" s="139"/>
      <c r="G1665" s="23"/>
    </row>
    <row r="1666" spans="2:7" x14ac:dyDescent="0.2">
      <c r="B1666" s="34"/>
      <c r="F1666" s="139"/>
      <c r="G1666" s="10"/>
    </row>
    <row r="1667" spans="2:7" x14ac:dyDescent="0.2">
      <c r="B1667" s="34"/>
      <c r="D1667" s="59" t="s">
        <v>95</v>
      </c>
      <c r="F1667" s="139">
        <v>11.4</v>
      </c>
      <c r="G1667" s="35" t="s">
        <v>15</v>
      </c>
    </row>
    <row r="1668" spans="2:7" x14ac:dyDescent="0.2">
      <c r="B1668" s="34"/>
      <c r="D1668" s="59" t="s">
        <v>96</v>
      </c>
      <c r="F1668" s="139"/>
      <c r="G1668" s="23"/>
    </row>
    <row r="1669" spans="2:7" x14ac:dyDescent="0.2">
      <c r="B1669" s="34"/>
      <c r="D1669" s="59" t="s">
        <v>732</v>
      </c>
      <c r="F1669" s="139"/>
      <c r="G1669" s="23"/>
    </row>
    <row r="1670" spans="2:7" x14ac:dyDescent="0.2">
      <c r="B1670" s="34"/>
      <c r="D1670" s="59" t="s">
        <v>733</v>
      </c>
      <c r="F1670" s="139"/>
      <c r="G1670" s="23"/>
    </row>
    <row r="1671" spans="2:7" x14ac:dyDescent="0.2">
      <c r="B1671" s="34"/>
      <c r="D1671" s="59" t="s">
        <v>734</v>
      </c>
      <c r="F1671" s="139"/>
      <c r="G1671" s="23"/>
    </row>
    <row r="1672" spans="2:7" x14ac:dyDescent="0.2">
      <c r="B1672" s="34"/>
      <c r="F1672" s="139"/>
      <c r="G1672" s="10"/>
    </row>
    <row r="1673" spans="2:7" x14ac:dyDescent="0.2">
      <c r="B1673" s="34"/>
      <c r="D1673" s="59" t="s">
        <v>735</v>
      </c>
      <c r="F1673" s="139">
        <v>2.4</v>
      </c>
      <c r="G1673" s="35" t="s">
        <v>15</v>
      </c>
    </row>
    <row r="1674" spans="2:7" x14ac:dyDescent="0.2">
      <c r="B1674" s="34"/>
      <c r="D1674" s="59" t="s">
        <v>736</v>
      </c>
      <c r="F1674" s="139"/>
      <c r="G1674" s="23"/>
    </row>
    <row r="1675" spans="2:7" x14ac:dyDescent="0.2">
      <c r="B1675" s="34"/>
      <c r="D1675" s="59" t="s">
        <v>737</v>
      </c>
      <c r="F1675" s="139"/>
      <c r="G1675" s="23"/>
    </row>
    <row r="1676" spans="2:7" x14ac:dyDescent="0.2">
      <c r="B1676" s="34"/>
      <c r="D1676" s="59" t="s">
        <v>738</v>
      </c>
      <c r="F1676" s="139"/>
      <c r="G1676" s="23"/>
    </row>
    <row r="1677" spans="2:7" x14ac:dyDescent="0.2">
      <c r="B1677" s="34"/>
      <c r="D1677" s="59" t="s">
        <v>401</v>
      </c>
      <c r="F1677" s="139"/>
      <c r="G1677" s="23"/>
    </row>
    <row r="1678" spans="2:7" x14ac:dyDescent="0.2">
      <c r="B1678" s="34"/>
      <c r="F1678" s="139"/>
      <c r="G1678" s="10"/>
    </row>
    <row r="1679" spans="2:7" x14ac:dyDescent="0.2">
      <c r="B1679" s="34"/>
      <c r="D1679" s="59" t="s">
        <v>735</v>
      </c>
      <c r="F1679" s="139">
        <v>13.2</v>
      </c>
      <c r="G1679" s="35" t="s">
        <v>15</v>
      </c>
    </row>
    <row r="1680" spans="2:7" x14ac:dyDescent="0.2">
      <c r="B1680" s="34"/>
      <c r="D1680" s="59" t="s">
        <v>736</v>
      </c>
      <c r="F1680" s="139"/>
      <c r="G1680" s="23"/>
    </row>
    <row r="1681" spans="2:7" x14ac:dyDescent="0.2">
      <c r="B1681" s="34"/>
      <c r="D1681" s="59" t="s">
        <v>737</v>
      </c>
      <c r="F1681" s="139"/>
      <c r="G1681" s="23"/>
    </row>
    <row r="1682" spans="2:7" x14ac:dyDescent="0.2">
      <c r="B1682" s="34"/>
      <c r="D1682" s="59" t="s">
        <v>739</v>
      </c>
      <c r="F1682" s="139"/>
      <c r="G1682" s="23"/>
    </row>
    <row r="1683" spans="2:7" x14ac:dyDescent="0.2">
      <c r="B1683" s="34"/>
      <c r="D1683" s="59" t="s">
        <v>740</v>
      </c>
      <c r="F1683" s="139"/>
      <c r="G1683" s="23"/>
    </row>
    <row r="1684" spans="2:7" x14ac:dyDescent="0.2">
      <c r="B1684" s="34"/>
      <c r="F1684" s="139"/>
      <c r="G1684" s="10"/>
    </row>
    <row r="1685" spans="2:7" x14ac:dyDescent="0.2">
      <c r="B1685" s="34"/>
      <c r="D1685" s="59" t="s">
        <v>22</v>
      </c>
      <c r="F1685" s="139">
        <v>7.68</v>
      </c>
      <c r="G1685" s="35" t="s">
        <v>15</v>
      </c>
    </row>
    <row r="1686" spans="2:7" x14ac:dyDescent="0.2">
      <c r="B1686" s="34"/>
      <c r="D1686" s="59" t="s">
        <v>741</v>
      </c>
      <c r="F1686" s="139"/>
      <c r="G1686" s="23"/>
    </row>
    <row r="1687" spans="2:7" x14ac:dyDescent="0.2">
      <c r="B1687" s="34"/>
      <c r="D1687" s="59" t="s">
        <v>742</v>
      </c>
      <c r="F1687" s="139"/>
      <c r="G1687" s="23"/>
    </row>
    <row r="1688" spans="2:7" x14ac:dyDescent="0.2">
      <c r="B1688" s="34"/>
      <c r="D1688" s="59" t="s">
        <v>743</v>
      </c>
      <c r="F1688" s="139"/>
      <c r="G1688" s="23"/>
    </row>
    <row r="1689" spans="2:7" x14ac:dyDescent="0.2">
      <c r="B1689" s="34"/>
      <c r="D1689" s="59" t="s">
        <v>744</v>
      </c>
      <c r="F1689" s="139"/>
      <c r="G1689" s="23"/>
    </row>
    <row r="1690" spans="2:7" x14ac:dyDescent="0.2">
      <c r="B1690" s="34"/>
      <c r="F1690" s="139"/>
      <c r="G1690" s="10"/>
    </row>
    <row r="1691" spans="2:7" x14ac:dyDescent="0.2">
      <c r="B1691" s="34"/>
      <c r="D1691" s="59" t="s">
        <v>22</v>
      </c>
      <c r="F1691" s="139">
        <v>12.62</v>
      </c>
      <c r="G1691" s="35" t="s">
        <v>15</v>
      </c>
    </row>
    <row r="1692" spans="2:7" x14ac:dyDescent="0.2">
      <c r="B1692" s="34"/>
      <c r="D1692" s="59" t="s">
        <v>745</v>
      </c>
      <c r="F1692" s="139"/>
      <c r="G1692" s="10"/>
    </row>
    <row r="1693" spans="2:7" x14ac:dyDescent="0.2">
      <c r="B1693" s="34"/>
      <c r="D1693" s="59" t="s">
        <v>150</v>
      </c>
      <c r="F1693" s="139"/>
      <c r="G1693" s="109"/>
    </row>
    <row r="1694" spans="2:7" x14ac:dyDescent="0.2">
      <c r="B1694" s="34"/>
      <c r="D1694" s="59" t="s">
        <v>746</v>
      </c>
      <c r="F1694" s="139"/>
      <c r="G1694" s="10"/>
    </row>
    <row r="1695" spans="2:7" x14ac:dyDescent="0.2">
      <c r="B1695" s="34"/>
      <c r="D1695" s="59" t="s">
        <v>747</v>
      </c>
      <c r="F1695" s="139"/>
      <c r="G1695" s="10"/>
    </row>
    <row r="1696" spans="2:7" x14ac:dyDescent="0.2">
      <c r="B1696" s="34"/>
      <c r="F1696" s="139"/>
      <c r="G1696" s="10"/>
    </row>
    <row r="1697" spans="2:7" x14ac:dyDescent="0.2">
      <c r="B1697" s="34"/>
      <c r="C1697" s="34"/>
      <c r="D1697" s="60" t="s">
        <v>22</v>
      </c>
      <c r="F1697" s="144">
        <v>5.68</v>
      </c>
      <c r="G1697" s="23" t="s">
        <v>15</v>
      </c>
    </row>
    <row r="1698" spans="2:7" x14ac:dyDescent="0.2">
      <c r="B1698" s="34"/>
      <c r="C1698" s="34"/>
      <c r="D1698" s="60" t="s">
        <v>748</v>
      </c>
      <c r="F1698" s="144"/>
      <c r="G1698" s="23"/>
    </row>
    <row r="1699" spans="2:7" x14ac:dyDescent="0.2">
      <c r="B1699" s="34"/>
      <c r="C1699" s="34"/>
      <c r="D1699" s="60" t="s">
        <v>749</v>
      </c>
      <c r="F1699" s="144"/>
      <c r="G1699" s="35"/>
    </row>
    <row r="1700" spans="2:7" x14ac:dyDescent="0.2">
      <c r="B1700" s="34"/>
      <c r="C1700" s="34"/>
      <c r="D1700" s="60" t="s">
        <v>750</v>
      </c>
      <c r="F1700" s="144"/>
      <c r="G1700" s="23"/>
    </row>
    <row r="1701" spans="2:7" x14ac:dyDescent="0.2">
      <c r="B1701" s="34"/>
      <c r="C1701" s="34"/>
      <c r="D1701" s="60" t="s">
        <v>751</v>
      </c>
      <c r="F1701" s="144"/>
      <c r="G1701" s="23"/>
    </row>
    <row r="1702" spans="2:7" x14ac:dyDescent="0.2">
      <c r="B1702" s="34"/>
      <c r="C1702" s="34"/>
      <c r="D1702" s="60"/>
      <c r="F1702" s="144"/>
      <c r="G1702" s="23"/>
    </row>
    <row r="1703" spans="2:7" x14ac:dyDescent="0.2">
      <c r="B1703" s="34"/>
      <c r="C1703" s="34"/>
      <c r="D1703" s="60" t="s">
        <v>22</v>
      </c>
      <c r="F1703" s="144">
        <v>14.66</v>
      </c>
      <c r="G1703" s="23" t="s">
        <v>15</v>
      </c>
    </row>
    <row r="1704" spans="2:7" x14ac:dyDescent="0.2">
      <c r="B1704" s="34"/>
      <c r="D1704" s="59" t="s">
        <v>752</v>
      </c>
      <c r="F1704" s="139"/>
      <c r="G1704" s="10"/>
    </row>
    <row r="1705" spans="2:7" x14ac:dyDescent="0.2">
      <c r="B1705" s="34"/>
      <c r="D1705" s="59" t="s">
        <v>753</v>
      </c>
      <c r="F1705" s="139"/>
      <c r="G1705" s="35"/>
    </row>
    <row r="1706" spans="2:7" x14ac:dyDescent="0.2">
      <c r="B1706" s="34"/>
      <c r="D1706" s="59" t="s">
        <v>143</v>
      </c>
      <c r="F1706" s="139"/>
      <c r="G1706" s="23"/>
    </row>
    <row r="1707" spans="2:7" x14ac:dyDescent="0.2">
      <c r="B1707" s="34"/>
      <c r="D1707" s="59" t="s">
        <v>754</v>
      </c>
      <c r="F1707" s="139"/>
      <c r="G1707" s="23"/>
    </row>
    <row r="1708" spans="2:7" x14ac:dyDescent="0.2">
      <c r="B1708" s="34"/>
      <c r="F1708" s="139"/>
      <c r="G1708" s="23"/>
    </row>
    <row r="1709" spans="2:7" x14ac:dyDescent="0.2">
      <c r="B1709" s="34"/>
      <c r="D1709" s="59" t="s">
        <v>22</v>
      </c>
      <c r="F1709" s="139">
        <v>3.35</v>
      </c>
      <c r="G1709" s="23" t="s">
        <v>15</v>
      </c>
    </row>
    <row r="1710" spans="2:7" x14ac:dyDescent="0.2">
      <c r="B1710" s="34"/>
      <c r="D1710" s="59" t="s">
        <v>643</v>
      </c>
      <c r="F1710" s="139"/>
      <c r="G1710" s="10"/>
    </row>
    <row r="1711" spans="2:7" x14ac:dyDescent="0.2">
      <c r="B1711" s="34"/>
      <c r="D1711" s="59" t="s">
        <v>755</v>
      </c>
      <c r="F1711" s="139"/>
      <c r="G1711" s="35"/>
    </row>
    <row r="1712" spans="2:7" x14ac:dyDescent="0.2">
      <c r="B1712" s="34"/>
      <c r="D1712" s="59" t="s">
        <v>756</v>
      </c>
      <c r="F1712" s="139"/>
      <c r="G1712" s="23"/>
    </row>
    <row r="1713" spans="2:7" x14ac:dyDescent="0.2">
      <c r="B1713" s="34"/>
      <c r="D1713" s="59" t="s">
        <v>757</v>
      </c>
      <c r="F1713" s="139"/>
      <c r="G1713" s="23"/>
    </row>
    <row r="1714" spans="2:7" x14ac:dyDescent="0.2">
      <c r="B1714" s="34"/>
      <c r="F1714" s="139"/>
      <c r="G1714" s="23"/>
    </row>
    <row r="1715" spans="2:7" x14ac:dyDescent="0.2">
      <c r="B1715" s="34"/>
      <c r="D1715" s="59" t="s">
        <v>22</v>
      </c>
      <c r="F1715" s="139">
        <v>10.68</v>
      </c>
      <c r="G1715" s="23" t="s">
        <v>15</v>
      </c>
    </row>
    <row r="1716" spans="2:7" x14ac:dyDescent="0.2">
      <c r="B1716" s="34"/>
      <c r="D1716" s="59" t="s">
        <v>745</v>
      </c>
      <c r="F1716" s="139"/>
      <c r="G1716" s="10"/>
    </row>
    <row r="1717" spans="2:7" x14ac:dyDescent="0.2">
      <c r="B1717" s="34"/>
      <c r="D1717" s="59" t="s">
        <v>150</v>
      </c>
      <c r="F1717" s="139"/>
      <c r="G1717" s="35"/>
    </row>
    <row r="1718" spans="2:7" x14ac:dyDescent="0.2">
      <c r="B1718" s="34"/>
      <c r="D1718" s="59" t="s">
        <v>758</v>
      </c>
      <c r="F1718" s="139"/>
      <c r="G1718" s="23"/>
    </row>
    <row r="1719" spans="2:7" x14ac:dyDescent="0.2">
      <c r="B1719" s="34"/>
      <c r="D1719" s="59" t="s">
        <v>759</v>
      </c>
      <c r="F1719" s="139"/>
      <c r="G1719" s="23"/>
    </row>
    <row r="1720" spans="2:7" x14ac:dyDescent="0.2">
      <c r="B1720" s="34"/>
      <c r="F1720" s="139"/>
      <c r="G1720" s="23"/>
    </row>
    <row r="1721" spans="2:7" x14ac:dyDescent="0.2">
      <c r="B1721" s="34"/>
      <c r="D1721" s="59" t="s">
        <v>21</v>
      </c>
      <c r="F1721" s="139">
        <v>0.84</v>
      </c>
      <c r="G1721" s="23" t="s">
        <v>15</v>
      </c>
    </row>
    <row r="1722" spans="2:7" x14ac:dyDescent="0.2">
      <c r="B1722" s="34"/>
      <c r="D1722" s="59" t="s">
        <v>745</v>
      </c>
      <c r="F1722" s="139"/>
      <c r="G1722" s="10"/>
    </row>
    <row r="1723" spans="2:7" x14ac:dyDescent="0.2">
      <c r="B1723" s="34"/>
      <c r="D1723" s="59" t="s">
        <v>137</v>
      </c>
      <c r="F1723" s="139"/>
      <c r="G1723" s="35"/>
    </row>
    <row r="1724" spans="2:7" x14ac:dyDescent="0.2">
      <c r="B1724" s="34"/>
      <c r="D1724" s="59" t="s">
        <v>760</v>
      </c>
      <c r="F1724" s="139"/>
      <c r="G1724" s="23"/>
    </row>
    <row r="1725" spans="2:7" x14ac:dyDescent="0.2">
      <c r="B1725" s="34"/>
      <c r="D1725" s="59" t="s">
        <v>761</v>
      </c>
      <c r="F1725" s="139"/>
      <c r="G1725" s="23"/>
    </row>
    <row r="1726" spans="2:7" x14ac:dyDescent="0.2">
      <c r="B1726" s="34"/>
      <c r="F1726" s="139"/>
      <c r="G1726" s="23"/>
    </row>
    <row r="1727" spans="2:7" x14ac:dyDescent="0.2">
      <c r="B1727" s="34"/>
      <c r="D1727" s="59" t="s">
        <v>21</v>
      </c>
      <c r="F1727" s="139">
        <v>1.9</v>
      </c>
      <c r="G1727" s="23" t="s">
        <v>15</v>
      </c>
    </row>
    <row r="1728" spans="2:7" x14ac:dyDescent="0.2">
      <c r="B1728" s="34"/>
      <c r="D1728" s="59" t="s">
        <v>748</v>
      </c>
      <c r="F1728" s="139"/>
      <c r="G1728" s="10"/>
    </row>
    <row r="1729" spans="2:7" x14ac:dyDescent="0.2">
      <c r="B1729" s="34"/>
      <c r="D1729" s="59" t="s">
        <v>762</v>
      </c>
      <c r="F1729" s="139"/>
      <c r="G1729" s="35"/>
    </row>
    <row r="1730" spans="2:7" x14ac:dyDescent="0.2">
      <c r="B1730" s="34"/>
      <c r="D1730" s="59" t="s">
        <v>763</v>
      </c>
      <c r="F1730" s="139"/>
      <c r="G1730" s="23"/>
    </row>
    <row r="1731" spans="2:7" x14ac:dyDescent="0.2">
      <c r="B1731" s="34"/>
      <c r="D1731" s="59" t="s">
        <v>471</v>
      </c>
      <c r="F1731" s="139"/>
      <c r="G1731" s="23"/>
    </row>
    <row r="1732" spans="2:7" x14ac:dyDescent="0.2">
      <c r="B1732" s="34"/>
      <c r="F1732" s="139"/>
      <c r="G1732" s="23"/>
    </row>
    <row r="1733" spans="2:7" x14ac:dyDescent="0.2">
      <c r="B1733" s="34"/>
      <c r="D1733" s="59" t="s">
        <v>21</v>
      </c>
      <c r="F1733" s="139">
        <v>14.58</v>
      </c>
      <c r="G1733" s="23" t="s">
        <v>15</v>
      </c>
    </row>
    <row r="1734" spans="2:7" x14ac:dyDescent="0.2">
      <c r="B1734" s="34"/>
      <c r="D1734" s="59" t="s">
        <v>748</v>
      </c>
      <c r="F1734" s="139"/>
      <c r="G1734" s="10"/>
    </row>
    <row r="1735" spans="2:7" x14ac:dyDescent="0.2">
      <c r="B1735" s="34"/>
      <c r="D1735" s="59" t="s">
        <v>764</v>
      </c>
      <c r="F1735" s="139"/>
      <c r="G1735" s="35"/>
    </row>
    <row r="1736" spans="2:7" x14ac:dyDescent="0.2">
      <c r="B1736" s="34"/>
      <c r="D1736" s="59" t="s">
        <v>143</v>
      </c>
      <c r="F1736" s="139"/>
      <c r="G1736" s="23"/>
    </row>
    <row r="1737" spans="2:7" x14ac:dyDescent="0.2">
      <c r="B1737" s="34"/>
      <c r="D1737" s="59" t="s">
        <v>765</v>
      </c>
      <c r="F1737" s="139"/>
      <c r="G1737" s="23"/>
    </row>
    <row r="1738" spans="2:7" x14ac:dyDescent="0.2">
      <c r="B1738" s="34"/>
      <c r="F1738" s="139"/>
      <c r="G1738" s="23"/>
    </row>
    <row r="1739" spans="2:7" x14ac:dyDescent="0.2">
      <c r="B1739" s="34"/>
      <c r="D1739" s="59" t="s">
        <v>21</v>
      </c>
      <c r="F1739" s="139">
        <v>15.08</v>
      </c>
      <c r="G1739" s="23" t="s">
        <v>15</v>
      </c>
    </row>
    <row r="1740" spans="2:7" x14ac:dyDescent="0.2">
      <c r="B1740" s="34"/>
      <c r="D1740" s="59" t="s">
        <v>766</v>
      </c>
      <c r="F1740" s="139"/>
      <c r="G1740" s="10"/>
    </row>
    <row r="1741" spans="2:7" x14ac:dyDescent="0.2">
      <c r="B1741" s="34"/>
      <c r="D1741" s="59" t="s">
        <v>767</v>
      </c>
      <c r="F1741" s="139"/>
      <c r="G1741" s="35"/>
    </row>
    <row r="1742" spans="2:7" x14ac:dyDescent="0.2">
      <c r="B1742" s="34"/>
      <c r="D1742" s="59" t="s">
        <v>768</v>
      </c>
      <c r="F1742" s="51"/>
      <c r="G1742" s="23"/>
    </row>
    <row r="1743" spans="2:7" x14ac:dyDescent="0.2">
      <c r="B1743" s="34"/>
      <c r="D1743" s="59" t="s">
        <v>927</v>
      </c>
      <c r="F1743" s="51"/>
      <c r="G1743" s="23"/>
    </row>
    <row r="1744" spans="2:7" x14ac:dyDescent="0.2">
      <c r="B1744" s="34"/>
      <c r="F1744" s="51"/>
      <c r="G1744" s="23"/>
    </row>
    <row r="1745" spans="2:10" ht="12.75" customHeight="1" x14ac:dyDescent="0.2">
      <c r="B1745" s="34"/>
      <c r="C1745" s="53"/>
      <c r="D1745" s="63" t="s">
        <v>769</v>
      </c>
      <c r="E1745" s="122"/>
      <c r="F1745" s="123">
        <v>188.29</v>
      </c>
      <c r="G1745" s="124" t="s">
        <v>15</v>
      </c>
      <c r="H1745" s="37"/>
      <c r="J1745" s="39" t="str">
        <f>IF(ISNUMBER(H1745),IF(H1745&gt;0,F1745*H1745,"NB"),"NB")</f>
        <v>NB</v>
      </c>
    </row>
    <row r="1746" spans="2:10" ht="12.75" customHeight="1" x14ac:dyDescent="0.2">
      <c r="B1746" s="34"/>
      <c r="C1746" s="53"/>
      <c r="D1746" s="62"/>
      <c r="F1746" s="51"/>
      <c r="G1746" s="23"/>
    </row>
    <row r="1747" spans="2:10" ht="12.75" customHeight="1" thickBot="1" x14ac:dyDescent="0.25">
      <c r="B1747" s="34"/>
      <c r="C1747" s="53"/>
      <c r="D1747" s="62"/>
      <c r="F1747" s="86" t="s">
        <v>12</v>
      </c>
      <c r="G1747" s="34">
        <f>B1571</f>
        <v>52</v>
      </c>
      <c r="H1747" s="44" t="s">
        <v>4</v>
      </c>
      <c r="I1747" s="74"/>
      <c r="J1747" s="46" t="str">
        <f>IF(J1745="NB", "NB", J1745)</f>
        <v>NB</v>
      </c>
    </row>
    <row r="1748" spans="2:10" ht="12.75" customHeight="1" x14ac:dyDescent="0.2">
      <c r="B1748" s="34"/>
      <c r="C1748" s="53"/>
      <c r="D1748" s="62"/>
      <c r="F1748" s="86"/>
      <c r="G1748" s="34"/>
      <c r="H1748" s="44"/>
      <c r="I1748" s="74"/>
      <c r="J1748" s="47"/>
    </row>
    <row r="1749" spans="2:10" ht="12.75" customHeight="1" x14ac:dyDescent="0.2">
      <c r="B1749" s="34"/>
      <c r="C1749" s="53"/>
      <c r="D1749" s="62"/>
      <c r="F1749" s="145"/>
      <c r="G1749" s="34"/>
      <c r="H1749" s="44"/>
      <c r="I1749" s="74"/>
      <c r="J1749" s="47"/>
    </row>
    <row r="1750" spans="2:10" ht="12.75" customHeight="1" x14ac:dyDescent="0.2">
      <c r="B1750" s="34"/>
      <c r="C1750" s="53"/>
      <c r="D1750" s="62"/>
      <c r="F1750" s="145"/>
      <c r="G1750" s="34"/>
      <c r="H1750" s="44"/>
      <c r="I1750" s="74"/>
      <c r="J1750" s="47"/>
    </row>
    <row r="1751" spans="2:10" x14ac:dyDescent="0.2">
      <c r="B1751" s="34">
        <v>53</v>
      </c>
      <c r="C1751" s="9" t="s">
        <v>770</v>
      </c>
      <c r="D1751" s="59" t="s">
        <v>21</v>
      </c>
      <c r="F1751" s="139">
        <v>12.1</v>
      </c>
      <c r="G1751" s="23" t="s">
        <v>15</v>
      </c>
    </row>
    <row r="1752" spans="2:10" x14ac:dyDescent="0.2">
      <c r="B1752" s="34"/>
      <c r="D1752" s="59" t="s">
        <v>771</v>
      </c>
      <c r="F1752" s="139"/>
      <c r="G1752" s="23"/>
    </row>
    <row r="1753" spans="2:10" x14ac:dyDescent="0.2">
      <c r="B1753" s="34"/>
      <c r="D1753" s="59" t="s">
        <v>30</v>
      </c>
      <c r="F1753" s="139"/>
      <c r="G1753" s="10"/>
    </row>
    <row r="1754" spans="2:10" x14ac:dyDescent="0.2">
      <c r="B1754" s="34"/>
      <c r="D1754" s="59" t="s">
        <v>772</v>
      </c>
      <c r="F1754" s="139"/>
      <c r="G1754" s="35"/>
    </row>
    <row r="1755" spans="2:10" x14ac:dyDescent="0.2">
      <c r="B1755" s="34"/>
      <c r="D1755" s="59" t="s">
        <v>773</v>
      </c>
      <c r="F1755" s="139"/>
      <c r="G1755" s="23"/>
    </row>
    <row r="1756" spans="2:10" x14ac:dyDescent="0.2">
      <c r="B1756" s="34"/>
      <c r="F1756" s="139"/>
      <c r="G1756" s="23"/>
    </row>
    <row r="1757" spans="2:10" x14ac:dyDescent="0.2">
      <c r="B1757" s="34"/>
      <c r="D1757" s="59" t="s">
        <v>21</v>
      </c>
      <c r="F1757" s="139">
        <v>0.84</v>
      </c>
      <c r="G1757" s="23" t="s">
        <v>15</v>
      </c>
    </row>
    <row r="1758" spans="2:10" x14ac:dyDescent="0.2">
      <c r="B1758" s="34"/>
      <c r="D1758" s="59" t="s">
        <v>771</v>
      </c>
      <c r="F1758" s="139"/>
      <c r="G1758" s="23"/>
    </row>
    <row r="1759" spans="2:10" x14ac:dyDescent="0.2">
      <c r="B1759" s="34"/>
      <c r="D1759" s="59" t="s">
        <v>30</v>
      </c>
      <c r="F1759" s="139"/>
      <c r="G1759" s="10"/>
    </row>
    <row r="1760" spans="2:10" x14ac:dyDescent="0.2">
      <c r="B1760" s="34"/>
      <c r="D1760" s="59" t="s">
        <v>774</v>
      </c>
      <c r="F1760" s="139"/>
      <c r="G1760" s="35"/>
    </row>
    <row r="1761" spans="2:7" x14ac:dyDescent="0.2">
      <c r="B1761" s="34"/>
      <c r="D1761" s="59" t="s">
        <v>761</v>
      </c>
      <c r="F1761" s="139"/>
      <c r="G1761" s="23"/>
    </row>
    <row r="1762" spans="2:7" x14ac:dyDescent="0.2">
      <c r="B1762" s="34"/>
      <c r="F1762" s="139"/>
      <c r="G1762" s="23"/>
    </row>
    <row r="1763" spans="2:7" x14ac:dyDescent="0.2">
      <c r="B1763" s="34"/>
      <c r="D1763" s="59" t="s">
        <v>21</v>
      </c>
      <c r="F1763" s="139">
        <v>15.96</v>
      </c>
      <c r="G1763" s="23" t="s">
        <v>15</v>
      </c>
    </row>
    <row r="1764" spans="2:7" x14ac:dyDescent="0.2">
      <c r="B1764" s="34"/>
      <c r="D1764" s="59" t="s">
        <v>771</v>
      </c>
      <c r="F1764" s="139"/>
      <c r="G1764" s="23"/>
    </row>
    <row r="1765" spans="2:7" x14ac:dyDescent="0.2">
      <c r="B1765" s="34"/>
      <c r="D1765" s="59" t="s">
        <v>30</v>
      </c>
      <c r="F1765" s="139"/>
      <c r="G1765" s="10"/>
    </row>
    <row r="1766" spans="2:7" x14ac:dyDescent="0.2">
      <c r="B1766" s="34"/>
      <c r="D1766" s="59" t="s">
        <v>775</v>
      </c>
      <c r="F1766" s="139"/>
      <c r="G1766" s="35"/>
    </row>
    <row r="1767" spans="2:7" x14ac:dyDescent="0.2">
      <c r="B1767" s="34"/>
      <c r="D1767" s="59" t="s">
        <v>776</v>
      </c>
      <c r="F1767" s="139"/>
      <c r="G1767" s="23"/>
    </row>
    <row r="1768" spans="2:7" x14ac:dyDescent="0.2">
      <c r="B1768" s="34"/>
      <c r="F1768" s="139"/>
      <c r="G1768" s="23"/>
    </row>
    <row r="1769" spans="2:7" x14ac:dyDescent="0.2">
      <c r="B1769" s="34"/>
      <c r="D1769" s="59" t="s">
        <v>21</v>
      </c>
      <c r="F1769" s="139">
        <v>0.2</v>
      </c>
      <c r="G1769" s="23" t="s">
        <v>15</v>
      </c>
    </row>
    <row r="1770" spans="2:7" x14ac:dyDescent="0.2">
      <c r="B1770" s="34"/>
      <c r="D1770" s="59" t="s">
        <v>777</v>
      </c>
      <c r="F1770" s="139"/>
      <c r="G1770" s="23"/>
    </row>
    <row r="1771" spans="2:7" x14ac:dyDescent="0.2">
      <c r="B1771" s="34"/>
      <c r="D1771" s="59" t="s">
        <v>778</v>
      </c>
      <c r="F1771" s="139"/>
      <c r="G1771" s="10"/>
    </row>
    <row r="1772" spans="2:7" x14ac:dyDescent="0.2">
      <c r="B1772" s="34"/>
      <c r="D1772" s="59" t="s">
        <v>350</v>
      </c>
      <c r="F1772" s="139"/>
      <c r="G1772" s="35"/>
    </row>
    <row r="1773" spans="2:7" x14ac:dyDescent="0.2">
      <c r="B1773" s="34"/>
      <c r="D1773" s="59" t="s">
        <v>542</v>
      </c>
      <c r="F1773" s="139"/>
      <c r="G1773" s="23"/>
    </row>
    <row r="1774" spans="2:7" x14ac:dyDescent="0.2">
      <c r="B1774" s="34"/>
      <c r="F1774" s="139"/>
      <c r="G1774" s="23"/>
    </row>
    <row r="1775" spans="2:7" x14ac:dyDescent="0.2">
      <c r="B1775" s="34"/>
      <c r="D1775" s="59" t="s">
        <v>21</v>
      </c>
      <c r="F1775" s="139">
        <v>1.1399999999999999</v>
      </c>
      <c r="G1775" s="23" t="s">
        <v>15</v>
      </c>
    </row>
    <row r="1776" spans="2:7" x14ac:dyDescent="0.2">
      <c r="B1776" s="34"/>
      <c r="D1776" s="59" t="s">
        <v>745</v>
      </c>
      <c r="F1776" s="139"/>
      <c r="G1776" s="23"/>
    </row>
    <row r="1777" spans="2:7" x14ac:dyDescent="0.2">
      <c r="B1777" s="34"/>
      <c r="D1777" s="59" t="s">
        <v>137</v>
      </c>
      <c r="F1777" s="139"/>
      <c r="G1777" s="10"/>
    </row>
    <row r="1778" spans="2:7" x14ac:dyDescent="0.2">
      <c r="B1778" s="34"/>
      <c r="D1778" s="59" t="s">
        <v>41</v>
      </c>
      <c r="F1778" s="139"/>
      <c r="G1778" s="35"/>
    </row>
    <row r="1779" spans="2:7" x14ac:dyDescent="0.2">
      <c r="B1779" s="34"/>
      <c r="D1779" s="59" t="s">
        <v>779</v>
      </c>
      <c r="F1779" s="139"/>
      <c r="G1779" s="23"/>
    </row>
    <row r="1780" spans="2:7" x14ac:dyDescent="0.2">
      <c r="B1780" s="34"/>
      <c r="F1780" s="139"/>
      <c r="G1780" s="23"/>
    </row>
    <row r="1781" spans="2:7" x14ac:dyDescent="0.2">
      <c r="B1781" s="34"/>
      <c r="D1781" s="59" t="s">
        <v>21</v>
      </c>
      <c r="F1781" s="139">
        <v>3.18</v>
      </c>
      <c r="G1781" s="23" t="s">
        <v>15</v>
      </c>
    </row>
    <row r="1782" spans="2:7" x14ac:dyDescent="0.2">
      <c r="B1782" s="34"/>
      <c r="D1782" s="59" t="s">
        <v>745</v>
      </c>
      <c r="F1782" s="139"/>
      <c r="G1782" s="23"/>
    </row>
    <row r="1783" spans="2:7" x14ac:dyDescent="0.2">
      <c r="B1783" s="34"/>
      <c r="D1783" s="59" t="s">
        <v>137</v>
      </c>
      <c r="F1783" s="139"/>
      <c r="G1783" s="10"/>
    </row>
    <row r="1784" spans="2:7" x14ac:dyDescent="0.2">
      <c r="B1784" s="34"/>
      <c r="D1784" s="59" t="s">
        <v>780</v>
      </c>
      <c r="F1784" s="139"/>
      <c r="G1784" s="35"/>
    </row>
    <row r="1785" spans="2:7" x14ac:dyDescent="0.2">
      <c r="B1785" s="34"/>
      <c r="D1785" s="59" t="s">
        <v>719</v>
      </c>
      <c r="F1785" s="139"/>
      <c r="G1785" s="23"/>
    </row>
    <row r="1786" spans="2:7" x14ac:dyDescent="0.2">
      <c r="B1786" s="34"/>
      <c r="F1786" s="139"/>
      <c r="G1786" s="23"/>
    </row>
    <row r="1787" spans="2:7" x14ac:dyDescent="0.2">
      <c r="B1787" s="34"/>
      <c r="D1787" s="59" t="s">
        <v>21</v>
      </c>
      <c r="F1787" s="139">
        <v>0.24</v>
      </c>
      <c r="G1787" s="23" t="s">
        <v>15</v>
      </c>
    </row>
    <row r="1788" spans="2:7" x14ac:dyDescent="0.2">
      <c r="B1788" s="34"/>
      <c r="D1788" s="59" t="s">
        <v>781</v>
      </c>
      <c r="F1788" s="139"/>
      <c r="G1788" s="23"/>
    </row>
    <row r="1789" spans="2:7" x14ac:dyDescent="0.2">
      <c r="B1789" s="34"/>
      <c r="D1789" s="59" t="s">
        <v>242</v>
      </c>
      <c r="F1789" s="139"/>
      <c r="G1789" s="10"/>
    </row>
    <row r="1790" spans="2:7" x14ac:dyDescent="0.2">
      <c r="B1790" s="34"/>
      <c r="D1790" s="59" t="s">
        <v>782</v>
      </c>
      <c r="F1790" s="139"/>
      <c r="G1790" s="35"/>
    </row>
    <row r="1791" spans="2:7" x14ac:dyDescent="0.2">
      <c r="B1791" s="34"/>
      <c r="D1791" s="59" t="s">
        <v>783</v>
      </c>
      <c r="F1791" s="139"/>
      <c r="G1791" s="10"/>
    </row>
    <row r="1792" spans="2:7" x14ac:dyDescent="0.2">
      <c r="B1792" s="34"/>
      <c r="F1792" s="139"/>
      <c r="G1792" s="109"/>
    </row>
    <row r="1793" spans="2:10" x14ac:dyDescent="0.2">
      <c r="B1793" s="34"/>
      <c r="D1793" s="59" t="s">
        <v>155</v>
      </c>
      <c r="F1793" s="139">
        <v>15.16</v>
      </c>
      <c r="G1793" s="10" t="s">
        <v>15</v>
      </c>
    </row>
    <row r="1794" spans="2:10" x14ac:dyDescent="0.2">
      <c r="B1794" s="34"/>
      <c r="D1794" s="59" t="s">
        <v>928</v>
      </c>
      <c r="F1794" s="139"/>
      <c r="G1794" s="10"/>
    </row>
    <row r="1795" spans="2:10" s="33" customFormat="1" x14ac:dyDescent="0.2">
      <c r="B1795" s="48"/>
      <c r="C1795" s="48"/>
      <c r="D1795" s="66" t="s">
        <v>784</v>
      </c>
      <c r="E1795" s="72"/>
      <c r="F1795" s="143"/>
      <c r="H1795" s="58"/>
      <c r="J1795" s="58"/>
    </row>
    <row r="1796" spans="2:10" s="33" customFormat="1" x14ac:dyDescent="0.2">
      <c r="B1796" s="48"/>
      <c r="C1796" s="48"/>
      <c r="D1796" s="66" t="s">
        <v>785</v>
      </c>
      <c r="E1796" s="72"/>
      <c r="F1796" s="143"/>
      <c r="H1796" s="58"/>
      <c r="J1796" s="58"/>
    </row>
    <row r="1797" spans="2:10" s="33" customFormat="1" x14ac:dyDescent="0.2">
      <c r="B1797" s="48"/>
      <c r="C1797" s="48"/>
      <c r="D1797" s="66" t="s">
        <v>786</v>
      </c>
      <c r="E1797" s="72"/>
      <c r="F1797" s="143"/>
      <c r="H1797" s="58"/>
      <c r="J1797" s="58"/>
    </row>
    <row r="1798" spans="2:10" s="33" customFormat="1" x14ac:dyDescent="0.2">
      <c r="B1798" s="48"/>
      <c r="C1798" s="48"/>
      <c r="D1798" s="66"/>
      <c r="E1798" s="72"/>
      <c r="F1798" s="143"/>
      <c r="G1798" s="111"/>
      <c r="H1798" s="58"/>
      <c r="J1798" s="58"/>
    </row>
    <row r="1799" spans="2:10" s="33" customFormat="1" x14ac:dyDescent="0.2">
      <c r="B1799" s="48"/>
      <c r="C1799" s="48"/>
      <c r="D1799" s="66" t="s">
        <v>155</v>
      </c>
      <c r="E1799" s="72"/>
      <c r="F1799" s="143">
        <v>18</v>
      </c>
      <c r="G1799" s="33" t="s">
        <v>15</v>
      </c>
      <c r="H1799" s="58"/>
      <c r="J1799" s="58"/>
    </row>
    <row r="1800" spans="2:10" s="33" customFormat="1" x14ac:dyDescent="0.2">
      <c r="B1800" s="48"/>
      <c r="C1800" s="48"/>
      <c r="D1800" s="66" t="s">
        <v>928</v>
      </c>
      <c r="E1800" s="72"/>
      <c r="F1800" s="143"/>
      <c r="H1800" s="58"/>
      <c r="J1800" s="58"/>
    </row>
    <row r="1801" spans="2:10" s="33" customFormat="1" x14ac:dyDescent="0.2">
      <c r="B1801" s="48"/>
      <c r="C1801" s="48"/>
      <c r="D1801" s="66" t="s">
        <v>784</v>
      </c>
      <c r="E1801" s="72"/>
      <c r="F1801" s="143"/>
      <c r="H1801" s="58"/>
      <c r="J1801" s="58"/>
    </row>
    <row r="1802" spans="2:10" s="33" customFormat="1" ht="13.15" customHeight="1" x14ac:dyDescent="0.2">
      <c r="B1802" s="48"/>
      <c r="C1802" s="48"/>
      <c r="D1802" s="66" t="s">
        <v>787</v>
      </c>
      <c r="E1802" s="72"/>
      <c r="F1802" s="143"/>
      <c r="H1802" s="58"/>
      <c r="J1802" s="58"/>
    </row>
    <row r="1803" spans="2:10" s="33" customFormat="1" ht="13.15" customHeight="1" x14ac:dyDescent="0.2">
      <c r="B1803" s="48"/>
      <c r="C1803" s="48"/>
      <c r="D1803" s="66" t="s">
        <v>61</v>
      </c>
      <c r="E1803" s="72"/>
      <c r="F1803" s="143"/>
      <c r="H1803" s="58"/>
      <c r="J1803" s="58"/>
    </row>
    <row r="1804" spans="2:10" s="33" customFormat="1" ht="13.15" customHeight="1" x14ac:dyDescent="0.2">
      <c r="B1804" s="48"/>
      <c r="C1804" s="48"/>
      <c r="D1804" s="66"/>
      <c r="E1804" s="72"/>
      <c r="F1804" s="143"/>
      <c r="G1804" s="111"/>
      <c r="H1804" s="58"/>
      <c r="J1804" s="58"/>
    </row>
    <row r="1805" spans="2:10" s="33" customFormat="1" ht="13.15" customHeight="1" x14ac:dyDescent="0.2">
      <c r="B1805" s="48"/>
      <c r="C1805" s="48"/>
      <c r="D1805" s="66" t="s">
        <v>155</v>
      </c>
      <c r="E1805" s="72"/>
      <c r="F1805" s="143">
        <v>9.8000000000000007</v>
      </c>
      <c r="G1805" s="33" t="s">
        <v>15</v>
      </c>
      <c r="H1805" s="58"/>
      <c r="J1805" s="58"/>
    </row>
    <row r="1806" spans="2:10" s="33" customFormat="1" ht="13.15" customHeight="1" x14ac:dyDescent="0.2">
      <c r="B1806" s="48"/>
      <c r="C1806" s="48"/>
      <c r="D1806" s="66" t="s">
        <v>87</v>
      </c>
      <c r="E1806" s="72"/>
      <c r="F1806" s="143"/>
      <c r="H1806" s="58"/>
      <c r="J1806" s="58"/>
    </row>
    <row r="1807" spans="2:10" s="33" customFormat="1" x14ac:dyDescent="0.2">
      <c r="B1807" s="48"/>
      <c r="C1807" s="48"/>
      <c r="D1807" s="66" t="s">
        <v>788</v>
      </c>
      <c r="E1807" s="72"/>
      <c r="F1807" s="143"/>
      <c r="H1807" s="58"/>
      <c r="J1807" s="58"/>
    </row>
    <row r="1808" spans="2:10" s="33" customFormat="1" x14ac:dyDescent="0.2">
      <c r="B1808" s="48"/>
      <c r="C1808" s="48"/>
      <c r="D1808" s="66" t="s">
        <v>789</v>
      </c>
      <c r="E1808" s="72"/>
      <c r="F1808" s="143"/>
      <c r="H1808" s="58"/>
      <c r="J1808" s="58"/>
    </row>
    <row r="1809" spans="2:10" s="33" customFormat="1" x14ac:dyDescent="0.2">
      <c r="B1809" s="48"/>
      <c r="C1809" s="48"/>
      <c r="D1809" s="66" t="s">
        <v>790</v>
      </c>
      <c r="E1809" s="72"/>
      <c r="F1809" s="143"/>
      <c r="H1809" s="58"/>
      <c r="J1809" s="58"/>
    </row>
    <row r="1810" spans="2:10" s="33" customFormat="1" x14ac:dyDescent="0.2">
      <c r="B1810" s="48"/>
      <c r="C1810" s="48"/>
      <c r="D1810" s="66"/>
      <c r="E1810" s="72"/>
      <c r="F1810" s="143"/>
      <c r="G1810" s="111"/>
      <c r="H1810" s="58"/>
      <c r="J1810" s="58"/>
    </row>
    <row r="1811" spans="2:10" s="33" customFormat="1" x14ac:dyDescent="0.2">
      <c r="B1811" s="48"/>
      <c r="C1811" s="48"/>
      <c r="D1811" s="66" t="s">
        <v>155</v>
      </c>
      <c r="E1811" s="72"/>
      <c r="F1811" s="143">
        <v>18.2</v>
      </c>
      <c r="G1811" s="33" t="s">
        <v>15</v>
      </c>
      <c r="H1811" s="58"/>
      <c r="J1811" s="58"/>
    </row>
    <row r="1812" spans="2:10" s="33" customFormat="1" x14ac:dyDescent="0.2">
      <c r="B1812" s="48"/>
      <c r="C1812" s="48"/>
      <c r="D1812" s="66" t="s">
        <v>87</v>
      </c>
      <c r="E1812" s="72"/>
      <c r="F1812" s="143"/>
      <c r="H1812" s="58"/>
      <c r="J1812" s="58"/>
    </row>
    <row r="1813" spans="2:10" s="33" customFormat="1" x14ac:dyDescent="0.2">
      <c r="B1813" s="48"/>
      <c r="C1813" s="48"/>
      <c r="D1813" s="66" t="s">
        <v>788</v>
      </c>
      <c r="E1813" s="72"/>
      <c r="F1813" s="143"/>
      <c r="H1813" s="58"/>
      <c r="J1813" s="58"/>
    </row>
    <row r="1814" spans="2:10" s="33" customFormat="1" x14ac:dyDescent="0.2">
      <c r="B1814" s="48"/>
      <c r="C1814" s="48"/>
      <c r="D1814" s="66" t="s">
        <v>791</v>
      </c>
      <c r="E1814" s="72"/>
      <c r="F1814" s="143"/>
      <c r="H1814" s="58"/>
      <c r="J1814" s="58"/>
    </row>
    <row r="1815" spans="2:10" s="33" customFormat="1" x14ac:dyDescent="0.2">
      <c r="B1815" s="48"/>
      <c r="C1815" s="48"/>
      <c r="D1815" s="66" t="s">
        <v>792</v>
      </c>
      <c r="E1815" s="72"/>
      <c r="F1815" s="143"/>
      <c r="H1815" s="58"/>
      <c r="J1815" s="58"/>
    </row>
    <row r="1816" spans="2:10" s="33" customFormat="1" x14ac:dyDescent="0.2">
      <c r="B1816" s="48"/>
      <c r="C1816" s="48"/>
      <c r="D1816" s="66"/>
      <c r="E1816" s="72"/>
      <c r="F1816" s="143"/>
      <c r="G1816" s="111"/>
      <c r="H1816" s="58"/>
      <c r="J1816" s="58"/>
    </row>
    <row r="1817" spans="2:10" s="33" customFormat="1" x14ac:dyDescent="0.2">
      <c r="B1817" s="48"/>
      <c r="C1817" s="48"/>
      <c r="D1817" s="66" t="s">
        <v>155</v>
      </c>
      <c r="E1817" s="72"/>
      <c r="F1817" s="143">
        <v>2.4</v>
      </c>
      <c r="G1817" s="33" t="s">
        <v>15</v>
      </c>
      <c r="H1817" s="58"/>
      <c r="J1817" s="58"/>
    </row>
    <row r="1818" spans="2:10" s="33" customFormat="1" x14ac:dyDescent="0.2">
      <c r="B1818" s="48"/>
      <c r="C1818" s="48"/>
      <c r="D1818" s="66" t="s">
        <v>826</v>
      </c>
      <c r="E1818" s="72"/>
      <c r="F1818" s="143"/>
      <c r="H1818" s="58"/>
      <c r="J1818" s="58"/>
    </row>
    <row r="1819" spans="2:10" s="33" customFormat="1" x14ac:dyDescent="0.2">
      <c r="B1819" s="48"/>
      <c r="C1819" s="48"/>
      <c r="D1819" s="66" t="s">
        <v>160</v>
      </c>
      <c r="E1819" s="72"/>
      <c r="F1819" s="143"/>
      <c r="H1819" s="58"/>
      <c r="J1819" s="58"/>
    </row>
    <row r="1820" spans="2:10" s="33" customFormat="1" x14ac:dyDescent="0.2">
      <c r="B1820" s="48"/>
      <c r="C1820" s="48"/>
      <c r="D1820" s="66" t="s">
        <v>793</v>
      </c>
      <c r="E1820" s="72"/>
      <c r="F1820" s="143"/>
      <c r="G1820" s="112"/>
      <c r="H1820" s="58"/>
      <c r="J1820" s="58"/>
    </row>
    <row r="1821" spans="2:10" s="33" customFormat="1" x14ac:dyDescent="0.2">
      <c r="B1821" s="48"/>
      <c r="C1821" s="48"/>
      <c r="D1821" s="66" t="s">
        <v>401</v>
      </c>
      <c r="E1821" s="72"/>
      <c r="F1821" s="143"/>
      <c r="G1821" s="112"/>
      <c r="H1821" s="58"/>
      <c r="J1821" s="58"/>
    </row>
    <row r="1822" spans="2:10" s="33" customFormat="1" x14ac:dyDescent="0.2">
      <c r="B1822" s="48"/>
      <c r="C1822" s="48"/>
      <c r="D1822" s="66"/>
      <c r="E1822" s="72"/>
      <c r="F1822" s="143"/>
      <c r="G1822" s="111"/>
      <c r="H1822" s="58"/>
      <c r="J1822" s="58"/>
    </row>
    <row r="1823" spans="2:10" s="33" customFormat="1" x14ac:dyDescent="0.2">
      <c r="B1823" s="48"/>
      <c r="C1823" s="48"/>
      <c r="D1823" s="66" t="s">
        <v>155</v>
      </c>
      <c r="E1823" s="72"/>
      <c r="F1823" s="143">
        <v>12.62</v>
      </c>
      <c r="G1823" s="112" t="s">
        <v>15</v>
      </c>
      <c r="H1823" s="58"/>
      <c r="J1823" s="58"/>
    </row>
    <row r="1824" spans="2:10" s="33" customFormat="1" x14ac:dyDescent="0.2">
      <c r="B1824" s="48"/>
      <c r="C1824" s="48"/>
      <c r="D1824" s="66" t="s">
        <v>826</v>
      </c>
      <c r="E1824" s="72"/>
      <c r="F1824" s="143"/>
      <c r="G1824" s="112"/>
      <c r="H1824" s="58"/>
      <c r="J1824" s="58"/>
    </row>
    <row r="1825" spans="2:10" s="33" customFormat="1" x14ac:dyDescent="0.2">
      <c r="B1825" s="48"/>
      <c r="C1825" s="48"/>
      <c r="D1825" s="66" t="s">
        <v>160</v>
      </c>
      <c r="E1825" s="72"/>
      <c r="F1825" s="143"/>
      <c r="G1825" s="112"/>
      <c r="H1825" s="58"/>
      <c r="J1825" s="58"/>
    </row>
    <row r="1826" spans="2:10" s="33" customFormat="1" x14ac:dyDescent="0.2">
      <c r="B1826" s="48"/>
      <c r="C1826" s="48"/>
      <c r="D1826" s="66" t="s">
        <v>794</v>
      </c>
      <c r="E1826" s="72"/>
      <c r="F1826" s="143"/>
      <c r="G1826" s="112"/>
      <c r="H1826" s="58"/>
      <c r="J1826" s="58"/>
    </row>
    <row r="1827" spans="2:10" s="33" customFormat="1" x14ac:dyDescent="0.2">
      <c r="B1827" s="48"/>
      <c r="C1827" s="48"/>
      <c r="D1827" s="66" t="s">
        <v>747</v>
      </c>
      <c r="E1827" s="72"/>
      <c r="F1827" s="143"/>
      <c r="G1827" s="112"/>
      <c r="H1827" s="58"/>
      <c r="J1827" s="58"/>
    </row>
    <row r="1828" spans="2:10" s="33" customFormat="1" x14ac:dyDescent="0.2">
      <c r="B1828" s="48"/>
      <c r="C1828" s="48"/>
      <c r="D1828" s="66"/>
      <c r="E1828" s="72"/>
      <c r="F1828" s="143"/>
      <c r="G1828" s="111"/>
      <c r="H1828" s="58"/>
      <c r="J1828" s="58"/>
    </row>
    <row r="1829" spans="2:10" s="33" customFormat="1" x14ac:dyDescent="0.2">
      <c r="B1829" s="48"/>
      <c r="C1829" s="48"/>
      <c r="D1829" s="66" t="s">
        <v>155</v>
      </c>
      <c r="E1829" s="72"/>
      <c r="F1829" s="143">
        <v>7.2</v>
      </c>
      <c r="G1829" s="112" t="s">
        <v>15</v>
      </c>
      <c r="H1829" s="58"/>
      <c r="J1829" s="58"/>
    </row>
    <row r="1830" spans="2:10" s="33" customFormat="1" x14ac:dyDescent="0.2">
      <c r="B1830" s="48"/>
      <c r="C1830" s="48"/>
      <c r="D1830" s="66" t="s">
        <v>826</v>
      </c>
      <c r="E1830" s="72"/>
      <c r="F1830" s="143"/>
      <c r="G1830" s="112"/>
      <c r="H1830" s="58"/>
      <c r="J1830" s="58"/>
    </row>
    <row r="1831" spans="2:10" s="33" customFormat="1" x14ac:dyDescent="0.2">
      <c r="B1831" s="48"/>
      <c r="C1831" s="48"/>
      <c r="D1831" s="66" t="s">
        <v>160</v>
      </c>
      <c r="E1831" s="72"/>
      <c r="F1831" s="143"/>
      <c r="G1831" s="112"/>
      <c r="H1831" s="58"/>
      <c r="J1831" s="58"/>
    </row>
    <row r="1832" spans="2:10" s="33" customFormat="1" x14ac:dyDescent="0.2">
      <c r="B1832" s="48"/>
      <c r="C1832" s="48"/>
      <c r="D1832" s="66" t="s">
        <v>795</v>
      </c>
      <c r="E1832" s="72"/>
      <c r="F1832" s="143"/>
      <c r="G1832" s="112"/>
      <c r="H1832" s="58"/>
      <c r="J1832" s="58"/>
    </row>
    <row r="1833" spans="2:10" s="33" customFormat="1" x14ac:dyDescent="0.2">
      <c r="B1833" s="48"/>
      <c r="C1833" s="48"/>
      <c r="D1833" s="66" t="s">
        <v>563</v>
      </c>
      <c r="E1833" s="72"/>
      <c r="F1833" s="143"/>
      <c r="G1833" s="112"/>
      <c r="H1833" s="58"/>
      <c r="J1833" s="58"/>
    </row>
    <row r="1834" spans="2:10" s="33" customFormat="1" x14ac:dyDescent="0.2">
      <c r="B1834" s="48"/>
      <c r="C1834" s="48"/>
      <c r="D1834" s="66"/>
      <c r="E1834" s="72"/>
      <c r="F1834" s="143"/>
      <c r="G1834" s="111"/>
      <c r="H1834" s="58"/>
      <c r="J1834" s="58"/>
    </row>
    <row r="1835" spans="2:10" s="33" customFormat="1" x14ac:dyDescent="0.2">
      <c r="B1835" s="48"/>
      <c r="C1835" s="48"/>
      <c r="D1835" s="66" t="s">
        <v>155</v>
      </c>
      <c r="E1835" s="72"/>
      <c r="F1835" s="143">
        <v>4</v>
      </c>
      <c r="G1835" s="112" t="s">
        <v>15</v>
      </c>
      <c r="H1835" s="58"/>
      <c r="J1835" s="58"/>
    </row>
    <row r="1836" spans="2:10" s="33" customFormat="1" x14ac:dyDescent="0.2">
      <c r="B1836" s="48"/>
      <c r="C1836" s="48"/>
      <c r="D1836" s="66" t="s">
        <v>826</v>
      </c>
      <c r="E1836" s="72"/>
      <c r="F1836" s="143"/>
      <c r="G1836" s="112"/>
      <c r="H1836" s="58"/>
      <c r="J1836" s="58"/>
    </row>
    <row r="1837" spans="2:10" s="33" customFormat="1" x14ac:dyDescent="0.2">
      <c r="B1837" s="48"/>
      <c r="C1837" s="48"/>
      <c r="D1837" s="66" t="s">
        <v>796</v>
      </c>
      <c r="E1837" s="72"/>
      <c r="F1837" s="143"/>
      <c r="G1837" s="112"/>
      <c r="H1837" s="58"/>
      <c r="J1837" s="58"/>
    </row>
    <row r="1838" spans="2:10" s="33" customFormat="1" x14ac:dyDescent="0.2">
      <c r="B1838" s="48"/>
      <c r="C1838" s="48"/>
      <c r="D1838" s="66" t="s">
        <v>797</v>
      </c>
      <c r="E1838" s="72"/>
      <c r="F1838" s="143"/>
      <c r="G1838" s="112"/>
      <c r="H1838" s="58"/>
      <c r="J1838" s="58"/>
    </row>
    <row r="1839" spans="2:10" s="33" customFormat="1" x14ac:dyDescent="0.2">
      <c r="B1839" s="48"/>
      <c r="C1839" s="48"/>
      <c r="D1839" s="66" t="s">
        <v>385</v>
      </c>
      <c r="E1839" s="72"/>
      <c r="F1839" s="143"/>
      <c r="G1839" s="112"/>
      <c r="H1839" s="58"/>
      <c r="J1839" s="58"/>
    </row>
    <row r="1840" spans="2:10" s="33" customFormat="1" x14ac:dyDescent="0.2">
      <c r="B1840" s="48"/>
      <c r="C1840" s="48"/>
      <c r="D1840" s="66"/>
      <c r="E1840" s="72"/>
      <c r="F1840" s="143"/>
      <c r="G1840" s="111"/>
      <c r="H1840" s="58"/>
      <c r="J1840" s="58"/>
    </row>
    <row r="1841" spans="2:10" s="33" customFormat="1" x14ac:dyDescent="0.2">
      <c r="B1841" s="48"/>
      <c r="C1841" s="48"/>
      <c r="D1841" s="66" t="s">
        <v>155</v>
      </c>
      <c r="E1841" s="72"/>
      <c r="F1841" s="143">
        <v>7.4</v>
      </c>
      <c r="G1841" s="112" t="s">
        <v>15</v>
      </c>
      <c r="H1841" s="58"/>
      <c r="J1841" s="58"/>
    </row>
    <row r="1842" spans="2:10" s="33" customFormat="1" x14ac:dyDescent="0.2">
      <c r="B1842" s="48"/>
      <c r="C1842" s="48"/>
      <c r="D1842" s="66" t="s">
        <v>826</v>
      </c>
      <c r="E1842" s="72"/>
      <c r="F1842" s="143"/>
      <c r="G1842" s="112"/>
      <c r="H1842" s="58"/>
      <c r="J1842" s="58"/>
    </row>
    <row r="1843" spans="2:10" s="33" customFormat="1" x14ac:dyDescent="0.2">
      <c r="B1843" s="48"/>
      <c r="C1843" s="48"/>
      <c r="D1843" s="66" t="s">
        <v>796</v>
      </c>
      <c r="E1843" s="72"/>
      <c r="F1843" s="143"/>
      <c r="G1843" s="112"/>
      <c r="H1843" s="58"/>
      <c r="J1843" s="58"/>
    </row>
    <row r="1844" spans="2:10" s="33" customFormat="1" x14ac:dyDescent="0.2">
      <c r="B1844" s="48"/>
      <c r="C1844" s="48"/>
      <c r="D1844" s="66" t="s">
        <v>798</v>
      </c>
      <c r="E1844" s="72"/>
      <c r="F1844" s="143"/>
      <c r="G1844" s="112"/>
      <c r="H1844" s="58"/>
      <c r="J1844" s="58"/>
    </row>
    <row r="1845" spans="2:10" s="33" customFormat="1" x14ac:dyDescent="0.2">
      <c r="B1845" s="48"/>
      <c r="C1845" s="48"/>
      <c r="D1845" s="66" t="s">
        <v>220</v>
      </c>
      <c r="E1845" s="72"/>
      <c r="F1845" s="143"/>
      <c r="G1845" s="112"/>
      <c r="H1845" s="58"/>
      <c r="J1845" s="58"/>
    </row>
    <row r="1846" spans="2:10" s="33" customFormat="1" x14ac:dyDescent="0.2">
      <c r="B1846" s="48"/>
      <c r="C1846" s="48"/>
      <c r="D1846" s="66"/>
      <c r="E1846" s="72"/>
      <c r="F1846" s="143"/>
      <c r="G1846" s="111"/>
      <c r="H1846" s="58"/>
      <c r="J1846" s="58"/>
    </row>
    <row r="1847" spans="2:10" s="33" customFormat="1" x14ac:dyDescent="0.2">
      <c r="B1847" s="48"/>
      <c r="C1847" s="48"/>
      <c r="D1847" s="66" t="s">
        <v>155</v>
      </c>
      <c r="E1847" s="72"/>
      <c r="F1847" s="143">
        <v>12.62</v>
      </c>
      <c r="G1847" s="112" t="s">
        <v>15</v>
      </c>
      <c r="H1847" s="58"/>
      <c r="J1847" s="58"/>
    </row>
    <row r="1848" spans="2:10" s="33" customFormat="1" x14ac:dyDescent="0.2">
      <c r="B1848" s="48"/>
      <c r="C1848" s="48"/>
      <c r="D1848" s="66" t="s">
        <v>826</v>
      </c>
      <c r="E1848" s="72"/>
      <c r="F1848" s="143"/>
      <c r="G1848" s="112"/>
      <c r="H1848" s="58"/>
      <c r="J1848" s="58"/>
    </row>
    <row r="1849" spans="2:10" s="33" customFormat="1" x14ac:dyDescent="0.2">
      <c r="B1849" s="48"/>
      <c r="C1849" s="48"/>
      <c r="D1849" s="66" t="s">
        <v>160</v>
      </c>
      <c r="E1849" s="72"/>
      <c r="F1849" s="143"/>
      <c r="G1849" s="112"/>
      <c r="H1849" s="58"/>
      <c r="J1849" s="58"/>
    </row>
    <row r="1850" spans="2:10" s="33" customFormat="1" x14ac:dyDescent="0.2">
      <c r="B1850" s="48"/>
      <c r="C1850" s="48"/>
      <c r="D1850" s="66" t="s">
        <v>799</v>
      </c>
      <c r="E1850" s="72"/>
      <c r="F1850" s="143"/>
      <c r="G1850" s="112"/>
      <c r="H1850" s="58"/>
      <c r="J1850" s="58"/>
    </row>
    <row r="1851" spans="2:10" s="33" customFormat="1" x14ac:dyDescent="0.2">
      <c r="B1851" s="48"/>
      <c r="C1851" s="48"/>
      <c r="D1851" s="66" t="s">
        <v>747</v>
      </c>
      <c r="E1851" s="72"/>
      <c r="F1851" s="143"/>
      <c r="G1851" s="112"/>
      <c r="H1851" s="58"/>
      <c r="J1851" s="58"/>
    </row>
    <row r="1852" spans="2:10" s="33" customFormat="1" x14ac:dyDescent="0.2">
      <c r="B1852" s="48"/>
      <c r="C1852" s="48"/>
      <c r="D1852" s="66"/>
      <c r="E1852" s="72"/>
      <c r="F1852" s="143"/>
      <c r="G1852" s="111"/>
      <c r="H1852" s="58"/>
      <c r="J1852" s="58"/>
    </row>
    <row r="1853" spans="2:10" s="33" customFormat="1" x14ac:dyDescent="0.2">
      <c r="B1853" s="48"/>
      <c r="C1853" s="48"/>
      <c r="D1853" s="66" t="s">
        <v>155</v>
      </c>
      <c r="E1853" s="72"/>
      <c r="F1853" s="143">
        <v>3.4</v>
      </c>
      <c r="G1853" s="112" t="s">
        <v>15</v>
      </c>
      <c r="H1853" s="58"/>
      <c r="J1853" s="58"/>
    </row>
    <row r="1854" spans="2:10" s="33" customFormat="1" x14ac:dyDescent="0.2">
      <c r="B1854" s="48"/>
      <c r="C1854" s="48"/>
      <c r="D1854" s="66" t="s">
        <v>929</v>
      </c>
      <c r="E1854" s="72"/>
      <c r="F1854" s="143"/>
      <c r="G1854" s="112"/>
      <c r="H1854" s="58"/>
      <c r="J1854" s="58"/>
    </row>
    <row r="1855" spans="2:10" s="33" customFormat="1" x14ac:dyDescent="0.2">
      <c r="B1855" s="48"/>
      <c r="C1855" s="48"/>
      <c r="D1855" s="66" t="s">
        <v>160</v>
      </c>
      <c r="E1855" s="72"/>
      <c r="F1855" s="143"/>
      <c r="G1855" s="112"/>
      <c r="H1855" s="58"/>
      <c r="J1855" s="58"/>
    </row>
    <row r="1856" spans="2:10" s="33" customFormat="1" x14ac:dyDescent="0.2">
      <c r="B1856" s="48"/>
      <c r="C1856" s="48"/>
      <c r="D1856" s="66" t="s">
        <v>800</v>
      </c>
      <c r="E1856" s="72"/>
      <c r="F1856" s="143"/>
      <c r="G1856" s="112"/>
      <c r="H1856" s="58"/>
      <c r="J1856" s="58"/>
    </row>
    <row r="1857" spans="2:10" s="33" customFormat="1" x14ac:dyDescent="0.2">
      <c r="B1857" s="48"/>
      <c r="C1857" s="48"/>
      <c r="D1857" s="66" t="s">
        <v>64</v>
      </c>
      <c r="E1857" s="72"/>
      <c r="F1857" s="143"/>
      <c r="G1857" s="112"/>
      <c r="H1857" s="58"/>
      <c r="J1857" s="58"/>
    </row>
    <row r="1858" spans="2:10" s="33" customFormat="1" x14ac:dyDescent="0.2">
      <c r="B1858" s="48"/>
      <c r="C1858" s="48"/>
      <c r="D1858" s="66"/>
      <c r="E1858" s="72"/>
      <c r="F1858" s="143"/>
      <c r="G1858" s="111"/>
      <c r="H1858" s="58"/>
      <c r="J1858" s="58"/>
    </row>
    <row r="1859" spans="2:10" s="33" customFormat="1" x14ac:dyDescent="0.2">
      <c r="B1859" s="48"/>
      <c r="C1859" s="48"/>
      <c r="D1859" s="66" t="s">
        <v>155</v>
      </c>
      <c r="E1859" s="72"/>
      <c r="F1859" s="143">
        <v>7.4</v>
      </c>
      <c r="G1859" s="112" t="s">
        <v>15</v>
      </c>
      <c r="H1859" s="58"/>
      <c r="J1859" s="58"/>
    </row>
    <row r="1860" spans="2:10" s="33" customFormat="1" x14ac:dyDescent="0.2">
      <c r="B1860" s="48"/>
      <c r="C1860" s="48"/>
      <c r="D1860" s="66" t="s">
        <v>824</v>
      </c>
      <c r="E1860" s="72"/>
      <c r="F1860" s="143"/>
      <c r="G1860" s="112"/>
      <c r="H1860" s="58"/>
      <c r="J1860" s="58"/>
    </row>
    <row r="1861" spans="2:10" s="33" customFormat="1" x14ac:dyDescent="0.2">
      <c r="B1861" s="48"/>
      <c r="C1861" s="48"/>
      <c r="D1861" s="66" t="s">
        <v>157</v>
      </c>
      <c r="E1861" s="72"/>
      <c r="F1861" s="143"/>
      <c r="G1861" s="112"/>
      <c r="H1861" s="58"/>
      <c r="J1861" s="58"/>
    </row>
    <row r="1862" spans="2:10" s="33" customFormat="1" x14ac:dyDescent="0.2">
      <c r="B1862" s="48"/>
      <c r="C1862" s="48"/>
      <c r="D1862" s="66" t="s">
        <v>801</v>
      </c>
      <c r="E1862" s="72"/>
      <c r="F1862" s="143"/>
      <c r="G1862" s="112"/>
      <c r="H1862" s="58"/>
      <c r="J1862" s="58"/>
    </row>
    <row r="1863" spans="2:10" s="33" customFormat="1" x14ac:dyDescent="0.2">
      <c r="B1863" s="48"/>
      <c r="C1863" s="48"/>
      <c r="D1863" s="66" t="s">
        <v>220</v>
      </c>
      <c r="E1863" s="72"/>
      <c r="F1863" s="143"/>
      <c r="G1863" s="112"/>
      <c r="H1863" s="58"/>
      <c r="J1863" s="58"/>
    </row>
    <row r="1864" spans="2:10" s="33" customFormat="1" x14ac:dyDescent="0.2">
      <c r="B1864" s="48"/>
      <c r="C1864" s="48"/>
      <c r="D1864" s="66"/>
      <c r="E1864" s="72"/>
      <c r="F1864" s="143"/>
      <c r="G1864" s="111"/>
      <c r="H1864" s="58"/>
      <c r="J1864" s="58"/>
    </row>
    <row r="1865" spans="2:10" s="33" customFormat="1" x14ac:dyDescent="0.2">
      <c r="B1865" s="48"/>
      <c r="C1865" s="48"/>
      <c r="D1865" s="66" t="s">
        <v>155</v>
      </c>
      <c r="E1865" s="72"/>
      <c r="F1865" s="143">
        <v>1.4</v>
      </c>
      <c r="G1865" s="112" t="s">
        <v>15</v>
      </c>
      <c r="H1865" s="58"/>
      <c r="J1865" s="58"/>
    </row>
    <row r="1866" spans="2:10" s="33" customFormat="1" x14ac:dyDescent="0.2">
      <c r="B1866" s="48"/>
      <c r="C1866" s="48"/>
      <c r="D1866" s="66" t="s">
        <v>824</v>
      </c>
      <c r="E1866" s="72"/>
      <c r="F1866" s="143"/>
      <c r="G1866" s="112"/>
      <c r="H1866" s="58"/>
      <c r="J1866" s="58"/>
    </row>
    <row r="1867" spans="2:10" s="33" customFormat="1" x14ac:dyDescent="0.2">
      <c r="B1867" s="48"/>
      <c r="C1867" s="48"/>
      <c r="D1867" s="66" t="s">
        <v>157</v>
      </c>
      <c r="E1867" s="72"/>
      <c r="F1867" s="143"/>
      <c r="G1867" s="112"/>
      <c r="H1867" s="58"/>
      <c r="J1867" s="58"/>
    </row>
    <row r="1868" spans="2:10" s="33" customFormat="1" x14ac:dyDescent="0.2">
      <c r="B1868" s="48"/>
      <c r="C1868" s="48"/>
      <c r="D1868" s="66" t="s">
        <v>802</v>
      </c>
      <c r="E1868" s="72"/>
      <c r="F1868" s="143"/>
      <c r="G1868" s="112"/>
      <c r="H1868" s="58"/>
      <c r="J1868" s="58"/>
    </row>
    <row r="1869" spans="2:10" s="33" customFormat="1" x14ac:dyDescent="0.2">
      <c r="B1869" s="48"/>
      <c r="C1869" s="48"/>
      <c r="D1869" s="66" t="s">
        <v>556</v>
      </c>
      <c r="E1869" s="72"/>
      <c r="F1869" s="143"/>
      <c r="G1869" s="112"/>
      <c r="H1869" s="58"/>
      <c r="J1869" s="58"/>
    </row>
    <row r="1870" spans="2:10" s="33" customFormat="1" x14ac:dyDescent="0.2">
      <c r="B1870" s="48"/>
      <c r="C1870" s="48"/>
      <c r="D1870" s="66"/>
      <c r="E1870" s="72"/>
      <c r="F1870" s="143"/>
      <c r="G1870" s="111"/>
      <c r="H1870" s="58"/>
      <c r="J1870" s="58"/>
    </row>
    <row r="1871" spans="2:10" s="33" customFormat="1" x14ac:dyDescent="0.2">
      <c r="B1871" s="48"/>
      <c r="C1871" s="48"/>
      <c r="D1871" s="66" t="s">
        <v>155</v>
      </c>
      <c r="E1871" s="72"/>
      <c r="F1871" s="143">
        <v>1.4</v>
      </c>
      <c r="G1871" s="112" t="s">
        <v>15</v>
      </c>
      <c r="H1871" s="58"/>
      <c r="J1871" s="58"/>
    </row>
    <row r="1872" spans="2:10" s="33" customFormat="1" x14ac:dyDescent="0.2">
      <c r="B1872" s="48"/>
      <c r="C1872" s="48"/>
      <c r="D1872" s="66" t="s">
        <v>824</v>
      </c>
      <c r="E1872" s="72"/>
      <c r="F1872" s="143"/>
      <c r="G1872" s="112"/>
      <c r="H1872" s="58"/>
      <c r="J1872" s="58"/>
    </row>
    <row r="1873" spans="2:10" s="33" customFormat="1" x14ac:dyDescent="0.2">
      <c r="B1873" s="48"/>
      <c r="C1873" s="48"/>
      <c r="D1873" s="66" t="s">
        <v>157</v>
      </c>
      <c r="E1873" s="72"/>
      <c r="F1873" s="143"/>
      <c r="G1873" s="112"/>
      <c r="H1873" s="58"/>
      <c r="J1873" s="58"/>
    </row>
    <row r="1874" spans="2:10" s="33" customFormat="1" x14ac:dyDescent="0.2">
      <c r="B1874" s="48"/>
      <c r="C1874" s="48"/>
      <c r="D1874" s="66" t="s">
        <v>803</v>
      </c>
      <c r="E1874" s="72"/>
      <c r="F1874" s="143"/>
      <c r="G1874" s="112"/>
      <c r="H1874" s="58"/>
      <c r="J1874" s="58"/>
    </row>
    <row r="1875" spans="2:10" s="33" customFormat="1" x14ac:dyDescent="0.2">
      <c r="B1875" s="48"/>
      <c r="C1875" s="48"/>
      <c r="D1875" s="66" t="s">
        <v>556</v>
      </c>
      <c r="E1875" s="72"/>
      <c r="F1875" s="143"/>
      <c r="G1875" s="112"/>
      <c r="H1875" s="58"/>
      <c r="J1875" s="58"/>
    </row>
    <row r="1876" spans="2:10" s="33" customFormat="1" x14ac:dyDescent="0.2">
      <c r="B1876" s="48"/>
      <c r="C1876" s="48"/>
      <c r="D1876" s="66"/>
      <c r="E1876" s="72"/>
      <c r="F1876" s="143"/>
      <c r="G1876" s="111"/>
      <c r="H1876" s="58"/>
      <c r="J1876" s="58"/>
    </row>
    <row r="1877" spans="2:10" s="33" customFormat="1" x14ac:dyDescent="0.2">
      <c r="B1877" s="48"/>
      <c r="C1877" s="48"/>
      <c r="D1877" s="66" t="s">
        <v>155</v>
      </c>
      <c r="E1877" s="72"/>
      <c r="F1877" s="143">
        <v>1</v>
      </c>
      <c r="G1877" s="112" t="s">
        <v>15</v>
      </c>
      <c r="H1877" s="58"/>
      <c r="J1877" s="58"/>
    </row>
    <row r="1878" spans="2:10" s="33" customFormat="1" x14ac:dyDescent="0.2">
      <c r="B1878" s="48"/>
      <c r="C1878" s="48"/>
      <c r="D1878" s="66" t="s">
        <v>824</v>
      </c>
      <c r="E1878" s="72"/>
      <c r="F1878" s="143"/>
      <c r="G1878" s="112"/>
      <c r="H1878" s="58"/>
      <c r="J1878" s="58"/>
    </row>
    <row r="1879" spans="2:10" s="33" customFormat="1" x14ac:dyDescent="0.2">
      <c r="B1879" s="48"/>
      <c r="C1879" s="48"/>
      <c r="D1879" s="66" t="s">
        <v>157</v>
      </c>
      <c r="E1879" s="72"/>
      <c r="F1879" s="143"/>
      <c r="G1879" s="112"/>
      <c r="H1879" s="58"/>
      <c r="J1879" s="58"/>
    </row>
    <row r="1880" spans="2:10" s="33" customFormat="1" x14ac:dyDescent="0.2">
      <c r="B1880" s="48"/>
      <c r="C1880" s="48"/>
      <c r="D1880" s="66" t="s">
        <v>804</v>
      </c>
      <c r="E1880" s="72"/>
      <c r="F1880" s="143"/>
      <c r="G1880" s="112"/>
      <c r="H1880" s="58"/>
      <c r="J1880" s="58"/>
    </row>
    <row r="1881" spans="2:10" s="33" customFormat="1" x14ac:dyDescent="0.2">
      <c r="B1881" s="48"/>
      <c r="C1881" s="48"/>
      <c r="D1881" s="66" t="s">
        <v>404</v>
      </c>
      <c r="E1881" s="72"/>
      <c r="F1881" s="143"/>
      <c r="G1881" s="112"/>
      <c r="H1881" s="58"/>
      <c r="J1881" s="58"/>
    </row>
    <row r="1882" spans="2:10" s="33" customFormat="1" x14ac:dyDescent="0.2">
      <c r="B1882" s="48"/>
      <c r="C1882" s="48"/>
      <c r="D1882" s="66"/>
      <c r="E1882" s="72"/>
      <c r="F1882" s="143"/>
      <c r="G1882" s="111"/>
      <c r="H1882" s="58"/>
      <c r="J1882" s="58"/>
    </row>
    <row r="1883" spans="2:10" s="33" customFormat="1" x14ac:dyDescent="0.2">
      <c r="B1883" s="48"/>
      <c r="C1883" s="48"/>
      <c r="D1883" s="66" t="s">
        <v>155</v>
      </c>
      <c r="E1883" s="72"/>
      <c r="F1883" s="143">
        <v>16.68</v>
      </c>
      <c r="G1883" s="112" t="s">
        <v>15</v>
      </c>
      <c r="H1883" s="58"/>
      <c r="J1883" s="58"/>
    </row>
    <row r="1884" spans="2:10" s="33" customFormat="1" x14ac:dyDescent="0.2">
      <c r="B1884" s="48"/>
      <c r="C1884" s="48"/>
      <c r="D1884" s="66" t="s">
        <v>930</v>
      </c>
      <c r="E1884" s="72"/>
      <c r="F1884" s="143"/>
      <c r="G1884" s="112"/>
      <c r="H1884" s="58"/>
      <c r="J1884" s="58"/>
    </row>
    <row r="1885" spans="2:10" s="33" customFormat="1" x14ac:dyDescent="0.2">
      <c r="B1885" s="48"/>
      <c r="C1885" s="48"/>
      <c r="D1885" s="66" t="s">
        <v>805</v>
      </c>
      <c r="E1885" s="72"/>
      <c r="F1885" s="143"/>
      <c r="G1885" s="112"/>
      <c r="H1885" s="58"/>
      <c r="J1885" s="58"/>
    </row>
    <row r="1886" spans="2:10" s="33" customFormat="1" x14ac:dyDescent="0.2">
      <c r="B1886" s="48"/>
      <c r="C1886" s="48"/>
      <c r="D1886" s="66" t="s">
        <v>806</v>
      </c>
      <c r="E1886" s="72"/>
      <c r="F1886" s="143"/>
      <c r="G1886" s="112"/>
      <c r="H1886" s="58"/>
      <c r="J1886" s="58"/>
    </row>
    <row r="1887" spans="2:10" s="33" customFormat="1" x14ac:dyDescent="0.2">
      <c r="B1887" s="48"/>
      <c r="C1887" s="48"/>
      <c r="D1887" s="66" t="s">
        <v>807</v>
      </c>
      <c r="E1887" s="72"/>
      <c r="F1887" s="56"/>
      <c r="G1887" s="112"/>
      <c r="H1887" s="58"/>
      <c r="J1887" s="58"/>
    </row>
    <row r="1888" spans="2:10" s="33" customFormat="1" x14ac:dyDescent="0.2">
      <c r="B1888" s="48"/>
      <c r="C1888" s="48"/>
      <c r="D1888" s="66"/>
      <c r="E1888" s="72"/>
      <c r="F1888" s="56"/>
      <c r="G1888" s="111"/>
      <c r="H1888" s="58"/>
      <c r="J1888" s="58"/>
    </row>
    <row r="1889" spans="2:10" ht="12.75" customHeight="1" x14ac:dyDescent="0.2">
      <c r="B1889" s="34"/>
      <c r="C1889" s="53"/>
      <c r="D1889" s="63" t="s">
        <v>808</v>
      </c>
      <c r="E1889" s="122"/>
      <c r="F1889" s="123">
        <v>172.34</v>
      </c>
      <c r="G1889" s="124" t="s">
        <v>15</v>
      </c>
      <c r="H1889" s="37"/>
      <c r="J1889" s="39" t="str">
        <f>IF(ISNUMBER(H1889),IF(H1889&gt;0,F1889*H1889,"NB"),"NB")</f>
        <v>NB</v>
      </c>
    </row>
    <row r="1890" spans="2:10" ht="12.75" customHeight="1" x14ac:dyDescent="0.2">
      <c r="B1890" s="34"/>
      <c r="C1890" s="53"/>
      <c r="D1890" s="62"/>
      <c r="F1890" s="51"/>
      <c r="G1890" s="23"/>
    </row>
    <row r="1891" spans="2:10" ht="12.75" customHeight="1" thickBot="1" x14ac:dyDescent="0.25">
      <c r="B1891" s="34"/>
      <c r="C1891" s="53"/>
      <c r="D1891" s="62"/>
      <c r="F1891" s="86" t="s">
        <v>12</v>
      </c>
      <c r="G1891" s="34">
        <f>B1751</f>
        <v>53</v>
      </c>
      <c r="H1891" s="44" t="s">
        <v>4</v>
      </c>
      <c r="I1891" s="74"/>
      <c r="J1891" s="46" t="str">
        <f>IF(J1889="NB", "NB", J1889)</f>
        <v>NB</v>
      </c>
    </row>
    <row r="1892" spans="2:10" s="33" customFormat="1" x14ac:dyDescent="0.2">
      <c r="B1892" s="48"/>
      <c r="C1892" s="48"/>
      <c r="D1892" s="66"/>
      <c r="E1892" s="97"/>
      <c r="F1892" s="69"/>
      <c r="G1892" s="112"/>
      <c r="H1892" s="58"/>
      <c r="J1892" s="58"/>
    </row>
    <row r="1893" spans="2:10" s="33" customFormat="1" x14ac:dyDescent="0.2">
      <c r="B1893" s="48"/>
      <c r="C1893" s="48"/>
      <c r="D1893" s="66"/>
      <c r="E1893" s="97"/>
      <c r="F1893" s="69"/>
      <c r="G1893" s="112"/>
      <c r="H1893" s="58"/>
      <c r="J1893" s="58"/>
    </row>
    <row r="1894" spans="2:10" s="33" customFormat="1" x14ac:dyDescent="0.15">
      <c r="B1894" s="48"/>
      <c r="C1894" s="48"/>
      <c r="D1894" s="66"/>
      <c r="E1894" s="97"/>
      <c r="F1894" s="69"/>
      <c r="G1894" s="113"/>
      <c r="H1894" s="58"/>
      <c r="J1894" s="58"/>
    </row>
    <row r="1895" spans="2:10" s="33" customFormat="1" x14ac:dyDescent="0.2">
      <c r="B1895" s="48"/>
      <c r="C1895" s="48"/>
      <c r="D1895" s="66"/>
      <c r="E1895" s="97"/>
      <c r="F1895" s="69"/>
      <c r="G1895" s="112"/>
      <c r="H1895" s="58"/>
      <c r="J1895" s="58"/>
    </row>
    <row r="1896" spans="2:10" s="33" customFormat="1" x14ac:dyDescent="0.2">
      <c r="B1896" s="48"/>
      <c r="C1896" s="48"/>
      <c r="D1896" s="66"/>
      <c r="E1896" s="97"/>
      <c r="F1896" s="69"/>
      <c r="G1896" s="112"/>
      <c r="H1896" s="58"/>
      <c r="J1896" s="58"/>
    </row>
    <row r="1897" spans="2:10" s="33" customFormat="1" x14ac:dyDescent="0.2">
      <c r="B1897" s="48"/>
      <c r="C1897" s="48"/>
      <c r="D1897" s="66"/>
      <c r="E1897" s="97"/>
      <c r="F1897" s="69"/>
      <c r="G1897" s="112"/>
      <c r="H1897" s="58"/>
      <c r="J1897" s="58"/>
    </row>
    <row r="1898" spans="2:10" s="33" customFormat="1" x14ac:dyDescent="0.2">
      <c r="B1898" s="48"/>
      <c r="C1898" s="48"/>
      <c r="D1898" s="66"/>
      <c r="E1898" s="97"/>
      <c r="F1898" s="69"/>
      <c r="G1898" s="112"/>
      <c r="H1898" s="58"/>
      <c r="J1898" s="58"/>
    </row>
    <row r="1899" spans="2:10" s="33" customFormat="1" x14ac:dyDescent="0.2">
      <c r="B1899" s="48"/>
      <c r="C1899" s="48"/>
      <c r="D1899" s="66"/>
      <c r="E1899" s="97"/>
      <c r="F1899" s="69"/>
      <c r="G1899" s="112"/>
      <c r="H1899" s="58"/>
      <c r="J1899" s="58"/>
    </row>
    <row r="1900" spans="2:10" s="33" customFormat="1" x14ac:dyDescent="0.15">
      <c r="B1900" s="48"/>
      <c r="C1900" s="48"/>
      <c r="D1900" s="66"/>
      <c r="E1900" s="97"/>
      <c r="F1900" s="69"/>
      <c r="G1900" s="113"/>
      <c r="H1900" s="58"/>
      <c r="J1900" s="58"/>
    </row>
    <row r="1901" spans="2:10" s="33" customFormat="1" x14ac:dyDescent="0.2">
      <c r="B1901" s="48"/>
      <c r="C1901" s="48"/>
      <c r="D1901" s="66"/>
      <c r="E1901" s="97"/>
      <c r="F1901" s="69"/>
      <c r="G1901" s="112"/>
      <c r="H1901" s="58"/>
      <c r="J1901" s="58"/>
    </row>
    <row r="1902" spans="2:10" s="33" customFormat="1" x14ac:dyDescent="0.2">
      <c r="B1902" s="48"/>
      <c r="C1902" s="48"/>
      <c r="D1902" s="66"/>
      <c r="E1902" s="97"/>
      <c r="F1902" s="69"/>
      <c r="G1902" s="112"/>
      <c r="H1902" s="58"/>
      <c r="J1902" s="58"/>
    </row>
    <row r="1903" spans="2:10" s="33" customFormat="1" x14ac:dyDescent="0.2">
      <c r="B1903" s="48"/>
      <c r="C1903" s="48"/>
      <c r="D1903" s="66"/>
      <c r="E1903" s="97"/>
      <c r="F1903" s="69"/>
      <c r="G1903" s="112"/>
      <c r="H1903" s="58"/>
      <c r="J1903" s="58"/>
    </row>
    <row r="1904" spans="2:10" s="33" customFormat="1" x14ac:dyDescent="0.2">
      <c r="B1904" s="48"/>
      <c r="C1904" s="48"/>
      <c r="D1904" s="66"/>
      <c r="E1904" s="97"/>
      <c r="F1904" s="69"/>
      <c r="G1904" s="112"/>
      <c r="H1904" s="58"/>
      <c r="J1904" s="58"/>
    </row>
    <row r="1905" spans="2:10" s="33" customFormat="1" x14ac:dyDescent="0.2">
      <c r="B1905" s="48"/>
      <c r="C1905" s="48"/>
      <c r="D1905" s="66"/>
      <c r="E1905" s="97"/>
      <c r="F1905" s="69"/>
      <c r="G1905" s="112"/>
      <c r="H1905" s="58"/>
      <c r="J1905" s="58"/>
    </row>
    <row r="1906" spans="2:10" s="33" customFormat="1" x14ac:dyDescent="0.15">
      <c r="B1906" s="48"/>
      <c r="C1906" s="48"/>
      <c r="D1906" s="66"/>
      <c r="E1906" s="97"/>
      <c r="F1906" s="69"/>
      <c r="G1906" s="113"/>
      <c r="H1906" s="58"/>
      <c r="J1906" s="58"/>
    </row>
    <row r="1907" spans="2:10" s="33" customFormat="1" x14ac:dyDescent="0.2">
      <c r="B1907" s="48"/>
      <c r="C1907" s="48"/>
      <c r="D1907" s="66"/>
      <c r="E1907" s="97"/>
      <c r="F1907" s="69"/>
      <c r="G1907" s="112"/>
      <c r="H1907" s="58"/>
      <c r="J1907" s="58"/>
    </row>
    <row r="1908" spans="2:10" s="33" customFormat="1" x14ac:dyDescent="0.2">
      <c r="B1908" s="48"/>
      <c r="C1908" s="48"/>
      <c r="D1908" s="66"/>
      <c r="E1908" s="97"/>
      <c r="F1908" s="69"/>
      <c r="G1908" s="112"/>
      <c r="H1908" s="58"/>
      <c r="J1908" s="58"/>
    </row>
    <row r="1909" spans="2:10" s="33" customFormat="1" x14ac:dyDescent="0.2">
      <c r="B1909" s="48"/>
      <c r="C1909" s="48"/>
      <c r="D1909" s="66"/>
      <c r="E1909" s="97"/>
      <c r="F1909" s="69"/>
      <c r="G1909" s="112"/>
      <c r="H1909" s="58"/>
      <c r="J1909" s="58"/>
    </row>
    <row r="1910" spans="2:10" s="33" customFormat="1" x14ac:dyDescent="0.2">
      <c r="B1910" s="48"/>
      <c r="C1910" s="48"/>
      <c r="D1910" s="66"/>
      <c r="E1910" s="97"/>
      <c r="F1910" s="69"/>
      <c r="G1910" s="112"/>
      <c r="H1910" s="58"/>
      <c r="J1910" s="58"/>
    </row>
    <row r="1911" spans="2:10" s="33" customFormat="1" x14ac:dyDescent="0.2">
      <c r="B1911" s="48"/>
      <c r="C1911" s="48"/>
      <c r="D1911" s="66"/>
      <c r="E1911" s="97"/>
      <c r="F1911" s="69"/>
      <c r="G1911" s="112"/>
      <c r="H1911" s="58"/>
      <c r="J1911" s="58"/>
    </row>
    <row r="1912" spans="2:10" s="33" customFormat="1" x14ac:dyDescent="0.15">
      <c r="B1912" s="48"/>
      <c r="C1912" s="48"/>
      <c r="D1912" s="66"/>
      <c r="E1912" s="97"/>
      <c r="F1912" s="69"/>
      <c r="G1912" s="113"/>
      <c r="H1912" s="58"/>
      <c r="J1912" s="58"/>
    </row>
    <row r="1913" spans="2:10" s="33" customFormat="1" x14ac:dyDescent="0.2">
      <c r="B1913" s="48"/>
      <c r="C1913" s="48"/>
      <c r="D1913" s="66"/>
      <c r="E1913" s="97"/>
      <c r="F1913" s="69"/>
      <c r="G1913" s="112"/>
      <c r="H1913" s="58"/>
      <c r="J1913" s="58"/>
    </row>
    <row r="1914" spans="2:10" s="33" customFormat="1" x14ac:dyDescent="0.2">
      <c r="B1914" s="48"/>
      <c r="C1914" s="48"/>
      <c r="D1914" s="66"/>
      <c r="E1914" s="97"/>
      <c r="F1914" s="69"/>
      <c r="G1914" s="112"/>
      <c r="H1914" s="58"/>
      <c r="J1914" s="58"/>
    </row>
    <row r="1915" spans="2:10" s="33" customFormat="1" x14ac:dyDescent="0.2">
      <c r="B1915" s="48"/>
      <c r="C1915" s="48"/>
      <c r="D1915" s="66"/>
      <c r="E1915" s="97"/>
      <c r="F1915" s="69"/>
      <c r="G1915" s="112"/>
      <c r="H1915" s="58"/>
      <c r="J1915" s="58"/>
    </row>
    <row r="1916" spans="2:10" s="33" customFormat="1" x14ac:dyDescent="0.2">
      <c r="B1916" s="48"/>
      <c r="C1916" s="48"/>
      <c r="D1916" s="66"/>
      <c r="E1916" s="97"/>
      <c r="F1916" s="69"/>
      <c r="G1916" s="112"/>
      <c r="H1916" s="58"/>
      <c r="J1916" s="58"/>
    </row>
    <row r="1917" spans="2:10" s="33" customFormat="1" x14ac:dyDescent="0.2">
      <c r="B1917" s="48"/>
      <c r="C1917" s="48"/>
      <c r="D1917" s="66"/>
      <c r="E1917" s="97"/>
      <c r="F1917" s="69"/>
      <c r="G1917" s="112"/>
      <c r="H1917" s="58"/>
      <c r="J1917" s="58"/>
    </row>
    <row r="1918" spans="2:10" s="33" customFormat="1" x14ac:dyDescent="0.15">
      <c r="B1918" s="48"/>
      <c r="C1918" s="48"/>
      <c r="D1918" s="66"/>
      <c r="E1918" s="97"/>
      <c r="F1918" s="69"/>
      <c r="G1918" s="113"/>
      <c r="H1918" s="58"/>
      <c r="J1918" s="58"/>
    </row>
    <row r="1919" spans="2:10" s="33" customFormat="1" x14ac:dyDescent="0.2">
      <c r="B1919" s="48"/>
      <c r="C1919" s="48"/>
      <c r="D1919" s="66"/>
      <c r="E1919" s="97"/>
      <c r="F1919" s="69"/>
      <c r="G1919" s="112"/>
      <c r="H1919" s="58"/>
      <c r="J1919" s="58"/>
    </row>
    <row r="1920" spans="2:10" s="33" customFormat="1" x14ac:dyDescent="0.2">
      <c r="B1920" s="48"/>
      <c r="C1920" s="48"/>
      <c r="D1920" s="66"/>
      <c r="E1920" s="97"/>
      <c r="F1920" s="69"/>
      <c r="G1920" s="112"/>
      <c r="H1920" s="58"/>
      <c r="J1920" s="58"/>
    </row>
    <row r="1921" spans="2:10" s="33" customFormat="1" x14ac:dyDescent="0.2">
      <c r="B1921" s="48"/>
      <c r="C1921" s="48"/>
      <c r="D1921" s="66"/>
      <c r="E1921" s="97"/>
      <c r="F1921" s="69"/>
      <c r="G1921" s="112"/>
      <c r="H1921" s="58"/>
      <c r="J1921" s="58"/>
    </row>
    <row r="1922" spans="2:10" s="33" customFormat="1" x14ac:dyDescent="0.2">
      <c r="B1922" s="48"/>
      <c r="C1922" s="48"/>
      <c r="D1922" s="66"/>
      <c r="E1922" s="97"/>
      <c r="F1922" s="69"/>
      <c r="G1922" s="112"/>
      <c r="H1922" s="58"/>
      <c r="J1922" s="58"/>
    </row>
    <row r="1923" spans="2:10" s="33" customFormat="1" x14ac:dyDescent="0.2">
      <c r="B1923" s="48"/>
      <c r="C1923" s="48"/>
      <c r="D1923" s="66"/>
      <c r="E1923" s="97"/>
      <c r="F1923" s="69"/>
      <c r="G1923" s="112"/>
      <c r="H1923" s="58"/>
      <c r="J1923" s="58"/>
    </row>
    <row r="1924" spans="2:10" s="33" customFormat="1" x14ac:dyDescent="0.15">
      <c r="B1924" s="48"/>
      <c r="C1924" s="48"/>
      <c r="D1924" s="66"/>
      <c r="E1924" s="97"/>
      <c r="F1924" s="69"/>
      <c r="G1924" s="113"/>
      <c r="H1924" s="58"/>
      <c r="J1924" s="58"/>
    </row>
    <row r="1925" spans="2:10" s="33" customFormat="1" x14ac:dyDescent="0.2">
      <c r="B1925" s="48"/>
      <c r="C1925" s="48"/>
      <c r="D1925" s="66"/>
      <c r="E1925" s="97"/>
      <c r="F1925" s="69"/>
      <c r="G1925" s="112"/>
      <c r="H1925" s="58"/>
      <c r="J1925" s="58"/>
    </row>
    <row r="1926" spans="2:10" s="33" customFormat="1" x14ac:dyDescent="0.2">
      <c r="B1926" s="48"/>
      <c r="C1926" s="48"/>
      <c r="D1926" s="66"/>
      <c r="E1926" s="97"/>
      <c r="F1926" s="69"/>
      <c r="G1926" s="112"/>
      <c r="H1926" s="58"/>
      <c r="J1926" s="58"/>
    </row>
    <row r="1927" spans="2:10" s="33" customFormat="1" x14ac:dyDescent="0.2">
      <c r="B1927" s="48"/>
      <c r="C1927" s="48"/>
      <c r="D1927" s="66"/>
      <c r="E1927" s="97"/>
      <c r="F1927" s="69"/>
      <c r="G1927" s="112"/>
      <c r="H1927" s="58"/>
      <c r="J1927" s="58"/>
    </row>
    <row r="1928" spans="2:10" s="33" customFormat="1" x14ac:dyDescent="0.2">
      <c r="B1928" s="48"/>
      <c r="C1928" s="48"/>
      <c r="D1928" s="66"/>
      <c r="E1928" s="97"/>
      <c r="F1928" s="69"/>
      <c r="G1928" s="112"/>
      <c r="H1928" s="58"/>
      <c r="J1928" s="58"/>
    </row>
    <row r="1929" spans="2:10" s="33" customFormat="1" x14ac:dyDescent="0.2">
      <c r="B1929" s="48"/>
      <c r="C1929" s="48"/>
      <c r="D1929" s="66"/>
      <c r="E1929" s="97"/>
      <c r="F1929" s="69"/>
      <c r="G1929" s="112"/>
      <c r="H1929" s="58"/>
      <c r="J1929" s="58"/>
    </row>
    <row r="1930" spans="2:10" s="33" customFormat="1" x14ac:dyDescent="0.15">
      <c r="B1930" s="48"/>
      <c r="C1930" s="48"/>
      <c r="D1930" s="66"/>
      <c r="E1930" s="97"/>
      <c r="F1930" s="69"/>
      <c r="G1930" s="113"/>
      <c r="H1930" s="58"/>
      <c r="J1930" s="58"/>
    </row>
    <row r="1931" spans="2:10" s="33" customFormat="1" x14ac:dyDescent="0.2">
      <c r="B1931" s="48"/>
      <c r="C1931" s="48"/>
      <c r="D1931" s="66"/>
      <c r="E1931" s="97"/>
      <c r="F1931" s="69"/>
      <c r="G1931" s="112"/>
      <c r="H1931" s="58"/>
      <c r="J1931" s="58"/>
    </row>
    <row r="1932" spans="2:10" s="33" customFormat="1" x14ac:dyDescent="0.2">
      <c r="B1932" s="48"/>
      <c r="C1932" s="48"/>
      <c r="D1932" s="66"/>
      <c r="E1932" s="97"/>
      <c r="F1932" s="69"/>
      <c r="G1932" s="112"/>
      <c r="H1932" s="58"/>
      <c r="J1932" s="58"/>
    </row>
    <row r="1933" spans="2:10" s="33" customFormat="1" x14ac:dyDescent="0.2">
      <c r="B1933" s="48"/>
      <c r="C1933" s="48"/>
      <c r="D1933" s="66"/>
      <c r="E1933" s="97"/>
      <c r="F1933" s="69"/>
      <c r="G1933" s="112"/>
      <c r="H1933" s="58"/>
      <c r="J1933" s="58"/>
    </row>
    <row r="1934" spans="2:10" s="33" customFormat="1" x14ac:dyDescent="0.2">
      <c r="B1934" s="48"/>
      <c r="C1934" s="48"/>
      <c r="D1934" s="66"/>
      <c r="E1934" s="97"/>
      <c r="F1934" s="69"/>
      <c r="G1934" s="112"/>
      <c r="H1934" s="58"/>
      <c r="J1934" s="58"/>
    </row>
    <row r="1935" spans="2:10" s="33" customFormat="1" x14ac:dyDescent="0.2">
      <c r="B1935" s="48"/>
      <c r="C1935" s="48"/>
      <c r="D1935" s="66"/>
      <c r="E1935" s="97"/>
      <c r="F1935" s="69"/>
      <c r="G1935" s="112"/>
      <c r="H1935" s="58"/>
      <c r="J1935" s="58"/>
    </row>
    <row r="1936" spans="2:10" s="33" customFormat="1" x14ac:dyDescent="0.15">
      <c r="B1936" s="48"/>
      <c r="C1936" s="48"/>
      <c r="D1936" s="66"/>
      <c r="E1936" s="97"/>
      <c r="F1936" s="69"/>
      <c r="G1936" s="113"/>
      <c r="H1936" s="58"/>
      <c r="J1936" s="58"/>
    </row>
    <row r="1937" spans="2:10" s="33" customFormat="1" x14ac:dyDescent="0.2">
      <c r="B1937" s="48"/>
      <c r="C1937" s="48"/>
      <c r="D1937" s="66"/>
      <c r="E1937" s="97"/>
      <c r="F1937" s="69"/>
      <c r="G1937" s="112"/>
      <c r="H1937" s="58"/>
      <c r="J1937" s="58"/>
    </row>
    <row r="1938" spans="2:10" s="33" customFormat="1" x14ac:dyDescent="0.2">
      <c r="B1938" s="48"/>
      <c r="C1938" s="48"/>
      <c r="D1938" s="66"/>
      <c r="E1938" s="97"/>
      <c r="F1938" s="69"/>
      <c r="G1938" s="112"/>
      <c r="H1938" s="58"/>
      <c r="J1938" s="58"/>
    </row>
    <row r="1939" spans="2:10" s="33" customFormat="1" x14ac:dyDescent="0.2">
      <c r="B1939" s="48"/>
      <c r="C1939" s="48"/>
      <c r="D1939" s="66"/>
      <c r="E1939" s="97"/>
      <c r="F1939" s="69"/>
      <c r="G1939" s="112"/>
      <c r="H1939" s="58"/>
      <c r="J1939" s="58"/>
    </row>
    <row r="1940" spans="2:10" s="33" customFormat="1" x14ac:dyDescent="0.2">
      <c r="B1940" s="48"/>
      <c r="C1940" s="48"/>
      <c r="D1940" s="66"/>
      <c r="E1940" s="97"/>
      <c r="F1940" s="69"/>
      <c r="G1940" s="112"/>
      <c r="H1940" s="58"/>
      <c r="J1940" s="58"/>
    </row>
    <row r="1941" spans="2:10" s="33" customFormat="1" x14ac:dyDescent="0.2">
      <c r="B1941" s="48"/>
      <c r="C1941" s="48"/>
      <c r="D1941" s="66"/>
      <c r="E1941" s="97"/>
      <c r="F1941" s="69"/>
      <c r="G1941" s="112"/>
      <c r="H1941" s="58"/>
      <c r="J1941" s="58"/>
    </row>
    <row r="1942" spans="2:10" s="33" customFormat="1" x14ac:dyDescent="0.15">
      <c r="B1942" s="48"/>
      <c r="C1942" s="48"/>
      <c r="D1942" s="66"/>
      <c r="E1942" s="97"/>
      <c r="F1942" s="69"/>
      <c r="G1942" s="113"/>
      <c r="H1942" s="58"/>
      <c r="J1942" s="58"/>
    </row>
    <row r="1943" spans="2:10" s="33" customFormat="1" x14ac:dyDescent="0.2">
      <c r="B1943" s="48"/>
      <c r="C1943" s="48"/>
      <c r="D1943" s="66"/>
      <c r="E1943" s="97"/>
      <c r="F1943" s="69"/>
      <c r="G1943" s="112"/>
      <c r="H1943" s="58"/>
      <c r="J1943" s="58"/>
    </row>
    <row r="1944" spans="2:10" s="33" customFormat="1" x14ac:dyDescent="0.2">
      <c r="B1944" s="48"/>
      <c r="C1944" s="48"/>
      <c r="D1944" s="66"/>
      <c r="E1944" s="97"/>
      <c r="F1944" s="69"/>
      <c r="G1944" s="112"/>
      <c r="H1944" s="58"/>
      <c r="J1944" s="58"/>
    </row>
    <row r="1945" spans="2:10" s="33" customFormat="1" x14ac:dyDescent="0.2">
      <c r="B1945" s="48"/>
      <c r="C1945" s="48"/>
      <c r="D1945" s="66"/>
      <c r="E1945" s="97"/>
      <c r="F1945" s="69"/>
      <c r="G1945" s="112"/>
      <c r="H1945" s="58"/>
      <c r="J1945" s="58"/>
    </row>
    <row r="1946" spans="2:10" s="33" customFormat="1" x14ac:dyDescent="0.2">
      <c r="B1946" s="48"/>
      <c r="C1946" s="48"/>
      <c r="D1946" s="66"/>
      <c r="E1946" s="97"/>
      <c r="F1946" s="69"/>
      <c r="G1946" s="112"/>
      <c r="H1946" s="58"/>
      <c r="J1946" s="58"/>
    </row>
    <row r="1947" spans="2:10" s="33" customFormat="1" x14ac:dyDescent="0.2">
      <c r="B1947" s="48"/>
      <c r="C1947" s="48"/>
      <c r="D1947" s="66"/>
      <c r="E1947" s="97"/>
      <c r="F1947" s="69"/>
      <c r="G1947" s="112"/>
      <c r="H1947" s="58"/>
      <c r="J1947" s="58"/>
    </row>
    <row r="1948" spans="2:10" s="33" customFormat="1" x14ac:dyDescent="0.15">
      <c r="B1948" s="48"/>
      <c r="C1948" s="48"/>
      <c r="D1948" s="66"/>
      <c r="E1948" s="97"/>
      <c r="F1948" s="69"/>
      <c r="G1948" s="113"/>
      <c r="H1948" s="58"/>
      <c r="J1948" s="58"/>
    </row>
    <row r="1949" spans="2:10" s="33" customFormat="1" x14ac:dyDescent="0.2">
      <c r="B1949" s="48"/>
      <c r="C1949" s="48"/>
      <c r="D1949" s="66"/>
      <c r="E1949" s="97"/>
      <c r="F1949" s="69"/>
      <c r="G1949" s="112"/>
      <c r="H1949" s="58"/>
      <c r="J1949" s="58"/>
    </row>
    <row r="1950" spans="2:10" s="33" customFormat="1" x14ac:dyDescent="0.2">
      <c r="B1950" s="48"/>
      <c r="C1950" s="48"/>
      <c r="D1950" s="66"/>
      <c r="E1950" s="97"/>
      <c r="F1950" s="69"/>
      <c r="G1950" s="112"/>
      <c r="H1950" s="58"/>
      <c r="J1950" s="58"/>
    </row>
    <row r="1951" spans="2:10" s="33" customFormat="1" x14ac:dyDescent="0.2">
      <c r="B1951" s="48"/>
      <c r="C1951" s="48"/>
      <c r="D1951" s="66"/>
      <c r="E1951" s="97"/>
      <c r="F1951" s="69"/>
      <c r="G1951" s="112"/>
      <c r="H1951" s="58"/>
      <c r="J1951" s="58"/>
    </row>
    <row r="1952" spans="2:10" s="33" customFormat="1" x14ac:dyDescent="0.2">
      <c r="B1952" s="48"/>
      <c r="C1952" s="48"/>
      <c r="D1952" s="66"/>
      <c r="E1952" s="97"/>
      <c r="F1952" s="69"/>
      <c r="G1952" s="112"/>
      <c r="H1952" s="58"/>
      <c r="J1952" s="58"/>
    </row>
    <row r="1953" spans="2:10" s="33" customFormat="1" x14ac:dyDescent="0.2">
      <c r="B1953" s="48"/>
      <c r="C1953" s="48"/>
      <c r="D1953" s="66"/>
      <c r="E1953" s="97"/>
      <c r="F1953" s="69"/>
      <c r="G1953" s="112"/>
      <c r="H1953" s="58"/>
      <c r="J1953" s="58"/>
    </row>
    <row r="1954" spans="2:10" s="33" customFormat="1" x14ac:dyDescent="0.15">
      <c r="B1954" s="48"/>
      <c r="C1954" s="48"/>
      <c r="D1954" s="66"/>
      <c r="E1954" s="97"/>
      <c r="F1954" s="69"/>
      <c r="G1954" s="113"/>
      <c r="H1954" s="58"/>
      <c r="J1954" s="58"/>
    </row>
    <row r="1955" spans="2:10" s="33" customFormat="1" x14ac:dyDescent="0.2">
      <c r="B1955" s="48"/>
      <c r="C1955" s="48"/>
      <c r="D1955" s="66"/>
      <c r="E1955" s="97"/>
      <c r="F1955" s="69"/>
      <c r="G1955" s="112"/>
      <c r="H1955" s="58"/>
      <c r="J1955" s="58"/>
    </row>
    <row r="1956" spans="2:10" s="33" customFormat="1" x14ac:dyDescent="0.2">
      <c r="B1956" s="48"/>
      <c r="C1956" s="48"/>
      <c r="D1956" s="66"/>
      <c r="E1956" s="97"/>
      <c r="F1956" s="69"/>
      <c r="G1956" s="112"/>
      <c r="H1956" s="58"/>
      <c r="J1956" s="58"/>
    </row>
    <row r="1957" spans="2:10" s="33" customFormat="1" x14ac:dyDescent="0.2">
      <c r="B1957" s="48"/>
      <c r="C1957" s="48"/>
      <c r="D1957" s="66"/>
      <c r="E1957" s="97"/>
      <c r="F1957" s="69"/>
      <c r="G1957" s="112"/>
      <c r="H1957" s="58"/>
      <c r="J1957" s="58"/>
    </row>
    <row r="1958" spans="2:10" s="33" customFormat="1" x14ac:dyDescent="0.2">
      <c r="B1958" s="48"/>
      <c r="C1958" s="48"/>
      <c r="D1958" s="66"/>
      <c r="E1958" s="97"/>
      <c r="F1958" s="69"/>
      <c r="G1958" s="112"/>
      <c r="H1958" s="58"/>
      <c r="J1958" s="58"/>
    </row>
    <row r="1959" spans="2:10" s="33" customFormat="1" x14ac:dyDescent="0.2">
      <c r="B1959" s="48"/>
      <c r="C1959" s="48"/>
      <c r="D1959" s="66"/>
      <c r="E1959" s="97"/>
      <c r="F1959" s="69"/>
      <c r="G1959" s="112"/>
      <c r="H1959" s="58"/>
      <c r="J1959" s="58"/>
    </row>
    <row r="1960" spans="2:10" s="33" customFormat="1" x14ac:dyDescent="0.15">
      <c r="B1960" s="48"/>
      <c r="C1960" s="48"/>
      <c r="D1960" s="66"/>
      <c r="E1960" s="97"/>
      <c r="F1960" s="69"/>
      <c r="G1960" s="113"/>
      <c r="H1960" s="58"/>
      <c r="J1960" s="58"/>
    </row>
    <row r="1961" spans="2:10" s="33" customFormat="1" x14ac:dyDescent="0.2">
      <c r="B1961" s="48"/>
      <c r="C1961" s="48"/>
      <c r="D1961" s="66"/>
      <c r="E1961" s="97"/>
      <c r="F1961" s="69"/>
      <c r="G1961" s="112"/>
      <c r="H1961" s="58"/>
      <c r="J1961" s="58"/>
    </row>
    <row r="1962" spans="2:10" s="33" customFormat="1" x14ac:dyDescent="0.2">
      <c r="B1962" s="48"/>
      <c r="C1962" s="48"/>
      <c r="D1962" s="66"/>
      <c r="E1962" s="97"/>
      <c r="F1962" s="69"/>
      <c r="G1962" s="112"/>
      <c r="H1962" s="58"/>
      <c r="J1962" s="58"/>
    </row>
    <row r="1963" spans="2:10" s="33" customFormat="1" x14ac:dyDescent="0.2">
      <c r="B1963" s="48"/>
      <c r="C1963" s="48"/>
      <c r="D1963" s="66"/>
      <c r="E1963" s="97"/>
      <c r="F1963" s="69"/>
      <c r="G1963" s="112"/>
      <c r="H1963" s="58"/>
      <c r="J1963" s="58"/>
    </row>
    <row r="1964" spans="2:10" s="33" customFormat="1" x14ac:dyDescent="0.2">
      <c r="B1964" s="48"/>
      <c r="C1964" s="48"/>
      <c r="D1964" s="66"/>
      <c r="E1964" s="97"/>
      <c r="F1964" s="69"/>
      <c r="G1964" s="112"/>
      <c r="H1964" s="58"/>
      <c r="J1964" s="58"/>
    </row>
    <row r="1965" spans="2:10" s="33" customFormat="1" x14ac:dyDescent="0.2">
      <c r="B1965" s="48"/>
      <c r="C1965" s="48"/>
      <c r="D1965" s="66"/>
      <c r="E1965" s="97"/>
      <c r="F1965" s="69"/>
      <c r="G1965" s="112"/>
      <c r="H1965" s="58"/>
      <c r="J1965" s="58"/>
    </row>
    <row r="1966" spans="2:10" s="33" customFormat="1" x14ac:dyDescent="0.15">
      <c r="B1966" s="48"/>
      <c r="C1966" s="48"/>
      <c r="D1966" s="66"/>
      <c r="E1966" s="97"/>
      <c r="F1966" s="69"/>
      <c r="G1966" s="113"/>
      <c r="H1966" s="58"/>
      <c r="J1966" s="58"/>
    </row>
    <row r="1967" spans="2:10" s="33" customFormat="1" x14ac:dyDescent="0.2">
      <c r="B1967" s="48"/>
      <c r="C1967" s="48"/>
      <c r="D1967" s="66"/>
      <c r="E1967" s="97"/>
      <c r="F1967" s="69"/>
      <c r="H1967" s="58"/>
      <c r="J1967" s="58"/>
    </row>
    <row r="1968" spans="2:10" s="33" customFormat="1" x14ac:dyDescent="0.2">
      <c r="B1968" s="48"/>
      <c r="C1968" s="48"/>
      <c r="D1968" s="66"/>
      <c r="E1968" s="97"/>
      <c r="F1968" s="69"/>
      <c r="H1968" s="58"/>
      <c r="J1968" s="58"/>
    </row>
    <row r="1969" spans="2:10" s="33" customFormat="1" x14ac:dyDescent="0.2">
      <c r="B1969" s="48"/>
      <c r="C1969" s="48"/>
      <c r="D1969" s="66"/>
      <c r="E1969" s="97"/>
      <c r="F1969" s="69"/>
      <c r="H1969" s="58"/>
      <c r="J1969" s="58"/>
    </row>
    <row r="1970" spans="2:10" s="33" customFormat="1" x14ac:dyDescent="0.2">
      <c r="B1970" s="48"/>
      <c r="C1970" s="48"/>
      <c r="D1970" s="66"/>
      <c r="E1970" s="97"/>
      <c r="F1970" s="69"/>
      <c r="G1970" s="112"/>
      <c r="H1970" s="58"/>
      <c r="J1970" s="58"/>
    </row>
    <row r="1971" spans="2:10" s="33" customFormat="1" x14ac:dyDescent="0.2">
      <c r="B1971" s="48"/>
      <c r="C1971" s="48"/>
      <c r="D1971" s="66"/>
      <c r="E1971" s="97"/>
      <c r="F1971" s="69"/>
      <c r="G1971" s="112"/>
      <c r="H1971" s="58"/>
      <c r="J1971" s="58"/>
    </row>
    <row r="1972" spans="2:10" s="33" customFormat="1" x14ac:dyDescent="0.15">
      <c r="B1972" s="48"/>
      <c r="C1972" s="48"/>
      <c r="D1972" s="66"/>
      <c r="E1972" s="97"/>
      <c r="F1972" s="69"/>
      <c r="G1972" s="113"/>
      <c r="H1972" s="58"/>
      <c r="J1972" s="58"/>
    </row>
    <row r="1973" spans="2:10" s="33" customFormat="1" x14ac:dyDescent="0.2">
      <c r="B1973" s="48"/>
      <c r="C1973" s="48"/>
      <c r="D1973" s="66"/>
      <c r="E1973" s="97"/>
      <c r="F1973" s="69"/>
      <c r="G1973" s="112"/>
      <c r="H1973" s="58"/>
      <c r="J1973" s="58"/>
    </row>
    <row r="1974" spans="2:10" s="33" customFormat="1" x14ac:dyDescent="0.2">
      <c r="B1974" s="48"/>
      <c r="C1974" s="48"/>
      <c r="D1974" s="66"/>
      <c r="E1974" s="97"/>
      <c r="F1974" s="69"/>
      <c r="G1974" s="112"/>
      <c r="H1974" s="58"/>
      <c r="J1974" s="58"/>
    </row>
    <row r="1975" spans="2:10" s="33" customFormat="1" x14ac:dyDescent="0.2">
      <c r="B1975" s="48"/>
      <c r="C1975" s="48"/>
      <c r="D1975" s="66"/>
      <c r="E1975" s="97"/>
      <c r="F1975" s="69"/>
      <c r="G1975" s="112"/>
      <c r="H1975" s="58"/>
      <c r="J1975" s="58"/>
    </row>
    <row r="1976" spans="2:10" s="33" customFormat="1" x14ac:dyDescent="0.2">
      <c r="B1976" s="48"/>
      <c r="C1976" s="48"/>
      <c r="D1976" s="66"/>
      <c r="E1976" s="97"/>
      <c r="F1976" s="69"/>
      <c r="G1976" s="112"/>
      <c r="H1976" s="58"/>
      <c r="J1976" s="58"/>
    </row>
    <row r="1977" spans="2:10" s="33" customFormat="1" x14ac:dyDescent="0.2">
      <c r="B1977" s="48"/>
      <c r="C1977" s="48"/>
      <c r="D1977" s="66"/>
      <c r="E1977" s="97"/>
      <c r="F1977" s="69"/>
      <c r="G1977" s="112"/>
      <c r="H1977" s="58"/>
      <c r="J1977" s="58"/>
    </row>
    <row r="1978" spans="2:10" s="33" customFormat="1" x14ac:dyDescent="0.15">
      <c r="B1978" s="48"/>
      <c r="C1978" s="48"/>
      <c r="D1978" s="66"/>
      <c r="E1978" s="97"/>
      <c r="F1978" s="69"/>
      <c r="G1978" s="113"/>
      <c r="H1978" s="58"/>
      <c r="J1978" s="58"/>
    </row>
    <row r="1979" spans="2:10" s="33" customFormat="1" x14ac:dyDescent="0.2">
      <c r="B1979" s="48"/>
      <c r="C1979" s="48"/>
      <c r="D1979" s="66"/>
      <c r="E1979" s="97"/>
      <c r="F1979" s="69"/>
      <c r="H1979" s="58"/>
      <c r="J1979" s="58"/>
    </row>
    <row r="1980" spans="2:10" s="33" customFormat="1" x14ac:dyDescent="0.2">
      <c r="B1980" s="48"/>
      <c r="C1980" s="48"/>
      <c r="D1980" s="66"/>
      <c r="E1980" s="97"/>
      <c r="F1980" s="69"/>
      <c r="H1980" s="58"/>
      <c r="J1980" s="58"/>
    </row>
    <row r="1981" spans="2:10" s="33" customFormat="1" x14ac:dyDescent="0.2">
      <c r="B1981" s="48"/>
      <c r="C1981" s="48"/>
      <c r="D1981" s="66"/>
      <c r="E1981" s="97"/>
      <c r="F1981" s="69"/>
      <c r="H1981" s="58"/>
      <c r="J1981" s="58"/>
    </row>
    <row r="1982" spans="2:10" s="33" customFormat="1" x14ac:dyDescent="0.2">
      <c r="B1982" s="48"/>
      <c r="C1982" s="48"/>
      <c r="D1982" s="66"/>
      <c r="E1982" s="97"/>
      <c r="F1982" s="69"/>
      <c r="H1982" s="58"/>
      <c r="J1982" s="58"/>
    </row>
    <row r="1983" spans="2:10" s="33" customFormat="1" x14ac:dyDescent="0.2">
      <c r="B1983" s="48"/>
      <c r="C1983" s="48"/>
      <c r="D1983" s="66"/>
      <c r="E1983" s="97"/>
      <c r="F1983" s="69"/>
      <c r="H1983" s="58"/>
      <c r="J1983" s="58"/>
    </row>
    <row r="1984" spans="2:10" s="33" customFormat="1" x14ac:dyDescent="0.15">
      <c r="B1984" s="48"/>
      <c r="C1984" s="48"/>
      <c r="D1984" s="66"/>
      <c r="E1984" s="97"/>
      <c r="F1984" s="69"/>
      <c r="G1984" s="113"/>
      <c r="H1984" s="58"/>
      <c r="J1984" s="58"/>
    </row>
    <row r="1985" spans="2:10" s="33" customFormat="1" x14ac:dyDescent="0.2">
      <c r="B1985" s="48"/>
      <c r="C1985" s="48"/>
      <c r="D1985" s="66"/>
      <c r="E1985" s="97"/>
      <c r="F1985" s="69"/>
      <c r="G1985" s="112"/>
      <c r="H1985" s="58"/>
      <c r="J1985" s="58"/>
    </row>
    <row r="1986" spans="2:10" s="33" customFormat="1" x14ac:dyDescent="0.2">
      <c r="B1986" s="48"/>
      <c r="C1986" s="48"/>
      <c r="D1986" s="66"/>
      <c r="E1986" s="97"/>
      <c r="F1986" s="69"/>
      <c r="G1986" s="112"/>
      <c r="H1986" s="58"/>
      <c r="J1986" s="58"/>
    </row>
    <row r="1987" spans="2:10" s="33" customFormat="1" x14ac:dyDescent="0.2">
      <c r="B1987" s="48"/>
      <c r="C1987" s="48"/>
      <c r="D1987" s="66"/>
      <c r="E1987" s="97"/>
      <c r="F1987" s="69"/>
      <c r="G1987" s="112"/>
      <c r="H1987" s="58"/>
      <c r="J1987" s="58"/>
    </row>
    <row r="1988" spans="2:10" s="33" customFormat="1" x14ac:dyDescent="0.2">
      <c r="B1988" s="48"/>
      <c r="C1988" s="48"/>
      <c r="D1988" s="66"/>
      <c r="E1988" s="97"/>
      <c r="F1988" s="69"/>
      <c r="G1988" s="112"/>
      <c r="H1988" s="58"/>
      <c r="J1988" s="58"/>
    </row>
    <row r="1989" spans="2:10" s="33" customFormat="1" x14ac:dyDescent="0.2">
      <c r="B1989" s="48"/>
      <c r="C1989" s="48"/>
      <c r="D1989" s="66"/>
      <c r="E1989" s="97"/>
      <c r="F1989" s="69"/>
      <c r="G1989" s="112"/>
      <c r="H1989" s="58"/>
      <c r="J1989" s="58"/>
    </row>
    <row r="1990" spans="2:10" s="33" customFormat="1" x14ac:dyDescent="0.15">
      <c r="B1990" s="48"/>
      <c r="C1990" s="48"/>
      <c r="D1990" s="66"/>
      <c r="E1990" s="97"/>
      <c r="F1990" s="69"/>
      <c r="G1990" s="113"/>
      <c r="H1990" s="58"/>
      <c r="J1990" s="58"/>
    </row>
    <row r="1991" spans="2:10" s="33" customFormat="1" x14ac:dyDescent="0.2">
      <c r="B1991" s="48"/>
      <c r="C1991" s="48"/>
      <c r="D1991" s="66"/>
      <c r="E1991" s="97"/>
      <c r="F1991" s="69"/>
      <c r="G1991" s="112"/>
      <c r="H1991" s="58"/>
      <c r="J1991" s="58"/>
    </row>
    <row r="1992" spans="2:10" s="33" customFormat="1" x14ac:dyDescent="0.2">
      <c r="B1992" s="48"/>
      <c r="C1992" s="48"/>
      <c r="D1992" s="66"/>
      <c r="E1992" s="97"/>
      <c r="F1992" s="69"/>
      <c r="G1992" s="112"/>
      <c r="H1992" s="58"/>
      <c r="J1992" s="58"/>
    </row>
    <row r="1993" spans="2:10" s="33" customFormat="1" x14ac:dyDescent="0.2">
      <c r="B1993" s="48"/>
      <c r="C1993" s="48"/>
      <c r="D1993" s="66"/>
      <c r="E1993" s="97"/>
      <c r="F1993" s="69"/>
      <c r="G1993" s="112"/>
      <c r="H1993" s="58"/>
      <c r="J1993" s="58"/>
    </row>
    <row r="1994" spans="2:10" s="33" customFormat="1" x14ac:dyDescent="0.2">
      <c r="B1994" s="48"/>
      <c r="C1994" s="48"/>
      <c r="D1994" s="66"/>
      <c r="E1994" s="97"/>
      <c r="F1994" s="69"/>
      <c r="G1994" s="112"/>
      <c r="H1994" s="58"/>
      <c r="J1994" s="58"/>
    </row>
    <row r="1995" spans="2:10" s="33" customFormat="1" x14ac:dyDescent="0.2">
      <c r="B1995" s="48"/>
      <c r="C1995" s="48"/>
      <c r="D1995" s="66"/>
      <c r="E1995" s="97"/>
      <c r="F1995" s="69"/>
      <c r="G1995" s="112"/>
      <c r="H1995" s="58"/>
      <c r="J1995" s="58"/>
    </row>
    <row r="1996" spans="2:10" s="33" customFormat="1" x14ac:dyDescent="0.2">
      <c r="B1996" s="48"/>
      <c r="C1996" s="48"/>
      <c r="D1996" s="66"/>
      <c r="E1996" s="97"/>
      <c r="F1996" s="69"/>
      <c r="G1996" s="112"/>
      <c r="H1996" s="58"/>
      <c r="J1996" s="58"/>
    </row>
    <row r="1997" spans="2:10" s="33" customFormat="1" x14ac:dyDescent="0.15">
      <c r="B1997" s="48"/>
      <c r="C1997" s="48"/>
      <c r="D1997" s="152"/>
      <c r="E1997" s="152"/>
      <c r="F1997" s="69"/>
      <c r="G1997" s="113"/>
      <c r="H1997" s="38"/>
      <c r="I1997" s="38"/>
      <c r="J1997" s="38"/>
    </row>
    <row r="1998" spans="2:10" s="33" customFormat="1" x14ac:dyDescent="0.2">
      <c r="B1998" s="48"/>
      <c r="C1998" s="48"/>
      <c r="D1998" s="66"/>
      <c r="E1998" s="97"/>
      <c r="F1998" s="58"/>
      <c r="H1998" s="58"/>
      <c r="J1998" s="58"/>
    </row>
    <row r="1999" spans="2:10" s="33" customFormat="1" x14ac:dyDescent="0.2">
      <c r="B1999" s="48"/>
      <c r="C1999" s="48"/>
      <c r="D1999" s="66"/>
      <c r="E1999" s="97"/>
      <c r="F1999" s="69"/>
      <c r="G1999" s="112"/>
      <c r="H1999" s="69"/>
      <c r="I1999" s="58"/>
      <c r="J1999" s="38"/>
    </row>
    <row r="2000" spans="2:10" s="33" customFormat="1" x14ac:dyDescent="0.2">
      <c r="B2000" s="48"/>
      <c r="C2000" s="48"/>
      <c r="D2000" s="66"/>
      <c r="E2000" s="97"/>
      <c r="F2000" s="69"/>
      <c r="G2000" s="112"/>
      <c r="H2000" s="58"/>
      <c r="J2000" s="58"/>
    </row>
    <row r="2001" spans="2:10" s="33" customFormat="1" x14ac:dyDescent="0.2">
      <c r="B2001" s="48"/>
      <c r="C2001" s="48"/>
      <c r="D2001" s="66"/>
      <c r="E2001" s="97"/>
      <c r="F2001" s="69"/>
      <c r="G2001" s="112"/>
      <c r="H2001" s="58"/>
      <c r="J2001" s="58"/>
    </row>
    <row r="2002" spans="2:10" s="33" customFormat="1" x14ac:dyDescent="0.2">
      <c r="B2002" s="48"/>
      <c r="C2002" s="48"/>
      <c r="D2002" s="66"/>
      <c r="E2002" s="97"/>
      <c r="F2002" s="69"/>
      <c r="G2002" s="112"/>
      <c r="H2002" s="58"/>
      <c r="J2002" s="58"/>
    </row>
    <row r="2003" spans="2:10" s="33" customFormat="1" x14ac:dyDescent="0.2">
      <c r="B2003" s="48"/>
      <c r="C2003" s="48"/>
      <c r="D2003" s="66"/>
      <c r="E2003" s="93"/>
      <c r="F2003" s="69"/>
      <c r="G2003" s="113"/>
      <c r="H2003" s="58"/>
      <c r="J2003" s="58"/>
    </row>
    <row r="2004" spans="2:10" s="33" customFormat="1" x14ac:dyDescent="0.2">
      <c r="B2004" s="48"/>
      <c r="C2004" s="48"/>
      <c r="D2004" s="66"/>
      <c r="E2004" s="97"/>
      <c r="F2004" s="69"/>
      <c r="G2004" s="112"/>
      <c r="H2004" s="58"/>
      <c r="J2004" s="58"/>
    </row>
    <row r="2005" spans="2:10" s="33" customFormat="1" x14ac:dyDescent="0.2">
      <c r="B2005" s="48"/>
      <c r="C2005" s="48"/>
      <c r="D2005" s="66"/>
      <c r="E2005" s="97"/>
      <c r="F2005" s="69"/>
      <c r="G2005" s="112"/>
      <c r="H2005" s="58"/>
      <c r="J2005" s="58"/>
    </row>
    <row r="2006" spans="2:10" s="33" customFormat="1" x14ac:dyDescent="0.2">
      <c r="B2006" s="48"/>
      <c r="C2006" s="48"/>
      <c r="D2006" s="66"/>
      <c r="E2006" s="97"/>
      <c r="F2006" s="69"/>
      <c r="G2006" s="112"/>
      <c r="H2006" s="58"/>
      <c r="J2006" s="58"/>
    </row>
    <row r="2007" spans="2:10" s="33" customFormat="1" x14ac:dyDescent="0.2">
      <c r="B2007" s="48"/>
      <c r="C2007" s="48"/>
      <c r="D2007" s="66"/>
      <c r="E2007" s="97"/>
      <c r="F2007" s="69"/>
      <c r="G2007" s="112"/>
      <c r="H2007" s="58"/>
      <c r="J2007" s="58"/>
    </row>
    <row r="2008" spans="2:10" s="33" customFormat="1" x14ac:dyDescent="0.2">
      <c r="B2008" s="48"/>
      <c r="C2008" s="48"/>
      <c r="D2008" s="66"/>
      <c r="E2008" s="97"/>
      <c r="F2008" s="69"/>
      <c r="G2008" s="112"/>
      <c r="H2008" s="58"/>
      <c r="J2008" s="58"/>
    </row>
    <row r="2009" spans="2:10" s="33" customFormat="1" x14ac:dyDescent="0.2">
      <c r="B2009" s="48"/>
      <c r="C2009" s="48"/>
      <c r="D2009" s="66"/>
      <c r="E2009" s="97"/>
      <c r="F2009" s="69"/>
      <c r="G2009" s="112"/>
      <c r="H2009" s="58"/>
      <c r="J2009" s="58"/>
    </row>
    <row r="2010" spans="2:10" s="33" customFormat="1" x14ac:dyDescent="0.2">
      <c r="B2010" s="48"/>
      <c r="C2010" s="48"/>
      <c r="D2010" s="66"/>
      <c r="E2010" s="97"/>
      <c r="F2010" s="69"/>
      <c r="G2010" s="112"/>
      <c r="H2010" s="58"/>
      <c r="J2010" s="58"/>
    </row>
    <row r="2011" spans="2:10" s="33" customFormat="1" x14ac:dyDescent="0.15">
      <c r="B2011" s="48"/>
      <c r="C2011" s="48"/>
      <c r="D2011" s="152"/>
      <c r="E2011" s="152"/>
      <c r="F2011" s="69"/>
      <c r="G2011" s="113"/>
      <c r="H2011" s="38"/>
      <c r="I2011" s="38"/>
      <c r="J2011" s="38"/>
    </row>
    <row r="2012" spans="2:10" s="33" customFormat="1" x14ac:dyDescent="0.2">
      <c r="B2012" s="48"/>
      <c r="C2012" s="48"/>
      <c r="D2012" s="66"/>
      <c r="E2012" s="97"/>
      <c r="F2012" s="58"/>
      <c r="H2012" s="58"/>
      <c r="J2012" s="58"/>
    </row>
    <row r="2013" spans="2:10" s="33" customFormat="1" x14ac:dyDescent="0.2">
      <c r="B2013" s="48"/>
      <c r="C2013" s="48"/>
      <c r="D2013" s="66"/>
      <c r="E2013" s="97"/>
      <c r="F2013" s="69"/>
      <c r="G2013" s="112"/>
      <c r="H2013" s="69"/>
      <c r="I2013" s="58"/>
      <c r="J2013" s="38"/>
    </row>
    <row r="2014" spans="2:10" s="33" customFormat="1" x14ac:dyDescent="0.2">
      <c r="B2014" s="48"/>
      <c r="C2014" s="48"/>
      <c r="D2014" s="66"/>
      <c r="E2014" s="97"/>
      <c r="F2014" s="69"/>
      <c r="G2014" s="112"/>
      <c r="H2014" s="58"/>
      <c r="J2014" s="58"/>
    </row>
    <row r="2015" spans="2:10" s="33" customFormat="1" x14ac:dyDescent="0.2">
      <c r="B2015" s="48"/>
      <c r="C2015" s="48"/>
      <c r="D2015" s="66"/>
      <c r="E2015" s="97"/>
      <c r="F2015" s="69"/>
      <c r="G2015" s="112"/>
      <c r="H2015" s="58"/>
      <c r="J2015" s="58"/>
    </row>
    <row r="2016" spans="2:10" s="33" customFormat="1" x14ac:dyDescent="0.2">
      <c r="B2016" s="48"/>
      <c r="C2016" s="48"/>
      <c r="D2016" s="66"/>
      <c r="E2016" s="97"/>
      <c r="F2016" s="69"/>
      <c r="G2016" s="112"/>
      <c r="H2016" s="58"/>
      <c r="J2016" s="58"/>
    </row>
    <row r="2017" spans="2:10" s="33" customFormat="1" x14ac:dyDescent="0.2">
      <c r="B2017" s="48"/>
      <c r="C2017" s="48"/>
      <c r="D2017" s="66"/>
      <c r="E2017" s="93"/>
      <c r="F2017" s="69"/>
      <c r="G2017" s="113"/>
      <c r="H2017" s="58"/>
      <c r="J2017" s="58"/>
    </row>
    <row r="2018" spans="2:10" s="33" customFormat="1" x14ac:dyDescent="0.2">
      <c r="B2018" s="48"/>
      <c r="C2018" s="48"/>
      <c r="D2018" s="66"/>
      <c r="E2018" s="97"/>
      <c r="F2018" s="69"/>
      <c r="G2018" s="112"/>
      <c r="H2018" s="58"/>
      <c r="J2018" s="58"/>
    </row>
    <row r="2019" spans="2:10" s="33" customFormat="1" x14ac:dyDescent="0.2">
      <c r="B2019" s="48"/>
      <c r="C2019" s="48"/>
      <c r="D2019" s="66"/>
      <c r="E2019" s="97"/>
      <c r="F2019" s="69"/>
      <c r="G2019" s="112"/>
      <c r="H2019" s="58"/>
      <c r="J2019" s="58"/>
    </row>
    <row r="2020" spans="2:10" s="33" customFormat="1" x14ac:dyDescent="0.2">
      <c r="B2020" s="48"/>
      <c r="C2020" s="48"/>
      <c r="D2020" s="66"/>
      <c r="E2020" s="97"/>
      <c r="F2020" s="69"/>
      <c r="G2020" s="112"/>
      <c r="H2020" s="58"/>
      <c r="J2020" s="58"/>
    </row>
    <row r="2021" spans="2:10" s="33" customFormat="1" x14ac:dyDescent="0.2">
      <c r="B2021" s="48"/>
      <c r="C2021" s="48"/>
      <c r="D2021" s="66"/>
      <c r="E2021" s="97"/>
      <c r="F2021" s="69"/>
      <c r="G2021" s="112"/>
      <c r="H2021" s="58"/>
      <c r="J2021" s="58"/>
    </row>
    <row r="2022" spans="2:10" s="33" customFormat="1" x14ac:dyDescent="0.2">
      <c r="B2022" s="48"/>
      <c r="C2022" s="48"/>
      <c r="D2022" s="66"/>
      <c r="E2022" s="97"/>
      <c r="F2022" s="69"/>
      <c r="G2022" s="112"/>
      <c r="H2022" s="58"/>
      <c r="J2022" s="58"/>
    </row>
    <row r="2023" spans="2:10" s="33" customFormat="1" x14ac:dyDescent="0.2">
      <c r="B2023" s="48"/>
      <c r="C2023" s="48"/>
      <c r="D2023" s="66"/>
      <c r="E2023" s="97"/>
      <c r="F2023" s="69"/>
      <c r="H2023" s="58"/>
      <c r="J2023" s="58"/>
    </row>
    <row r="2024" spans="2:10" s="33" customFormat="1" x14ac:dyDescent="0.15">
      <c r="B2024" s="48"/>
      <c r="C2024" s="48"/>
      <c r="D2024" s="66"/>
      <c r="E2024" s="97"/>
      <c r="F2024" s="69"/>
      <c r="G2024" s="113"/>
      <c r="H2024" s="58"/>
      <c r="J2024" s="58"/>
    </row>
    <row r="2025" spans="2:10" s="33" customFormat="1" x14ac:dyDescent="0.2">
      <c r="B2025" s="48"/>
      <c r="C2025" s="48"/>
      <c r="D2025" s="66"/>
      <c r="E2025" s="97"/>
      <c r="F2025" s="69"/>
      <c r="H2025" s="58"/>
      <c r="J2025" s="58"/>
    </row>
    <row r="2026" spans="2:10" s="33" customFormat="1" x14ac:dyDescent="0.2">
      <c r="B2026" s="48"/>
      <c r="C2026" s="48"/>
      <c r="D2026" s="66"/>
      <c r="E2026" s="97"/>
      <c r="F2026" s="69"/>
      <c r="G2026" s="112"/>
      <c r="H2026" s="58"/>
      <c r="J2026" s="58"/>
    </row>
    <row r="2027" spans="2:10" s="33" customFormat="1" x14ac:dyDescent="0.2">
      <c r="B2027" s="48"/>
      <c r="C2027" s="48"/>
      <c r="D2027" s="66"/>
      <c r="E2027" s="97"/>
      <c r="F2027" s="69"/>
      <c r="G2027" s="112"/>
      <c r="H2027" s="58"/>
      <c r="J2027" s="58"/>
    </row>
    <row r="2028" spans="2:10" s="33" customFormat="1" x14ac:dyDescent="0.2">
      <c r="B2028" s="48"/>
      <c r="C2028" s="48"/>
      <c r="D2028" s="66"/>
      <c r="E2028" s="97"/>
      <c r="F2028" s="69"/>
      <c r="G2028" s="112"/>
      <c r="H2028" s="58"/>
      <c r="J2028" s="58"/>
    </row>
    <row r="2029" spans="2:10" s="33" customFormat="1" x14ac:dyDescent="0.2">
      <c r="B2029" s="48"/>
      <c r="C2029" s="48"/>
      <c r="D2029" s="66"/>
      <c r="E2029" s="97"/>
      <c r="F2029" s="69"/>
      <c r="H2029" s="58"/>
      <c r="J2029" s="58"/>
    </row>
    <row r="2030" spans="2:10" s="33" customFormat="1" x14ac:dyDescent="0.2">
      <c r="B2030" s="48"/>
      <c r="C2030" s="48"/>
      <c r="D2030" s="66"/>
      <c r="E2030" s="97"/>
      <c r="F2030" s="69"/>
      <c r="G2030" s="112"/>
      <c r="H2030" s="58"/>
      <c r="J2030" s="58"/>
    </row>
    <row r="2031" spans="2:10" s="33" customFormat="1" x14ac:dyDescent="0.15">
      <c r="B2031" s="48"/>
      <c r="C2031" s="48"/>
      <c r="D2031" s="66"/>
      <c r="E2031" s="97"/>
      <c r="F2031" s="69"/>
      <c r="G2031" s="113"/>
      <c r="H2031" s="58"/>
      <c r="J2031" s="58"/>
    </row>
    <row r="2032" spans="2:10" s="33" customFormat="1" x14ac:dyDescent="0.2">
      <c r="B2032" s="48"/>
      <c r="C2032" s="48"/>
      <c r="D2032" s="66"/>
      <c r="E2032" s="97"/>
      <c r="F2032" s="69"/>
      <c r="G2032" s="112"/>
      <c r="H2032" s="58"/>
      <c r="J2032" s="58"/>
    </row>
    <row r="2033" spans="2:10" s="33" customFormat="1" x14ac:dyDescent="0.2">
      <c r="B2033" s="48"/>
      <c r="C2033" s="48"/>
      <c r="D2033" s="66"/>
      <c r="E2033" s="97"/>
      <c r="F2033" s="69"/>
      <c r="H2033" s="58"/>
      <c r="J2033" s="58"/>
    </row>
    <row r="2034" spans="2:10" s="33" customFormat="1" x14ac:dyDescent="0.2">
      <c r="B2034" s="48"/>
      <c r="C2034" s="48"/>
      <c r="D2034" s="66"/>
      <c r="E2034" s="97"/>
      <c r="F2034" s="69"/>
      <c r="G2034" s="112"/>
      <c r="H2034" s="58"/>
      <c r="J2034" s="58"/>
    </row>
    <row r="2035" spans="2:10" s="33" customFormat="1" x14ac:dyDescent="0.15">
      <c r="B2035" s="48"/>
      <c r="C2035" s="48"/>
      <c r="D2035" s="66"/>
      <c r="E2035" s="97"/>
      <c r="F2035" s="69"/>
      <c r="G2035" s="113"/>
      <c r="H2035" s="58"/>
      <c r="J2035" s="58"/>
    </row>
    <row r="2036" spans="2:10" s="33" customFormat="1" x14ac:dyDescent="0.2">
      <c r="B2036" s="48"/>
      <c r="C2036" s="48"/>
      <c r="D2036" s="66"/>
      <c r="E2036" s="97"/>
      <c r="F2036" s="69"/>
      <c r="G2036" s="112"/>
      <c r="H2036" s="58"/>
      <c r="J2036" s="58"/>
    </row>
    <row r="2037" spans="2:10" s="33" customFormat="1" x14ac:dyDescent="0.15">
      <c r="B2037" s="48"/>
      <c r="C2037" s="48"/>
      <c r="D2037" s="66"/>
      <c r="E2037" s="97"/>
      <c r="F2037" s="69"/>
      <c r="G2037" s="113"/>
      <c r="H2037" s="58"/>
      <c r="J2037" s="58"/>
    </row>
    <row r="2038" spans="2:10" s="33" customFormat="1" x14ac:dyDescent="0.2">
      <c r="B2038" s="48"/>
      <c r="C2038" s="48"/>
      <c r="D2038" s="66"/>
      <c r="E2038" s="97"/>
      <c r="F2038" s="69"/>
      <c r="G2038" s="112"/>
      <c r="H2038" s="58"/>
      <c r="J2038" s="58"/>
    </row>
    <row r="2039" spans="2:10" s="33" customFormat="1" x14ac:dyDescent="0.2">
      <c r="B2039" s="48"/>
      <c r="C2039" s="48"/>
      <c r="D2039" s="66"/>
      <c r="E2039" s="97"/>
      <c r="F2039" s="69"/>
      <c r="G2039" s="112"/>
      <c r="H2039" s="58"/>
      <c r="J2039" s="58"/>
    </row>
    <row r="2040" spans="2:10" s="33" customFormat="1" x14ac:dyDescent="0.2">
      <c r="B2040" s="48"/>
      <c r="C2040" s="48"/>
      <c r="D2040" s="66"/>
      <c r="E2040" s="97"/>
      <c r="F2040" s="69"/>
      <c r="G2040" s="112"/>
      <c r="H2040" s="58"/>
      <c r="J2040" s="58"/>
    </row>
    <row r="2041" spans="2:10" s="33" customFormat="1" x14ac:dyDescent="0.2">
      <c r="B2041" s="48"/>
      <c r="C2041" s="48"/>
      <c r="D2041" s="66"/>
      <c r="E2041" s="97"/>
      <c r="F2041" s="69"/>
      <c r="H2041" s="58"/>
      <c r="J2041" s="58"/>
    </row>
    <row r="2042" spans="2:10" s="33" customFormat="1" x14ac:dyDescent="0.2">
      <c r="B2042" s="48"/>
      <c r="C2042" s="48"/>
      <c r="D2042" s="66"/>
      <c r="E2042" s="97"/>
      <c r="F2042" s="69"/>
      <c r="G2042" s="112"/>
      <c r="H2042" s="58"/>
      <c r="J2042" s="58"/>
    </row>
    <row r="2043" spans="2:10" s="33" customFormat="1" x14ac:dyDescent="0.2">
      <c r="B2043" s="48"/>
      <c r="C2043" s="48"/>
      <c r="D2043" s="66"/>
      <c r="E2043" s="97"/>
      <c r="F2043" s="69"/>
      <c r="G2043" s="112"/>
      <c r="H2043" s="58"/>
      <c r="J2043" s="58"/>
    </row>
    <row r="2044" spans="2:10" s="33" customFormat="1" x14ac:dyDescent="0.15">
      <c r="B2044" s="48"/>
      <c r="C2044" s="48"/>
      <c r="D2044" s="66"/>
      <c r="E2044" s="97"/>
      <c r="F2044" s="69"/>
      <c r="G2044" s="113"/>
      <c r="H2044" s="58"/>
      <c r="J2044" s="58"/>
    </row>
    <row r="2045" spans="2:10" s="33" customFormat="1" x14ac:dyDescent="0.2">
      <c r="B2045" s="48"/>
      <c r="C2045" s="48"/>
      <c r="D2045" s="66"/>
      <c r="E2045" s="97"/>
      <c r="F2045" s="69"/>
      <c r="G2045" s="112"/>
      <c r="H2045" s="58"/>
      <c r="J2045" s="58"/>
    </row>
    <row r="2046" spans="2:10" s="33" customFormat="1" x14ac:dyDescent="0.2">
      <c r="B2046" s="48"/>
      <c r="C2046" s="48"/>
      <c r="D2046" s="66"/>
      <c r="E2046" s="97"/>
      <c r="F2046" s="69"/>
      <c r="G2046" s="112"/>
      <c r="H2046" s="58"/>
      <c r="J2046" s="58"/>
    </row>
    <row r="2047" spans="2:10" s="33" customFormat="1" x14ac:dyDescent="0.2">
      <c r="B2047" s="48"/>
      <c r="C2047" s="48"/>
      <c r="D2047" s="66"/>
      <c r="E2047" s="97"/>
      <c r="F2047" s="69"/>
      <c r="H2047" s="58"/>
      <c r="J2047" s="58"/>
    </row>
    <row r="2048" spans="2:10" s="33" customFormat="1" x14ac:dyDescent="0.2">
      <c r="B2048" s="48"/>
      <c r="C2048" s="48"/>
      <c r="D2048" s="66"/>
      <c r="E2048" s="97"/>
      <c r="F2048" s="69"/>
      <c r="G2048" s="112"/>
      <c r="H2048" s="58"/>
      <c r="J2048" s="58"/>
    </row>
    <row r="2049" spans="2:10" s="33" customFormat="1" x14ac:dyDescent="0.2">
      <c r="B2049" s="48"/>
      <c r="C2049" s="48"/>
      <c r="D2049" s="66"/>
      <c r="E2049" s="97"/>
      <c r="F2049" s="69"/>
      <c r="H2049" s="58"/>
      <c r="J2049" s="58"/>
    </row>
    <row r="2050" spans="2:10" s="33" customFormat="1" x14ac:dyDescent="0.15">
      <c r="B2050" s="48"/>
      <c r="C2050" s="48"/>
      <c r="D2050" s="66"/>
      <c r="E2050" s="97"/>
      <c r="F2050" s="69"/>
      <c r="G2050" s="113"/>
      <c r="H2050" s="58"/>
      <c r="J2050" s="58"/>
    </row>
    <row r="2051" spans="2:10" s="33" customFormat="1" x14ac:dyDescent="0.2">
      <c r="B2051" s="48"/>
      <c r="C2051" s="48"/>
      <c r="D2051" s="66"/>
      <c r="E2051" s="97"/>
      <c r="F2051" s="69"/>
      <c r="G2051" s="112"/>
      <c r="H2051" s="58"/>
      <c r="J2051" s="58"/>
    </row>
    <row r="2052" spans="2:10" s="33" customFormat="1" x14ac:dyDescent="0.2">
      <c r="B2052" s="48"/>
      <c r="C2052" s="48"/>
      <c r="D2052" s="66"/>
      <c r="E2052" s="97"/>
      <c r="F2052" s="69"/>
      <c r="G2052" s="112"/>
      <c r="H2052" s="58"/>
      <c r="J2052" s="58"/>
    </row>
    <row r="2053" spans="2:10" s="33" customFormat="1" x14ac:dyDescent="0.2">
      <c r="B2053" s="48"/>
      <c r="C2053" s="48"/>
      <c r="D2053" s="66"/>
      <c r="E2053" s="97"/>
      <c r="F2053" s="69"/>
      <c r="H2053" s="58"/>
      <c r="J2053" s="58"/>
    </row>
    <row r="2054" spans="2:10" s="33" customFormat="1" x14ac:dyDescent="0.2">
      <c r="B2054" s="48"/>
      <c r="C2054" s="48"/>
      <c r="D2054" s="66"/>
      <c r="E2054" s="97"/>
      <c r="F2054" s="69"/>
      <c r="G2054" s="112"/>
      <c r="H2054" s="58"/>
      <c r="J2054" s="58"/>
    </row>
    <row r="2055" spans="2:10" s="33" customFormat="1" x14ac:dyDescent="0.2">
      <c r="B2055" s="48"/>
      <c r="C2055" s="48"/>
      <c r="D2055" s="66"/>
      <c r="E2055" s="97"/>
      <c r="F2055" s="69"/>
      <c r="G2055" s="112"/>
      <c r="H2055" s="58"/>
      <c r="J2055" s="58"/>
    </row>
    <row r="2056" spans="2:10" s="33" customFormat="1" x14ac:dyDescent="0.15">
      <c r="B2056" s="48"/>
      <c r="C2056" s="48"/>
      <c r="D2056" s="66"/>
      <c r="E2056" s="97"/>
      <c r="F2056" s="69"/>
      <c r="G2056" s="113"/>
      <c r="H2056" s="58"/>
      <c r="J2056" s="58"/>
    </row>
    <row r="2057" spans="2:10" s="33" customFormat="1" x14ac:dyDescent="0.2">
      <c r="B2057" s="48"/>
      <c r="C2057" s="48"/>
      <c r="D2057" s="66"/>
      <c r="E2057" s="97"/>
      <c r="F2057" s="69"/>
      <c r="H2057" s="58"/>
      <c r="J2057" s="58"/>
    </row>
    <row r="2058" spans="2:10" s="33" customFormat="1" x14ac:dyDescent="0.2">
      <c r="B2058" s="48"/>
      <c r="C2058" s="48"/>
      <c r="D2058" s="66"/>
      <c r="E2058" s="97"/>
      <c r="F2058" s="69"/>
      <c r="G2058" s="112"/>
      <c r="H2058" s="58"/>
      <c r="J2058" s="58"/>
    </row>
    <row r="2059" spans="2:10" s="33" customFormat="1" x14ac:dyDescent="0.15">
      <c r="B2059" s="48"/>
      <c r="C2059" s="48"/>
      <c r="D2059" s="66"/>
      <c r="E2059" s="97"/>
      <c r="F2059" s="69"/>
      <c r="G2059" s="113"/>
      <c r="H2059" s="58"/>
      <c r="J2059" s="58"/>
    </row>
    <row r="2060" spans="2:10" s="33" customFormat="1" x14ac:dyDescent="0.2">
      <c r="B2060" s="48"/>
      <c r="C2060" s="48"/>
      <c r="D2060" s="66"/>
      <c r="E2060" s="97"/>
      <c r="F2060" s="69"/>
      <c r="G2060" s="112"/>
      <c r="H2060" s="58"/>
      <c r="J2060" s="58"/>
    </row>
    <row r="2061" spans="2:10" s="33" customFormat="1" x14ac:dyDescent="0.2">
      <c r="B2061" s="48"/>
      <c r="C2061" s="48"/>
      <c r="D2061" s="66"/>
      <c r="E2061" s="97"/>
      <c r="F2061" s="69"/>
      <c r="G2061" s="112"/>
      <c r="H2061" s="58"/>
      <c r="J2061" s="58"/>
    </row>
    <row r="2062" spans="2:10" s="33" customFormat="1" x14ac:dyDescent="0.15">
      <c r="B2062" s="48"/>
      <c r="C2062" s="48"/>
      <c r="D2062" s="66"/>
      <c r="E2062" s="97"/>
      <c r="F2062" s="69"/>
      <c r="G2062" s="113"/>
      <c r="H2062" s="58"/>
      <c r="J2062" s="58"/>
    </row>
    <row r="2063" spans="2:10" s="33" customFormat="1" x14ac:dyDescent="0.2">
      <c r="B2063" s="48"/>
      <c r="C2063" s="48"/>
      <c r="D2063" s="66"/>
      <c r="E2063" s="97"/>
      <c r="F2063" s="69"/>
      <c r="G2063" s="112"/>
      <c r="H2063" s="58"/>
      <c r="J2063" s="58"/>
    </row>
    <row r="2064" spans="2:10" s="33" customFormat="1" x14ac:dyDescent="0.2">
      <c r="B2064" s="48"/>
      <c r="C2064" s="48"/>
      <c r="D2064" s="66"/>
      <c r="E2064" s="97"/>
      <c r="F2064" s="69"/>
      <c r="G2064" s="112"/>
      <c r="H2064" s="58"/>
      <c r="J2064" s="58"/>
    </row>
    <row r="2065" spans="2:10" s="33" customFormat="1" x14ac:dyDescent="0.2">
      <c r="B2065" s="48"/>
      <c r="C2065" s="48"/>
      <c r="D2065" s="66"/>
      <c r="E2065" s="97"/>
      <c r="F2065" s="69"/>
      <c r="H2065" s="58"/>
      <c r="J2065" s="58"/>
    </row>
    <row r="2066" spans="2:10" s="33" customFormat="1" x14ac:dyDescent="0.2">
      <c r="B2066" s="48"/>
      <c r="C2066" s="48"/>
      <c r="D2066" s="66"/>
      <c r="E2066" s="97"/>
      <c r="F2066" s="69"/>
      <c r="G2066" s="112"/>
      <c r="H2066" s="58"/>
      <c r="J2066" s="58"/>
    </row>
    <row r="2067" spans="2:10" s="33" customFormat="1" x14ac:dyDescent="0.2">
      <c r="B2067" s="48"/>
      <c r="C2067" s="48"/>
      <c r="D2067" s="66"/>
      <c r="E2067" s="97"/>
      <c r="F2067" s="69"/>
      <c r="G2067" s="112"/>
      <c r="H2067" s="58"/>
      <c r="J2067" s="58"/>
    </row>
    <row r="2068" spans="2:10" s="33" customFormat="1" x14ac:dyDescent="0.15">
      <c r="B2068" s="48"/>
      <c r="C2068" s="48"/>
      <c r="D2068" s="66"/>
      <c r="E2068" s="97"/>
      <c r="F2068" s="69"/>
      <c r="G2068" s="113"/>
      <c r="H2068" s="58"/>
      <c r="J2068" s="58"/>
    </row>
    <row r="2069" spans="2:10" s="33" customFormat="1" x14ac:dyDescent="0.2">
      <c r="B2069" s="48"/>
      <c r="C2069" s="48"/>
      <c r="D2069" s="66"/>
      <c r="E2069" s="97"/>
      <c r="F2069" s="69"/>
      <c r="G2069" s="112"/>
      <c r="H2069" s="58"/>
      <c r="J2069" s="58"/>
    </row>
    <row r="2070" spans="2:10" s="33" customFormat="1" x14ac:dyDescent="0.2">
      <c r="B2070" s="48"/>
      <c r="C2070" s="48"/>
      <c r="D2070" s="66"/>
      <c r="E2070" s="97"/>
      <c r="F2070" s="69"/>
      <c r="G2070" s="112"/>
      <c r="H2070" s="58"/>
      <c r="J2070" s="58"/>
    </row>
    <row r="2071" spans="2:10" s="33" customFormat="1" x14ac:dyDescent="0.2">
      <c r="B2071" s="48"/>
      <c r="C2071" s="48"/>
      <c r="D2071" s="66"/>
      <c r="E2071" s="97"/>
      <c r="F2071" s="69"/>
      <c r="H2071" s="58"/>
      <c r="J2071" s="58"/>
    </row>
    <row r="2072" spans="2:10" s="33" customFormat="1" x14ac:dyDescent="0.2">
      <c r="B2072" s="48"/>
      <c r="C2072" s="48"/>
      <c r="D2072" s="66"/>
      <c r="E2072" s="97"/>
      <c r="F2072" s="69"/>
      <c r="G2072" s="112"/>
      <c r="H2072" s="58"/>
      <c r="J2072" s="58"/>
    </row>
    <row r="2073" spans="2:10" s="33" customFormat="1" x14ac:dyDescent="0.2">
      <c r="B2073" s="48"/>
      <c r="C2073" s="48"/>
      <c r="D2073" s="66"/>
      <c r="E2073" s="97"/>
      <c r="F2073" s="69"/>
      <c r="H2073" s="58"/>
      <c r="J2073" s="58"/>
    </row>
    <row r="2074" spans="2:10" s="33" customFormat="1" x14ac:dyDescent="0.15">
      <c r="B2074" s="48"/>
      <c r="C2074" s="48"/>
      <c r="D2074" s="66"/>
      <c r="E2074" s="97"/>
      <c r="F2074" s="69"/>
      <c r="G2074" s="113"/>
      <c r="H2074" s="58"/>
      <c r="J2074" s="58"/>
    </row>
    <row r="2075" spans="2:10" s="33" customFormat="1" x14ac:dyDescent="0.2">
      <c r="B2075" s="48"/>
      <c r="C2075" s="48"/>
      <c r="D2075" s="66"/>
      <c r="E2075" s="97"/>
      <c r="F2075" s="69"/>
      <c r="G2075" s="112"/>
      <c r="H2075" s="58"/>
      <c r="J2075" s="58"/>
    </row>
    <row r="2076" spans="2:10" s="33" customFormat="1" x14ac:dyDescent="0.2">
      <c r="B2076" s="48"/>
      <c r="C2076" s="48"/>
      <c r="D2076" s="66"/>
      <c r="E2076" s="97"/>
      <c r="F2076" s="69"/>
      <c r="G2076" s="112"/>
      <c r="H2076" s="58"/>
      <c r="J2076" s="58"/>
    </row>
    <row r="2077" spans="2:10" s="33" customFormat="1" x14ac:dyDescent="0.2">
      <c r="B2077" s="48"/>
      <c r="C2077" s="48"/>
      <c r="D2077" s="66"/>
      <c r="E2077" s="97"/>
      <c r="F2077" s="69"/>
      <c r="H2077" s="58"/>
      <c r="J2077" s="58"/>
    </row>
    <row r="2078" spans="2:10" s="33" customFormat="1" x14ac:dyDescent="0.2">
      <c r="B2078" s="48"/>
      <c r="C2078" s="48"/>
      <c r="D2078" s="66"/>
      <c r="E2078" s="97"/>
      <c r="F2078" s="69"/>
      <c r="G2078" s="112"/>
      <c r="H2078" s="58"/>
      <c r="J2078" s="58"/>
    </row>
    <row r="2079" spans="2:10" s="33" customFormat="1" x14ac:dyDescent="0.2">
      <c r="B2079" s="48"/>
      <c r="C2079" s="48"/>
      <c r="D2079" s="66"/>
      <c r="E2079" s="97"/>
      <c r="F2079" s="69"/>
      <c r="G2079" s="112"/>
      <c r="H2079" s="58"/>
      <c r="J2079" s="58"/>
    </row>
    <row r="2080" spans="2:10" s="33" customFormat="1" x14ac:dyDescent="0.15">
      <c r="B2080" s="48"/>
      <c r="C2080" s="48"/>
      <c r="D2080" s="66"/>
      <c r="E2080" s="97"/>
      <c r="F2080" s="69"/>
      <c r="G2080" s="113"/>
      <c r="H2080" s="58"/>
      <c r="J2080" s="58"/>
    </row>
    <row r="2081" spans="2:10" s="33" customFormat="1" x14ac:dyDescent="0.2">
      <c r="B2081" s="48"/>
      <c r="C2081" s="48"/>
      <c r="D2081" s="66"/>
      <c r="E2081" s="97"/>
      <c r="F2081" s="69"/>
      <c r="H2081" s="58"/>
      <c r="J2081" s="58"/>
    </row>
    <row r="2082" spans="2:10" s="33" customFormat="1" x14ac:dyDescent="0.2">
      <c r="B2082" s="48"/>
      <c r="C2082" s="48"/>
      <c r="D2082" s="66"/>
      <c r="E2082" s="97"/>
      <c r="F2082" s="69"/>
      <c r="G2082" s="112"/>
      <c r="H2082" s="58"/>
      <c r="J2082" s="58"/>
    </row>
    <row r="2083" spans="2:10" s="33" customFormat="1" x14ac:dyDescent="0.15">
      <c r="B2083" s="48"/>
      <c r="C2083" s="48"/>
      <c r="D2083" s="66"/>
      <c r="E2083" s="97"/>
      <c r="F2083" s="69"/>
      <c r="G2083" s="113"/>
      <c r="H2083" s="58"/>
      <c r="J2083" s="58"/>
    </row>
    <row r="2084" spans="2:10" s="33" customFormat="1" x14ac:dyDescent="0.2">
      <c r="B2084" s="48"/>
      <c r="C2084" s="48"/>
      <c r="D2084" s="66"/>
      <c r="E2084" s="97"/>
      <c r="F2084" s="69"/>
      <c r="G2084" s="112"/>
      <c r="H2084" s="58"/>
      <c r="J2084" s="58"/>
    </row>
    <row r="2085" spans="2:10" s="33" customFormat="1" x14ac:dyDescent="0.2">
      <c r="B2085" s="48"/>
      <c r="C2085" s="48"/>
      <c r="D2085" s="66"/>
      <c r="E2085" s="97"/>
      <c r="F2085" s="69"/>
      <c r="G2085" s="112"/>
      <c r="H2085" s="58"/>
      <c r="J2085" s="58"/>
    </row>
    <row r="2086" spans="2:10" s="33" customFormat="1" x14ac:dyDescent="0.15">
      <c r="B2086" s="48"/>
      <c r="C2086" s="48"/>
      <c r="D2086" s="66"/>
      <c r="E2086" s="97"/>
      <c r="F2086" s="69"/>
      <c r="G2086" s="113"/>
      <c r="H2086" s="58"/>
      <c r="J2086" s="58"/>
    </row>
    <row r="2087" spans="2:10" s="33" customFormat="1" x14ac:dyDescent="0.2">
      <c r="B2087" s="48"/>
      <c r="C2087" s="48"/>
      <c r="D2087" s="66"/>
      <c r="E2087" s="97"/>
      <c r="F2087" s="69"/>
      <c r="G2087" s="112"/>
      <c r="H2087" s="58"/>
      <c r="J2087" s="58"/>
    </row>
    <row r="2088" spans="2:10" s="33" customFormat="1" x14ac:dyDescent="0.2">
      <c r="B2088" s="48"/>
      <c r="C2088" s="48"/>
      <c r="D2088" s="66"/>
      <c r="E2088" s="97"/>
      <c r="F2088" s="69"/>
      <c r="G2088" s="112"/>
      <c r="H2088" s="58"/>
      <c r="J2088" s="58"/>
    </row>
    <row r="2089" spans="2:10" s="33" customFormat="1" x14ac:dyDescent="0.2">
      <c r="B2089" s="48"/>
      <c r="C2089" s="48"/>
      <c r="D2089" s="66"/>
      <c r="E2089" s="97"/>
      <c r="F2089" s="69"/>
      <c r="G2089" s="112"/>
      <c r="H2089" s="58"/>
      <c r="J2089" s="58"/>
    </row>
    <row r="2090" spans="2:10" s="33" customFormat="1" x14ac:dyDescent="0.2">
      <c r="B2090" s="48"/>
      <c r="C2090" s="48"/>
      <c r="D2090" s="66"/>
      <c r="E2090" s="97"/>
      <c r="F2090" s="69"/>
      <c r="G2090" s="112"/>
      <c r="H2090" s="58"/>
      <c r="J2090" s="58"/>
    </row>
    <row r="2091" spans="2:10" s="33" customFormat="1" x14ac:dyDescent="0.2">
      <c r="B2091" s="48"/>
      <c r="C2091" s="48"/>
      <c r="D2091" s="66"/>
      <c r="E2091" s="97"/>
      <c r="F2091" s="69"/>
      <c r="G2091" s="112"/>
      <c r="H2091" s="58"/>
      <c r="J2091" s="58"/>
    </row>
    <row r="2092" spans="2:10" s="33" customFormat="1" x14ac:dyDescent="0.15">
      <c r="B2092" s="48"/>
      <c r="C2092" s="48"/>
      <c r="D2092" s="66"/>
      <c r="E2092" s="97"/>
      <c r="F2092" s="69"/>
      <c r="G2092" s="113"/>
      <c r="H2092" s="58"/>
      <c r="J2092" s="58"/>
    </row>
    <row r="2093" spans="2:10" s="33" customFormat="1" x14ac:dyDescent="0.2">
      <c r="B2093" s="48"/>
      <c r="C2093" s="48"/>
      <c r="D2093" s="66"/>
      <c r="E2093" s="97"/>
      <c r="F2093" s="69"/>
      <c r="G2093" s="112"/>
      <c r="H2093" s="58"/>
      <c r="J2093" s="58"/>
    </row>
    <row r="2094" spans="2:10" s="33" customFormat="1" x14ac:dyDescent="0.2">
      <c r="B2094" s="48"/>
      <c r="C2094" s="48"/>
      <c r="D2094" s="66"/>
      <c r="E2094" s="97"/>
      <c r="F2094" s="69"/>
      <c r="G2094" s="112"/>
      <c r="H2094" s="58"/>
      <c r="J2094" s="58"/>
    </row>
    <row r="2095" spans="2:10" s="33" customFormat="1" x14ac:dyDescent="0.2">
      <c r="B2095" s="48"/>
      <c r="C2095" s="48"/>
      <c r="D2095" s="66"/>
      <c r="E2095" s="97"/>
      <c r="F2095" s="69"/>
      <c r="G2095" s="112"/>
      <c r="H2095" s="58"/>
      <c r="J2095" s="58"/>
    </row>
    <row r="2096" spans="2:10" s="33" customFormat="1" x14ac:dyDescent="0.2">
      <c r="B2096" s="48"/>
      <c r="C2096" s="48"/>
      <c r="D2096" s="66"/>
      <c r="E2096" s="97"/>
      <c r="F2096" s="69"/>
      <c r="G2096" s="112"/>
      <c r="H2096" s="58"/>
      <c r="J2096" s="58"/>
    </row>
    <row r="2097" spans="2:10" s="33" customFormat="1" x14ac:dyDescent="0.2">
      <c r="B2097" s="48"/>
      <c r="C2097" s="48"/>
      <c r="D2097" s="66"/>
      <c r="E2097" s="97"/>
      <c r="F2097" s="69"/>
      <c r="G2097" s="112"/>
      <c r="H2097" s="58"/>
      <c r="J2097" s="58"/>
    </row>
    <row r="2098" spans="2:10" s="33" customFormat="1" x14ac:dyDescent="0.15">
      <c r="B2098" s="48"/>
      <c r="C2098" s="48"/>
      <c r="D2098" s="66"/>
      <c r="E2098" s="97"/>
      <c r="F2098" s="69"/>
      <c r="G2098" s="113"/>
      <c r="H2098" s="58"/>
      <c r="J2098" s="58"/>
    </row>
    <row r="2099" spans="2:10" s="33" customFormat="1" x14ac:dyDescent="0.2">
      <c r="B2099" s="48"/>
      <c r="C2099" s="48"/>
      <c r="D2099" s="66"/>
      <c r="E2099" s="97"/>
      <c r="F2099" s="69"/>
      <c r="G2099" s="112"/>
      <c r="H2099" s="58"/>
      <c r="J2099" s="58"/>
    </row>
    <row r="2100" spans="2:10" s="33" customFormat="1" x14ac:dyDescent="0.2">
      <c r="B2100" s="48"/>
      <c r="C2100" s="48"/>
      <c r="D2100" s="66"/>
      <c r="E2100" s="97"/>
      <c r="F2100" s="69"/>
      <c r="G2100" s="112"/>
      <c r="H2100" s="58"/>
      <c r="J2100" s="58"/>
    </row>
    <row r="2101" spans="2:10" s="33" customFormat="1" x14ac:dyDescent="0.2">
      <c r="B2101" s="48"/>
      <c r="C2101" s="48"/>
      <c r="D2101" s="66"/>
      <c r="E2101" s="97"/>
      <c r="F2101" s="69"/>
      <c r="G2101" s="112"/>
      <c r="H2101" s="58"/>
      <c r="J2101" s="58"/>
    </row>
    <row r="2102" spans="2:10" s="33" customFormat="1" x14ac:dyDescent="0.2">
      <c r="B2102" s="48"/>
      <c r="C2102" s="48"/>
      <c r="D2102" s="66"/>
      <c r="E2102" s="97"/>
      <c r="F2102" s="69"/>
      <c r="G2102" s="112"/>
      <c r="H2102" s="58"/>
      <c r="J2102" s="58"/>
    </row>
    <row r="2103" spans="2:10" s="33" customFormat="1" x14ac:dyDescent="0.2">
      <c r="B2103" s="48"/>
      <c r="C2103" s="48"/>
      <c r="D2103" s="66"/>
      <c r="E2103" s="97"/>
      <c r="F2103" s="69"/>
      <c r="G2103" s="112"/>
      <c r="H2103" s="58"/>
      <c r="J2103" s="58"/>
    </row>
    <row r="2104" spans="2:10" s="33" customFormat="1" x14ac:dyDescent="0.15">
      <c r="B2104" s="48"/>
      <c r="C2104" s="48"/>
      <c r="D2104" s="66"/>
      <c r="E2104" s="97"/>
      <c r="F2104" s="69"/>
      <c r="G2104" s="113"/>
      <c r="H2104" s="58"/>
      <c r="J2104" s="58"/>
    </row>
    <row r="2105" spans="2:10" s="33" customFormat="1" x14ac:dyDescent="0.2">
      <c r="B2105" s="48"/>
      <c r="C2105" s="48"/>
      <c r="D2105" s="66"/>
      <c r="E2105" s="97"/>
      <c r="F2105" s="69"/>
      <c r="G2105" s="112"/>
      <c r="H2105" s="58"/>
      <c r="J2105" s="58"/>
    </row>
    <row r="2106" spans="2:10" s="33" customFormat="1" x14ac:dyDescent="0.2">
      <c r="B2106" s="48"/>
      <c r="C2106" s="48"/>
      <c r="D2106" s="66"/>
      <c r="E2106" s="97"/>
      <c r="F2106" s="69"/>
      <c r="G2106" s="112"/>
      <c r="H2106" s="58"/>
      <c r="J2106" s="58"/>
    </row>
    <row r="2107" spans="2:10" s="33" customFormat="1" x14ac:dyDescent="0.2">
      <c r="B2107" s="48"/>
      <c r="C2107" s="48"/>
      <c r="D2107" s="66"/>
      <c r="E2107" s="97"/>
      <c r="F2107" s="69"/>
      <c r="G2107" s="112"/>
      <c r="H2107" s="58"/>
      <c r="J2107" s="58"/>
    </row>
    <row r="2108" spans="2:10" s="33" customFormat="1" x14ac:dyDescent="0.2">
      <c r="B2108" s="48"/>
      <c r="C2108" s="48"/>
      <c r="D2108" s="66"/>
      <c r="E2108" s="97"/>
      <c r="F2108" s="69"/>
      <c r="G2108" s="112"/>
      <c r="H2108" s="58"/>
      <c r="J2108" s="58"/>
    </row>
    <row r="2109" spans="2:10" s="33" customFormat="1" x14ac:dyDescent="0.2">
      <c r="B2109" s="48"/>
      <c r="C2109" s="48"/>
      <c r="D2109" s="66"/>
      <c r="E2109" s="97"/>
      <c r="F2109" s="69"/>
      <c r="G2109" s="112"/>
      <c r="H2109" s="58"/>
      <c r="J2109" s="58"/>
    </row>
    <row r="2110" spans="2:10" s="33" customFormat="1" x14ac:dyDescent="0.15">
      <c r="B2110" s="48"/>
      <c r="C2110" s="48"/>
      <c r="D2110" s="66"/>
      <c r="E2110" s="97"/>
      <c r="F2110" s="69"/>
      <c r="G2110" s="113"/>
      <c r="H2110" s="58"/>
      <c r="J2110" s="58"/>
    </row>
    <row r="2111" spans="2:10" s="33" customFormat="1" x14ac:dyDescent="0.2">
      <c r="B2111" s="48"/>
      <c r="C2111" s="48"/>
      <c r="D2111" s="66"/>
      <c r="E2111" s="97"/>
      <c r="F2111" s="69"/>
      <c r="G2111" s="112"/>
      <c r="H2111" s="58"/>
      <c r="J2111" s="58"/>
    </row>
    <row r="2112" spans="2:10" s="33" customFormat="1" x14ac:dyDescent="0.2">
      <c r="B2112" s="48"/>
      <c r="C2112" s="48"/>
      <c r="D2112" s="66"/>
      <c r="E2112" s="97"/>
      <c r="F2112" s="69"/>
      <c r="G2112" s="112"/>
      <c r="H2112" s="58"/>
      <c r="J2112" s="58"/>
    </row>
    <row r="2113" spans="2:10" s="33" customFormat="1" x14ac:dyDescent="0.2">
      <c r="B2113" s="48"/>
      <c r="C2113" s="48"/>
      <c r="D2113" s="66"/>
      <c r="E2113" s="97"/>
      <c r="F2113" s="69"/>
      <c r="G2113" s="112"/>
      <c r="H2113" s="58"/>
      <c r="J2113" s="58"/>
    </row>
    <row r="2114" spans="2:10" s="33" customFormat="1" x14ac:dyDescent="0.2">
      <c r="B2114" s="48"/>
      <c r="C2114" s="48"/>
      <c r="D2114" s="66"/>
      <c r="E2114" s="97"/>
      <c r="F2114" s="69"/>
      <c r="G2114" s="112"/>
      <c r="H2114" s="58"/>
      <c r="J2114" s="58"/>
    </row>
    <row r="2115" spans="2:10" s="33" customFormat="1" x14ac:dyDescent="0.2">
      <c r="B2115" s="48"/>
      <c r="C2115" s="48"/>
      <c r="D2115" s="66"/>
      <c r="E2115" s="97"/>
      <c r="F2115" s="69"/>
      <c r="G2115" s="112"/>
      <c r="H2115" s="58"/>
      <c r="J2115" s="58"/>
    </row>
    <row r="2116" spans="2:10" s="33" customFormat="1" x14ac:dyDescent="0.15">
      <c r="B2116" s="48"/>
      <c r="C2116" s="48"/>
      <c r="D2116" s="66"/>
      <c r="E2116" s="97"/>
      <c r="F2116" s="69"/>
      <c r="G2116" s="113"/>
      <c r="H2116" s="58"/>
      <c r="J2116" s="58"/>
    </row>
    <row r="2117" spans="2:10" s="33" customFormat="1" x14ac:dyDescent="0.2">
      <c r="B2117" s="48"/>
      <c r="C2117" s="48"/>
      <c r="D2117" s="66"/>
      <c r="E2117" s="97"/>
      <c r="F2117" s="69"/>
      <c r="G2117" s="112"/>
      <c r="H2117" s="58"/>
      <c r="J2117" s="58"/>
    </row>
    <row r="2118" spans="2:10" s="33" customFormat="1" x14ac:dyDescent="0.2">
      <c r="B2118" s="48"/>
      <c r="C2118" s="48"/>
      <c r="D2118" s="66"/>
      <c r="E2118" s="97"/>
      <c r="F2118" s="69"/>
      <c r="G2118" s="112"/>
      <c r="H2118" s="58"/>
      <c r="J2118" s="58"/>
    </row>
    <row r="2119" spans="2:10" s="33" customFormat="1" x14ac:dyDescent="0.2">
      <c r="B2119" s="48"/>
      <c r="C2119" s="48"/>
      <c r="D2119" s="66"/>
      <c r="E2119" s="97"/>
      <c r="F2119" s="69"/>
      <c r="G2119" s="112"/>
      <c r="H2119" s="58"/>
      <c r="J2119" s="58"/>
    </row>
    <row r="2120" spans="2:10" s="33" customFormat="1" x14ac:dyDescent="0.2">
      <c r="B2120" s="48"/>
      <c r="C2120" s="48"/>
      <c r="D2120" s="66"/>
      <c r="E2120" s="97"/>
      <c r="F2120" s="69"/>
      <c r="G2120" s="112"/>
      <c r="H2120" s="58"/>
      <c r="J2120" s="58"/>
    </row>
    <row r="2121" spans="2:10" s="33" customFormat="1" x14ac:dyDescent="0.2">
      <c r="B2121" s="48"/>
      <c r="C2121" s="48"/>
      <c r="D2121" s="66"/>
      <c r="E2121" s="97"/>
      <c r="F2121" s="69"/>
      <c r="G2121" s="112"/>
      <c r="H2121" s="58"/>
      <c r="J2121" s="58"/>
    </row>
    <row r="2122" spans="2:10" s="33" customFormat="1" x14ac:dyDescent="0.15">
      <c r="B2122" s="48"/>
      <c r="C2122" s="48"/>
      <c r="D2122" s="66"/>
      <c r="E2122" s="97"/>
      <c r="F2122" s="69"/>
      <c r="G2122" s="113"/>
      <c r="H2122" s="58"/>
      <c r="J2122" s="58"/>
    </row>
    <row r="2123" spans="2:10" s="33" customFormat="1" x14ac:dyDescent="0.2">
      <c r="B2123" s="48"/>
      <c r="C2123" s="48"/>
      <c r="D2123" s="66"/>
      <c r="E2123" s="97"/>
      <c r="F2123" s="69"/>
      <c r="G2123" s="112"/>
      <c r="H2123" s="58"/>
      <c r="J2123" s="58"/>
    </row>
    <row r="2124" spans="2:10" s="33" customFormat="1" x14ac:dyDescent="0.2">
      <c r="B2124" s="48"/>
      <c r="C2124" s="48"/>
      <c r="D2124" s="66"/>
      <c r="E2124" s="97"/>
      <c r="F2124" s="69"/>
      <c r="G2124" s="112"/>
      <c r="H2124" s="58"/>
      <c r="J2124" s="58"/>
    </row>
    <row r="2125" spans="2:10" s="33" customFormat="1" x14ac:dyDescent="0.2">
      <c r="B2125" s="48"/>
      <c r="C2125" s="48"/>
      <c r="D2125" s="66"/>
      <c r="E2125" s="97"/>
      <c r="F2125" s="69"/>
      <c r="G2125" s="112"/>
      <c r="H2125" s="58"/>
      <c r="J2125" s="58"/>
    </row>
    <row r="2126" spans="2:10" s="33" customFormat="1" x14ac:dyDescent="0.2">
      <c r="B2126" s="48"/>
      <c r="C2126" s="48"/>
      <c r="D2126" s="66"/>
      <c r="E2126" s="97"/>
      <c r="F2126" s="69"/>
      <c r="G2126" s="112"/>
      <c r="H2126" s="58"/>
      <c r="J2126" s="58"/>
    </row>
    <row r="2127" spans="2:10" s="33" customFormat="1" x14ac:dyDescent="0.2">
      <c r="B2127" s="48"/>
      <c r="C2127" s="48"/>
      <c r="D2127" s="66"/>
      <c r="E2127" s="97"/>
      <c r="F2127" s="69"/>
      <c r="G2127" s="112"/>
      <c r="H2127" s="58"/>
      <c r="J2127" s="58"/>
    </row>
    <row r="2128" spans="2:10" s="33" customFormat="1" x14ac:dyDescent="0.15">
      <c r="B2128" s="48"/>
      <c r="C2128" s="48"/>
      <c r="D2128" s="66"/>
      <c r="E2128" s="97"/>
      <c r="F2128" s="69"/>
      <c r="G2128" s="113"/>
      <c r="H2128" s="58"/>
      <c r="J2128" s="58"/>
    </row>
    <row r="2129" spans="2:10" s="33" customFormat="1" x14ac:dyDescent="0.2">
      <c r="B2129" s="48"/>
      <c r="C2129" s="48"/>
      <c r="D2129" s="66"/>
      <c r="E2129" s="97"/>
      <c r="F2129" s="69"/>
      <c r="G2129" s="112"/>
      <c r="H2129" s="58"/>
      <c r="J2129" s="58"/>
    </row>
    <row r="2130" spans="2:10" s="33" customFormat="1" x14ac:dyDescent="0.2">
      <c r="B2130" s="48"/>
      <c r="C2130" s="48"/>
      <c r="D2130" s="66"/>
      <c r="E2130" s="97"/>
      <c r="F2130" s="69"/>
      <c r="G2130" s="112"/>
      <c r="H2130" s="58"/>
      <c r="J2130" s="58"/>
    </row>
    <row r="2131" spans="2:10" s="33" customFormat="1" x14ac:dyDescent="0.2">
      <c r="B2131" s="48"/>
      <c r="C2131" s="48"/>
      <c r="D2131" s="66"/>
      <c r="E2131" s="97"/>
      <c r="F2131" s="69"/>
      <c r="G2131" s="112"/>
      <c r="H2131" s="58"/>
      <c r="J2131" s="58"/>
    </row>
    <row r="2132" spans="2:10" s="33" customFormat="1" x14ac:dyDescent="0.2">
      <c r="B2132" s="48"/>
      <c r="C2132" s="48"/>
      <c r="D2132" s="66"/>
      <c r="E2132" s="97"/>
      <c r="F2132" s="69"/>
      <c r="G2132" s="112"/>
      <c r="H2132" s="58"/>
      <c r="J2132" s="58"/>
    </row>
    <row r="2133" spans="2:10" s="33" customFormat="1" x14ac:dyDescent="0.2">
      <c r="B2133" s="48"/>
      <c r="C2133" s="48"/>
      <c r="D2133" s="66"/>
      <c r="E2133" s="97"/>
      <c r="F2133" s="69"/>
      <c r="G2133" s="112"/>
      <c r="H2133" s="58"/>
      <c r="J2133" s="58"/>
    </row>
    <row r="2134" spans="2:10" s="33" customFormat="1" x14ac:dyDescent="0.15">
      <c r="B2134" s="48"/>
      <c r="C2134" s="48"/>
      <c r="D2134" s="66"/>
      <c r="E2134" s="97"/>
      <c r="F2134" s="69"/>
      <c r="G2134" s="113"/>
      <c r="H2134" s="58"/>
      <c r="J2134" s="58"/>
    </row>
    <row r="2135" spans="2:10" s="33" customFormat="1" x14ac:dyDescent="0.2">
      <c r="B2135" s="48"/>
      <c r="C2135" s="48"/>
      <c r="D2135" s="66"/>
      <c r="E2135" s="97"/>
      <c r="F2135" s="69"/>
      <c r="G2135" s="112"/>
      <c r="H2135" s="58"/>
      <c r="J2135" s="58"/>
    </row>
    <row r="2136" spans="2:10" s="33" customFormat="1" x14ac:dyDescent="0.2">
      <c r="B2136" s="48"/>
      <c r="C2136" s="48"/>
      <c r="D2136" s="66"/>
      <c r="E2136" s="97"/>
      <c r="F2136" s="69"/>
      <c r="G2136" s="112"/>
      <c r="H2136" s="58"/>
      <c r="J2136" s="58"/>
    </row>
    <row r="2137" spans="2:10" s="33" customFormat="1" x14ac:dyDescent="0.2">
      <c r="B2137" s="48"/>
      <c r="C2137" s="48"/>
      <c r="D2137" s="66"/>
      <c r="E2137" s="97"/>
      <c r="F2137" s="69"/>
      <c r="G2137" s="112"/>
      <c r="H2137" s="58"/>
      <c r="J2137" s="58"/>
    </row>
    <row r="2138" spans="2:10" s="33" customFormat="1" x14ac:dyDescent="0.2">
      <c r="B2138" s="48"/>
      <c r="C2138" s="48"/>
      <c r="D2138" s="66"/>
      <c r="E2138" s="97"/>
      <c r="F2138" s="69"/>
      <c r="G2138" s="112"/>
      <c r="H2138" s="58"/>
      <c r="J2138" s="58"/>
    </row>
    <row r="2139" spans="2:10" s="33" customFormat="1" x14ac:dyDescent="0.2">
      <c r="B2139" s="48"/>
      <c r="C2139" s="48"/>
      <c r="D2139" s="66"/>
      <c r="E2139" s="97"/>
      <c r="F2139" s="69"/>
      <c r="G2139" s="112"/>
      <c r="H2139" s="58"/>
      <c r="J2139" s="58"/>
    </row>
    <row r="2140" spans="2:10" s="33" customFormat="1" x14ac:dyDescent="0.15">
      <c r="B2140" s="48"/>
      <c r="C2140" s="48"/>
      <c r="D2140" s="66"/>
      <c r="E2140" s="97"/>
      <c r="F2140" s="69"/>
      <c r="G2140" s="113"/>
      <c r="H2140" s="58"/>
      <c r="J2140" s="58"/>
    </row>
    <row r="2141" spans="2:10" s="33" customFormat="1" x14ac:dyDescent="0.2">
      <c r="B2141" s="48"/>
      <c r="C2141" s="48"/>
      <c r="D2141" s="66"/>
      <c r="E2141" s="97"/>
      <c r="F2141" s="69"/>
      <c r="G2141" s="112"/>
      <c r="H2141" s="58"/>
      <c r="J2141" s="58"/>
    </row>
    <row r="2142" spans="2:10" s="33" customFormat="1" x14ac:dyDescent="0.2">
      <c r="B2142" s="48"/>
      <c r="C2142" s="48"/>
      <c r="D2142" s="66"/>
      <c r="E2142" s="97"/>
      <c r="F2142" s="69"/>
      <c r="G2142" s="112"/>
      <c r="H2142" s="58"/>
      <c r="J2142" s="58"/>
    </row>
    <row r="2143" spans="2:10" s="33" customFormat="1" x14ac:dyDescent="0.2">
      <c r="B2143" s="48"/>
      <c r="C2143" s="48"/>
      <c r="D2143" s="66"/>
      <c r="E2143" s="97"/>
      <c r="F2143" s="69"/>
      <c r="G2143" s="112"/>
      <c r="H2143" s="58"/>
      <c r="J2143" s="58"/>
    </row>
    <row r="2144" spans="2:10" s="33" customFormat="1" x14ac:dyDescent="0.2">
      <c r="B2144" s="48"/>
      <c r="C2144" s="48"/>
      <c r="D2144" s="66"/>
      <c r="E2144" s="97"/>
      <c r="F2144" s="69"/>
      <c r="G2144" s="112"/>
      <c r="H2144" s="58"/>
      <c r="J2144" s="58"/>
    </row>
    <row r="2145" spans="2:10" s="33" customFormat="1" x14ac:dyDescent="0.2">
      <c r="B2145" s="48"/>
      <c r="C2145" s="48"/>
      <c r="D2145" s="66"/>
      <c r="E2145" s="97"/>
      <c r="F2145" s="69"/>
      <c r="G2145" s="112"/>
      <c r="H2145" s="58"/>
      <c r="J2145" s="58"/>
    </row>
    <row r="2146" spans="2:10" s="33" customFormat="1" x14ac:dyDescent="0.15">
      <c r="B2146" s="48"/>
      <c r="C2146" s="48"/>
      <c r="D2146" s="66"/>
      <c r="E2146" s="97"/>
      <c r="F2146" s="69"/>
      <c r="G2146" s="113"/>
      <c r="H2146" s="58"/>
      <c r="J2146" s="58"/>
    </row>
    <row r="2147" spans="2:10" s="33" customFormat="1" x14ac:dyDescent="0.2">
      <c r="B2147" s="48"/>
      <c r="C2147" s="48"/>
      <c r="D2147" s="66"/>
      <c r="E2147" s="97"/>
      <c r="F2147" s="69"/>
      <c r="G2147" s="112"/>
      <c r="H2147" s="58"/>
      <c r="J2147" s="58"/>
    </row>
    <row r="2148" spans="2:10" s="33" customFormat="1" x14ac:dyDescent="0.2">
      <c r="B2148" s="48"/>
      <c r="C2148" s="48"/>
      <c r="D2148" s="66"/>
      <c r="E2148" s="97"/>
      <c r="F2148" s="69"/>
      <c r="G2148" s="112"/>
      <c r="H2148" s="58"/>
      <c r="J2148" s="58"/>
    </row>
    <row r="2149" spans="2:10" s="33" customFormat="1" x14ac:dyDescent="0.2">
      <c r="B2149" s="48"/>
      <c r="C2149" s="48"/>
      <c r="D2149" s="66"/>
      <c r="E2149" s="97"/>
      <c r="F2149" s="69"/>
      <c r="G2149" s="112"/>
      <c r="H2149" s="58"/>
      <c r="J2149" s="58"/>
    </row>
    <row r="2150" spans="2:10" s="33" customFormat="1" x14ac:dyDescent="0.2">
      <c r="B2150" s="48"/>
      <c r="C2150" s="48"/>
      <c r="D2150" s="66"/>
      <c r="E2150" s="97"/>
      <c r="F2150" s="69"/>
      <c r="G2150" s="112"/>
      <c r="H2150" s="58"/>
      <c r="J2150" s="58"/>
    </row>
    <row r="2151" spans="2:10" s="33" customFormat="1" x14ac:dyDescent="0.2">
      <c r="B2151" s="48"/>
      <c r="C2151" s="48"/>
      <c r="D2151" s="66"/>
      <c r="E2151" s="97"/>
      <c r="F2151" s="69"/>
      <c r="G2151" s="112"/>
      <c r="H2151" s="58"/>
      <c r="J2151" s="58"/>
    </row>
    <row r="2152" spans="2:10" s="33" customFormat="1" x14ac:dyDescent="0.15">
      <c r="B2152" s="48"/>
      <c r="C2152" s="48"/>
      <c r="D2152" s="66"/>
      <c r="E2152" s="97"/>
      <c r="F2152" s="69"/>
      <c r="G2152" s="113"/>
      <c r="H2152" s="58"/>
      <c r="J2152" s="58"/>
    </row>
    <row r="2153" spans="2:10" s="33" customFormat="1" x14ac:dyDescent="0.2">
      <c r="B2153" s="48"/>
      <c r="C2153" s="48"/>
      <c r="D2153" s="66"/>
      <c r="E2153" s="97"/>
      <c r="F2153" s="69"/>
      <c r="G2153" s="112"/>
      <c r="H2153" s="58"/>
      <c r="J2153" s="58"/>
    </row>
    <row r="2154" spans="2:10" s="33" customFormat="1" x14ac:dyDescent="0.2">
      <c r="B2154" s="48"/>
      <c r="C2154" s="48"/>
      <c r="D2154" s="66"/>
      <c r="E2154" s="97"/>
      <c r="F2154" s="69"/>
      <c r="G2154" s="112"/>
      <c r="H2154" s="58"/>
      <c r="J2154" s="58"/>
    </row>
    <row r="2155" spans="2:10" s="33" customFormat="1" x14ac:dyDescent="0.2">
      <c r="B2155" s="48"/>
      <c r="C2155" s="48"/>
      <c r="D2155" s="66"/>
      <c r="E2155" s="97"/>
      <c r="F2155" s="69"/>
      <c r="G2155" s="112"/>
      <c r="H2155" s="58"/>
      <c r="J2155" s="58"/>
    </row>
    <row r="2156" spans="2:10" s="33" customFormat="1" x14ac:dyDescent="0.2">
      <c r="B2156" s="48"/>
      <c r="C2156" s="48"/>
      <c r="D2156" s="66"/>
      <c r="E2156" s="97"/>
      <c r="F2156" s="69"/>
      <c r="G2156" s="112"/>
      <c r="H2156" s="58"/>
      <c r="J2156" s="58"/>
    </row>
    <row r="2157" spans="2:10" s="33" customFormat="1" x14ac:dyDescent="0.2">
      <c r="B2157" s="48"/>
      <c r="C2157" s="48"/>
      <c r="D2157" s="66"/>
      <c r="E2157" s="97"/>
      <c r="F2157" s="69"/>
      <c r="G2157" s="112"/>
      <c r="H2157" s="58"/>
      <c r="J2157" s="58"/>
    </row>
    <row r="2158" spans="2:10" s="33" customFormat="1" x14ac:dyDescent="0.2">
      <c r="B2158" s="48"/>
      <c r="C2158" s="48"/>
      <c r="D2158" s="66"/>
      <c r="E2158" s="97"/>
      <c r="F2158" s="69"/>
      <c r="G2158" s="112"/>
      <c r="H2158" s="58"/>
      <c r="J2158" s="58"/>
    </row>
    <row r="2159" spans="2:10" s="33" customFormat="1" x14ac:dyDescent="0.15">
      <c r="B2159" s="48"/>
      <c r="C2159" s="48"/>
      <c r="D2159" s="152"/>
      <c r="E2159" s="152"/>
      <c r="F2159" s="69"/>
      <c r="G2159" s="113"/>
      <c r="H2159" s="38"/>
      <c r="I2159" s="38"/>
      <c r="J2159" s="38"/>
    </row>
    <row r="2160" spans="2:10" s="33" customFormat="1" x14ac:dyDescent="0.2">
      <c r="B2160" s="48"/>
      <c r="C2160" s="48"/>
      <c r="D2160" s="66"/>
      <c r="E2160" s="97"/>
      <c r="F2160" s="58"/>
      <c r="H2160" s="58"/>
      <c r="J2160" s="58"/>
    </row>
    <row r="2161" spans="2:10" s="33" customFormat="1" x14ac:dyDescent="0.2">
      <c r="B2161" s="48"/>
      <c r="C2161" s="48"/>
      <c r="D2161" s="66"/>
      <c r="E2161" s="97"/>
      <c r="F2161" s="69"/>
      <c r="G2161" s="112"/>
      <c r="H2161" s="69"/>
      <c r="I2161" s="58"/>
      <c r="J2161" s="38"/>
    </row>
    <row r="2162" spans="2:10" s="33" customFormat="1" x14ac:dyDescent="0.2">
      <c r="B2162" s="48"/>
      <c r="C2162" s="48"/>
      <c r="D2162" s="66"/>
      <c r="E2162" s="97"/>
      <c r="F2162" s="69"/>
      <c r="G2162" s="112"/>
      <c r="H2162" s="58"/>
      <c r="J2162" s="58"/>
    </row>
    <row r="2163" spans="2:10" s="33" customFormat="1" x14ac:dyDescent="0.2">
      <c r="B2163" s="48"/>
      <c r="C2163" s="48"/>
      <c r="D2163" s="66"/>
      <c r="E2163" s="97"/>
      <c r="F2163" s="69"/>
      <c r="G2163" s="112"/>
      <c r="H2163" s="58"/>
      <c r="J2163" s="58"/>
    </row>
    <row r="2164" spans="2:10" s="33" customFormat="1" x14ac:dyDescent="0.2">
      <c r="B2164" s="48"/>
      <c r="C2164" s="48"/>
      <c r="D2164" s="66"/>
      <c r="E2164" s="97"/>
      <c r="F2164" s="69"/>
      <c r="G2164" s="112"/>
      <c r="H2164" s="58"/>
      <c r="J2164" s="58"/>
    </row>
    <row r="2165" spans="2:10" s="33" customFormat="1" x14ac:dyDescent="0.2">
      <c r="B2165" s="48"/>
      <c r="C2165" s="48"/>
      <c r="D2165" s="66"/>
      <c r="E2165" s="93"/>
      <c r="F2165" s="69"/>
      <c r="G2165" s="113"/>
      <c r="H2165" s="58"/>
      <c r="J2165" s="58"/>
    </row>
    <row r="2166" spans="2:10" s="33" customFormat="1" x14ac:dyDescent="0.2">
      <c r="B2166" s="48"/>
      <c r="C2166" s="48"/>
      <c r="D2166" s="66"/>
      <c r="E2166" s="97"/>
      <c r="F2166" s="69"/>
      <c r="G2166" s="112"/>
      <c r="H2166" s="58"/>
      <c r="J2166" s="58"/>
    </row>
    <row r="2167" spans="2:10" s="33" customFormat="1" x14ac:dyDescent="0.2">
      <c r="B2167" s="48"/>
      <c r="C2167" s="48"/>
      <c r="D2167" s="66"/>
      <c r="E2167" s="97"/>
      <c r="F2167" s="69"/>
      <c r="G2167" s="112"/>
      <c r="H2167" s="58"/>
      <c r="J2167" s="58"/>
    </row>
    <row r="2168" spans="2:10" s="33" customFormat="1" x14ac:dyDescent="0.2">
      <c r="B2168" s="48"/>
      <c r="C2168" s="48"/>
      <c r="D2168" s="66"/>
      <c r="E2168" s="97"/>
      <c r="F2168" s="69"/>
      <c r="G2168" s="112"/>
      <c r="H2168" s="58"/>
      <c r="J2168" s="58"/>
    </row>
    <row r="2169" spans="2:10" s="33" customFormat="1" x14ac:dyDescent="0.2">
      <c r="B2169" s="48"/>
      <c r="C2169" s="48"/>
      <c r="D2169" s="66"/>
      <c r="E2169" s="97"/>
      <c r="F2169" s="69"/>
      <c r="G2169" s="112"/>
      <c r="H2169" s="58"/>
      <c r="J2169" s="58"/>
    </row>
    <row r="2170" spans="2:10" s="33" customFormat="1" x14ac:dyDescent="0.2">
      <c r="B2170" s="48"/>
      <c r="C2170" s="48"/>
      <c r="D2170" s="66"/>
      <c r="E2170" s="97"/>
      <c r="F2170" s="69"/>
      <c r="G2170" s="112"/>
      <c r="H2170" s="58"/>
      <c r="J2170" s="58"/>
    </row>
    <row r="2171" spans="2:10" s="33" customFormat="1" x14ac:dyDescent="0.15">
      <c r="B2171" s="48"/>
      <c r="C2171" s="48"/>
      <c r="D2171" s="66"/>
      <c r="E2171" s="97"/>
      <c r="F2171" s="69"/>
      <c r="G2171" s="113"/>
      <c r="H2171" s="58"/>
      <c r="J2171" s="58"/>
    </row>
    <row r="2172" spans="2:10" s="33" customFormat="1" x14ac:dyDescent="0.15">
      <c r="B2172" s="48"/>
      <c r="C2172" s="48"/>
      <c r="D2172" s="66"/>
      <c r="E2172" s="97"/>
      <c r="F2172" s="69"/>
      <c r="G2172" s="113"/>
      <c r="H2172" s="58"/>
      <c r="J2172" s="58"/>
    </row>
    <row r="2173" spans="2:10" s="33" customFormat="1" x14ac:dyDescent="0.2">
      <c r="B2173" s="48"/>
      <c r="C2173" s="48"/>
      <c r="D2173" s="66"/>
      <c r="E2173" s="97"/>
      <c r="F2173" s="69"/>
      <c r="H2173" s="58"/>
      <c r="J2173" s="58"/>
    </row>
    <row r="2174" spans="2:10" s="33" customFormat="1" x14ac:dyDescent="0.2">
      <c r="B2174" s="48"/>
      <c r="C2174" s="48"/>
      <c r="D2174" s="66"/>
      <c r="E2174" s="97"/>
      <c r="F2174" s="69"/>
      <c r="G2174" s="112"/>
      <c r="H2174" s="58"/>
      <c r="J2174" s="58"/>
    </row>
    <row r="2175" spans="2:10" s="33" customFormat="1" x14ac:dyDescent="0.2">
      <c r="B2175" s="48"/>
      <c r="C2175" s="48"/>
      <c r="D2175" s="66"/>
      <c r="E2175" s="97"/>
      <c r="F2175" s="69"/>
      <c r="G2175" s="112"/>
      <c r="H2175" s="58"/>
      <c r="J2175" s="58"/>
    </row>
    <row r="2176" spans="2:10" s="33" customFormat="1" x14ac:dyDescent="0.2">
      <c r="B2176" s="48"/>
      <c r="C2176" s="48"/>
      <c r="D2176" s="66"/>
      <c r="E2176" s="97"/>
      <c r="F2176" s="69"/>
      <c r="G2176" s="112"/>
      <c r="H2176" s="58"/>
      <c r="J2176" s="58"/>
    </row>
    <row r="2177" spans="2:10" s="33" customFormat="1" x14ac:dyDescent="0.15">
      <c r="B2177" s="48"/>
      <c r="C2177" s="48"/>
      <c r="D2177" s="66"/>
      <c r="E2177" s="97"/>
      <c r="F2177" s="69"/>
      <c r="G2177" s="113"/>
      <c r="H2177" s="58"/>
      <c r="J2177" s="58"/>
    </row>
    <row r="2178" spans="2:10" s="33" customFormat="1" x14ac:dyDescent="0.2">
      <c r="B2178" s="48"/>
      <c r="C2178" s="48"/>
      <c r="D2178" s="66"/>
      <c r="E2178" s="97"/>
      <c r="F2178" s="69"/>
      <c r="G2178" s="112"/>
      <c r="H2178" s="58"/>
      <c r="J2178" s="58"/>
    </row>
    <row r="2179" spans="2:10" s="33" customFormat="1" x14ac:dyDescent="0.15">
      <c r="B2179" s="48"/>
      <c r="C2179" s="48"/>
      <c r="D2179" s="66"/>
      <c r="E2179" s="97"/>
      <c r="F2179" s="69"/>
      <c r="G2179" s="113"/>
      <c r="H2179" s="58"/>
      <c r="J2179" s="58"/>
    </row>
    <row r="2180" spans="2:10" s="33" customFormat="1" x14ac:dyDescent="0.2">
      <c r="B2180" s="48"/>
      <c r="C2180" s="48"/>
      <c r="D2180" s="66"/>
      <c r="E2180" s="97"/>
      <c r="F2180" s="69"/>
      <c r="G2180" s="112"/>
      <c r="H2180" s="58"/>
      <c r="J2180" s="58"/>
    </row>
    <row r="2181" spans="2:10" s="33" customFormat="1" x14ac:dyDescent="0.2">
      <c r="B2181" s="48"/>
      <c r="C2181" s="48"/>
      <c r="D2181" s="66"/>
      <c r="E2181" s="97"/>
      <c r="F2181" s="69"/>
      <c r="H2181" s="58"/>
      <c r="J2181" s="58"/>
    </row>
    <row r="2182" spans="2:10" s="33" customFormat="1" x14ac:dyDescent="0.2">
      <c r="B2182" s="48"/>
      <c r="C2182" s="48"/>
      <c r="D2182" s="66"/>
      <c r="E2182" s="97"/>
      <c r="F2182" s="69"/>
      <c r="G2182" s="112"/>
      <c r="H2182" s="58"/>
      <c r="J2182" s="58"/>
    </row>
    <row r="2183" spans="2:10" s="33" customFormat="1" x14ac:dyDescent="0.15">
      <c r="B2183" s="48"/>
      <c r="C2183" s="48"/>
      <c r="D2183" s="66"/>
      <c r="E2183" s="97"/>
      <c r="F2183" s="69"/>
      <c r="G2183" s="113"/>
      <c r="H2183" s="58"/>
      <c r="J2183" s="58"/>
    </row>
    <row r="2184" spans="2:10" s="33" customFormat="1" x14ac:dyDescent="0.2">
      <c r="B2184" s="48"/>
      <c r="C2184" s="48"/>
      <c r="D2184" s="66"/>
      <c r="E2184" s="97"/>
      <c r="F2184" s="69"/>
      <c r="G2184" s="112"/>
      <c r="H2184" s="58"/>
      <c r="J2184" s="58"/>
    </row>
    <row r="2185" spans="2:10" s="33" customFormat="1" x14ac:dyDescent="0.15">
      <c r="B2185" s="48"/>
      <c r="C2185" s="48"/>
      <c r="D2185" s="66"/>
      <c r="E2185" s="97"/>
      <c r="F2185" s="69"/>
      <c r="G2185" s="113"/>
      <c r="H2185" s="58"/>
      <c r="J2185" s="58"/>
    </row>
    <row r="2186" spans="2:10" s="33" customFormat="1" x14ac:dyDescent="0.2">
      <c r="B2186" s="48"/>
      <c r="C2186" s="48"/>
      <c r="D2186" s="66"/>
      <c r="E2186" s="97"/>
      <c r="F2186" s="69"/>
      <c r="G2186" s="112"/>
      <c r="H2186" s="58"/>
      <c r="J2186" s="58"/>
    </row>
    <row r="2187" spans="2:10" s="33" customFormat="1" x14ac:dyDescent="0.2">
      <c r="B2187" s="48"/>
      <c r="C2187" s="48"/>
      <c r="D2187" s="66"/>
      <c r="E2187" s="97"/>
      <c r="F2187" s="69"/>
      <c r="G2187" s="112"/>
      <c r="H2187" s="58"/>
      <c r="J2187" s="58"/>
    </row>
    <row r="2188" spans="2:10" s="33" customFormat="1" x14ac:dyDescent="0.2">
      <c r="B2188" s="48"/>
      <c r="C2188" s="48"/>
      <c r="D2188" s="66"/>
      <c r="E2188" s="97"/>
      <c r="F2188" s="69"/>
      <c r="G2188" s="112"/>
      <c r="H2188" s="58"/>
      <c r="J2188" s="58"/>
    </row>
    <row r="2189" spans="2:10" s="33" customFormat="1" x14ac:dyDescent="0.15">
      <c r="B2189" s="48"/>
      <c r="C2189" s="48"/>
      <c r="D2189" s="66"/>
      <c r="E2189" s="97"/>
      <c r="F2189" s="69"/>
      <c r="G2189" s="113"/>
      <c r="H2189" s="58"/>
      <c r="J2189" s="58"/>
    </row>
    <row r="2190" spans="2:10" s="33" customFormat="1" x14ac:dyDescent="0.2">
      <c r="B2190" s="48"/>
      <c r="C2190" s="48"/>
      <c r="D2190" s="66"/>
      <c r="E2190" s="97"/>
      <c r="F2190" s="69"/>
      <c r="G2190" s="112"/>
      <c r="H2190" s="58"/>
      <c r="J2190" s="58"/>
    </row>
    <row r="2191" spans="2:10" s="33" customFormat="1" x14ac:dyDescent="0.2">
      <c r="B2191" s="48"/>
      <c r="C2191" s="48"/>
      <c r="D2191" s="66"/>
      <c r="E2191" s="97"/>
      <c r="F2191" s="69"/>
      <c r="G2191" s="112"/>
      <c r="H2191" s="58"/>
      <c r="J2191" s="58"/>
    </row>
    <row r="2192" spans="2:10" s="33" customFormat="1" x14ac:dyDescent="0.15">
      <c r="B2192" s="48"/>
      <c r="C2192" s="48"/>
      <c r="D2192" s="66"/>
      <c r="E2192" s="97"/>
      <c r="F2192" s="69"/>
      <c r="G2192" s="113"/>
      <c r="H2192" s="58"/>
      <c r="J2192" s="58"/>
    </row>
    <row r="2193" spans="2:10" s="33" customFormat="1" x14ac:dyDescent="0.2">
      <c r="B2193" s="48"/>
      <c r="C2193" s="48"/>
      <c r="D2193" s="66"/>
      <c r="E2193" s="97"/>
      <c r="F2193" s="69"/>
      <c r="G2193" s="112"/>
      <c r="H2193" s="58"/>
      <c r="J2193" s="58"/>
    </row>
    <row r="2194" spans="2:10" s="33" customFormat="1" x14ac:dyDescent="0.2">
      <c r="B2194" s="48"/>
      <c r="C2194" s="48"/>
      <c r="D2194" s="66"/>
      <c r="E2194" s="97"/>
      <c r="F2194" s="69"/>
      <c r="G2194" s="112"/>
      <c r="H2194" s="58"/>
      <c r="J2194" s="58"/>
    </row>
    <row r="2195" spans="2:10" s="33" customFormat="1" x14ac:dyDescent="0.15">
      <c r="B2195" s="48"/>
      <c r="C2195" s="48"/>
      <c r="D2195" s="66"/>
      <c r="E2195" s="97"/>
      <c r="F2195" s="69"/>
      <c r="G2195" s="113"/>
      <c r="H2195" s="58"/>
      <c r="J2195" s="58"/>
    </row>
    <row r="2196" spans="2:10" s="33" customFormat="1" x14ac:dyDescent="0.2">
      <c r="B2196" s="48"/>
      <c r="C2196" s="48"/>
      <c r="D2196" s="66"/>
      <c r="E2196" s="97"/>
      <c r="F2196" s="69"/>
      <c r="G2196" s="112"/>
      <c r="H2196" s="58"/>
      <c r="J2196" s="58"/>
    </row>
    <row r="2197" spans="2:10" s="33" customFormat="1" x14ac:dyDescent="0.2">
      <c r="B2197" s="48"/>
      <c r="C2197" s="48"/>
      <c r="D2197" s="66"/>
      <c r="E2197" s="97"/>
      <c r="F2197" s="69"/>
      <c r="H2197" s="58"/>
      <c r="J2197" s="58"/>
    </row>
    <row r="2198" spans="2:10" s="33" customFormat="1" x14ac:dyDescent="0.15">
      <c r="B2198" s="48"/>
      <c r="C2198" s="48"/>
      <c r="D2198" s="66"/>
      <c r="E2198" s="97"/>
      <c r="F2198" s="69"/>
      <c r="G2198" s="113"/>
      <c r="H2198" s="58"/>
      <c r="J2198" s="58"/>
    </row>
    <row r="2199" spans="2:10" s="33" customFormat="1" x14ac:dyDescent="0.2">
      <c r="B2199" s="48"/>
      <c r="C2199" s="48"/>
      <c r="D2199" s="66"/>
      <c r="E2199" s="97"/>
      <c r="F2199" s="69"/>
      <c r="G2199" s="112"/>
      <c r="H2199" s="58"/>
      <c r="J2199" s="58"/>
    </row>
    <row r="2200" spans="2:10" s="33" customFormat="1" x14ac:dyDescent="0.2">
      <c r="B2200" s="48"/>
      <c r="C2200" s="48"/>
      <c r="D2200" s="66"/>
      <c r="E2200" s="97"/>
      <c r="F2200" s="69"/>
      <c r="G2200" s="112"/>
      <c r="H2200" s="58"/>
      <c r="J2200" s="58"/>
    </row>
    <row r="2201" spans="2:10" s="33" customFormat="1" x14ac:dyDescent="0.15">
      <c r="B2201" s="48"/>
      <c r="C2201" s="48"/>
      <c r="D2201" s="66"/>
      <c r="E2201" s="97"/>
      <c r="F2201" s="69"/>
      <c r="G2201" s="113"/>
      <c r="H2201" s="58"/>
      <c r="J2201" s="58"/>
    </row>
    <row r="2202" spans="2:10" s="33" customFormat="1" x14ac:dyDescent="0.2">
      <c r="B2202" s="48"/>
      <c r="C2202" s="48"/>
      <c r="D2202" s="66"/>
      <c r="E2202" s="97"/>
      <c r="F2202" s="69"/>
      <c r="G2202" s="112"/>
      <c r="H2202" s="58"/>
      <c r="J2202" s="58"/>
    </row>
    <row r="2203" spans="2:10" s="33" customFormat="1" x14ac:dyDescent="0.2">
      <c r="B2203" s="48"/>
      <c r="C2203" s="48"/>
      <c r="D2203" s="66"/>
      <c r="E2203" s="97"/>
      <c r="F2203" s="69"/>
      <c r="G2203" s="112"/>
      <c r="H2203" s="58"/>
      <c r="J2203" s="58"/>
    </row>
    <row r="2204" spans="2:10" s="33" customFormat="1" x14ac:dyDescent="0.15">
      <c r="B2204" s="48"/>
      <c r="C2204" s="48"/>
      <c r="D2204" s="66"/>
      <c r="E2204" s="97"/>
      <c r="F2204" s="69"/>
      <c r="G2204" s="113"/>
      <c r="H2204" s="58"/>
      <c r="J2204" s="58"/>
    </row>
    <row r="2205" spans="2:10" s="33" customFormat="1" x14ac:dyDescent="0.2">
      <c r="B2205" s="48"/>
      <c r="C2205" s="48"/>
      <c r="D2205" s="66"/>
      <c r="E2205" s="97"/>
      <c r="F2205" s="69"/>
      <c r="H2205" s="58"/>
      <c r="J2205" s="58"/>
    </row>
    <row r="2206" spans="2:10" s="33" customFormat="1" x14ac:dyDescent="0.2">
      <c r="B2206" s="48"/>
      <c r="C2206" s="48"/>
      <c r="D2206" s="66"/>
      <c r="E2206" s="97"/>
      <c r="F2206" s="69"/>
      <c r="G2206" s="112"/>
      <c r="H2206" s="58"/>
      <c r="J2206" s="58"/>
    </row>
    <row r="2207" spans="2:10" s="33" customFormat="1" x14ac:dyDescent="0.2">
      <c r="B2207" s="48"/>
      <c r="C2207" s="48"/>
      <c r="D2207" s="66"/>
      <c r="E2207" s="97"/>
      <c r="F2207" s="69"/>
      <c r="G2207" s="112"/>
      <c r="H2207" s="58"/>
      <c r="J2207" s="58"/>
    </row>
    <row r="2208" spans="2:10" s="33" customFormat="1" x14ac:dyDescent="0.15">
      <c r="B2208" s="48"/>
      <c r="C2208" s="48"/>
      <c r="D2208" s="152"/>
      <c r="E2208" s="152"/>
      <c r="F2208" s="69"/>
      <c r="G2208" s="113"/>
      <c r="H2208" s="38"/>
      <c r="I2208" s="38"/>
      <c r="J2208" s="38"/>
    </row>
    <row r="2209" spans="2:10" s="33" customFormat="1" x14ac:dyDescent="0.2">
      <c r="B2209" s="48"/>
      <c r="C2209" s="48"/>
      <c r="D2209" s="66"/>
      <c r="E2209" s="97"/>
      <c r="F2209" s="58"/>
      <c r="H2209" s="58"/>
      <c r="J2209" s="58"/>
    </row>
    <row r="2210" spans="2:10" s="33" customFormat="1" x14ac:dyDescent="0.2">
      <c r="B2210" s="48"/>
      <c r="C2210" s="48"/>
      <c r="D2210" s="66"/>
      <c r="E2210" s="97"/>
      <c r="F2210" s="69"/>
      <c r="G2210" s="112"/>
      <c r="H2210" s="69"/>
      <c r="I2210" s="58"/>
      <c r="J2210" s="38"/>
    </row>
    <row r="2211" spans="2:10" s="33" customFormat="1" x14ac:dyDescent="0.2">
      <c r="B2211" s="48"/>
      <c r="C2211" s="48"/>
      <c r="D2211" s="66"/>
      <c r="E2211" s="97"/>
      <c r="F2211" s="69"/>
      <c r="G2211" s="112"/>
      <c r="H2211" s="58"/>
      <c r="J2211" s="58"/>
    </row>
    <row r="2212" spans="2:10" s="33" customFormat="1" x14ac:dyDescent="0.2">
      <c r="B2212" s="48"/>
      <c r="C2212" s="48"/>
      <c r="D2212" s="66"/>
      <c r="E2212" s="97"/>
      <c r="F2212" s="69"/>
      <c r="G2212" s="112"/>
      <c r="H2212" s="58"/>
      <c r="J2212" s="58"/>
    </row>
    <row r="2213" spans="2:10" s="33" customFormat="1" x14ac:dyDescent="0.2">
      <c r="B2213" s="48"/>
      <c r="C2213" s="48"/>
      <c r="D2213" s="66"/>
      <c r="E2213" s="97"/>
      <c r="F2213" s="69"/>
      <c r="G2213" s="112"/>
      <c r="H2213" s="58"/>
      <c r="J2213" s="58"/>
    </row>
    <row r="2214" spans="2:10" s="33" customFormat="1" x14ac:dyDescent="0.2">
      <c r="B2214" s="48"/>
      <c r="C2214" s="48"/>
      <c r="D2214" s="66"/>
      <c r="E2214" s="93"/>
      <c r="F2214" s="69"/>
      <c r="G2214" s="113"/>
      <c r="H2214" s="58"/>
      <c r="J2214" s="58"/>
    </row>
    <row r="2215" spans="2:10" s="33" customFormat="1" x14ac:dyDescent="0.2">
      <c r="B2215" s="48"/>
      <c r="C2215" s="48"/>
      <c r="D2215" s="66"/>
      <c r="E2215" s="97"/>
      <c r="F2215" s="69"/>
      <c r="G2215" s="112"/>
      <c r="H2215" s="58"/>
      <c r="J2215" s="58"/>
    </row>
    <row r="2216" spans="2:10" s="33" customFormat="1" x14ac:dyDescent="0.2">
      <c r="B2216" s="48"/>
      <c r="C2216" s="48"/>
      <c r="D2216" s="66"/>
      <c r="E2216" s="97"/>
      <c r="F2216" s="69"/>
      <c r="G2216" s="112"/>
      <c r="H2216" s="58"/>
      <c r="J2216" s="58"/>
    </row>
    <row r="2217" spans="2:10" s="33" customFormat="1" x14ac:dyDescent="0.2">
      <c r="B2217" s="48"/>
      <c r="C2217" s="48"/>
      <c r="D2217" s="66"/>
      <c r="E2217" s="97"/>
      <c r="F2217" s="69"/>
      <c r="G2217" s="112"/>
      <c r="H2217" s="58"/>
      <c r="J2217" s="58"/>
    </row>
    <row r="2218" spans="2:10" s="33" customFormat="1" x14ac:dyDescent="0.2">
      <c r="B2218" s="48"/>
      <c r="C2218" s="48"/>
      <c r="D2218" s="66"/>
      <c r="E2218" s="97"/>
      <c r="F2218" s="69"/>
      <c r="G2218" s="112"/>
      <c r="H2218" s="58"/>
      <c r="J2218" s="58"/>
    </row>
    <row r="2219" spans="2:10" s="33" customFormat="1" x14ac:dyDescent="0.2">
      <c r="B2219" s="48"/>
      <c r="C2219" s="48"/>
      <c r="D2219" s="66"/>
      <c r="E2219" s="97"/>
      <c r="F2219" s="69"/>
      <c r="G2219" s="112"/>
      <c r="H2219" s="58"/>
      <c r="J2219" s="58"/>
    </row>
    <row r="2220" spans="2:10" s="33" customFormat="1" x14ac:dyDescent="0.15">
      <c r="B2220" s="48"/>
      <c r="C2220" s="48"/>
      <c r="D2220" s="66"/>
      <c r="E2220" s="97"/>
      <c r="F2220" s="69"/>
      <c r="G2220" s="113"/>
      <c r="H2220" s="58"/>
      <c r="J2220" s="58"/>
    </row>
    <row r="2221" spans="2:10" s="33" customFormat="1" x14ac:dyDescent="0.15">
      <c r="B2221" s="48"/>
      <c r="C2221" s="48"/>
      <c r="D2221" s="66"/>
      <c r="E2221" s="97"/>
      <c r="F2221" s="69"/>
      <c r="G2221" s="113"/>
      <c r="H2221" s="58"/>
      <c r="J2221" s="58"/>
    </row>
    <row r="2222" spans="2:10" s="33" customFormat="1" x14ac:dyDescent="0.2">
      <c r="B2222" s="48"/>
      <c r="C2222" s="48"/>
      <c r="D2222" s="66"/>
      <c r="E2222" s="97"/>
      <c r="F2222" s="69"/>
      <c r="H2222" s="58"/>
      <c r="J2222" s="58"/>
    </row>
    <row r="2223" spans="2:10" s="33" customFormat="1" x14ac:dyDescent="0.2">
      <c r="B2223" s="48"/>
      <c r="C2223" s="48"/>
      <c r="D2223" s="66"/>
      <c r="E2223" s="97"/>
      <c r="F2223" s="69"/>
      <c r="G2223" s="112"/>
      <c r="H2223" s="58"/>
      <c r="J2223" s="58"/>
    </row>
    <row r="2224" spans="2:10" s="33" customFormat="1" x14ac:dyDescent="0.2">
      <c r="B2224" s="48"/>
      <c r="C2224" s="48"/>
      <c r="D2224" s="66"/>
      <c r="E2224" s="97"/>
      <c r="F2224" s="69"/>
      <c r="G2224" s="112"/>
      <c r="H2224" s="58"/>
      <c r="J2224" s="58"/>
    </row>
    <row r="2225" spans="2:10" s="33" customFormat="1" x14ac:dyDescent="0.2">
      <c r="B2225" s="48"/>
      <c r="C2225" s="48"/>
      <c r="D2225" s="66"/>
      <c r="E2225" s="97"/>
      <c r="F2225" s="69"/>
      <c r="G2225" s="112"/>
      <c r="H2225" s="58"/>
      <c r="J2225" s="58"/>
    </row>
    <row r="2226" spans="2:10" s="33" customFormat="1" x14ac:dyDescent="0.15">
      <c r="B2226" s="48"/>
      <c r="C2226" s="48"/>
      <c r="D2226" s="66"/>
      <c r="E2226" s="97"/>
      <c r="F2226" s="69"/>
      <c r="G2226" s="113"/>
      <c r="H2226" s="58"/>
      <c r="J2226" s="58"/>
    </row>
    <row r="2227" spans="2:10" s="33" customFormat="1" x14ac:dyDescent="0.2">
      <c r="B2227" s="48"/>
      <c r="C2227" s="48"/>
      <c r="D2227" s="66"/>
      <c r="E2227" s="97"/>
      <c r="F2227" s="69"/>
      <c r="G2227" s="112"/>
      <c r="H2227" s="58"/>
      <c r="J2227" s="58"/>
    </row>
    <row r="2228" spans="2:10" s="33" customFormat="1" x14ac:dyDescent="0.15">
      <c r="B2228" s="48"/>
      <c r="C2228" s="48"/>
      <c r="D2228" s="66"/>
      <c r="E2228" s="97"/>
      <c r="F2228" s="69"/>
      <c r="G2228" s="113"/>
      <c r="H2228" s="58"/>
      <c r="J2228" s="58"/>
    </row>
    <row r="2229" spans="2:10" s="33" customFormat="1" x14ac:dyDescent="0.2">
      <c r="B2229" s="48"/>
      <c r="C2229" s="48"/>
      <c r="D2229" s="66"/>
      <c r="E2229" s="97"/>
      <c r="F2229" s="69"/>
      <c r="G2229" s="112"/>
      <c r="H2229" s="58"/>
      <c r="J2229" s="58"/>
    </row>
    <row r="2230" spans="2:10" s="33" customFormat="1" x14ac:dyDescent="0.2">
      <c r="B2230" s="48"/>
      <c r="C2230" s="48"/>
      <c r="D2230" s="66"/>
      <c r="E2230" s="97"/>
      <c r="F2230" s="69"/>
      <c r="H2230" s="58"/>
      <c r="J2230" s="58"/>
    </row>
    <row r="2231" spans="2:10" s="33" customFormat="1" x14ac:dyDescent="0.2">
      <c r="B2231" s="48"/>
      <c r="C2231" s="48"/>
      <c r="D2231" s="66"/>
      <c r="E2231" s="97"/>
      <c r="F2231" s="69"/>
      <c r="G2231" s="112"/>
      <c r="H2231" s="58"/>
      <c r="J2231" s="58"/>
    </row>
    <row r="2232" spans="2:10" s="33" customFormat="1" x14ac:dyDescent="0.15">
      <c r="B2232" s="48"/>
      <c r="C2232" s="48"/>
      <c r="D2232" s="66"/>
      <c r="E2232" s="97"/>
      <c r="F2232" s="69"/>
      <c r="G2232" s="113"/>
      <c r="H2232" s="58"/>
      <c r="J2232" s="58"/>
    </row>
    <row r="2233" spans="2:10" s="33" customFormat="1" x14ac:dyDescent="0.2">
      <c r="B2233" s="48"/>
      <c r="C2233" s="48"/>
      <c r="D2233" s="66"/>
      <c r="E2233" s="97"/>
      <c r="F2233" s="69"/>
      <c r="G2233" s="112"/>
      <c r="H2233" s="58"/>
      <c r="J2233" s="58"/>
    </row>
    <row r="2234" spans="2:10" s="33" customFormat="1" x14ac:dyDescent="0.15">
      <c r="B2234" s="48"/>
      <c r="C2234" s="48"/>
      <c r="D2234" s="66"/>
      <c r="E2234" s="97"/>
      <c r="F2234" s="69"/>
      <c r="G2234" s="113"/>
      <c r="H2234" s="58"/>
      <c r="J2234" s="58"/>
    </row>
    <row r="2235" spans="2:10" s="33" customFormat="1" x14ac:dyDescent="0.2">
      <c r="B2235" s="48"/>
      <c r="C2235" s="48"/>
      <c r="D2235" s="66"/>
      <c r="E2235" s="97"/>
      <c r="F2235" s="69"/>
      <c r="G2235" s="112"/>
      <c r="H2235" s="58"/>
      <c r="J2235" s="58"/>
    </row>
    <row r="2236" spans="2:10" s="33" customFormat="1" x14ac:dyDescent="0.2">
      <c r="B2236" s="48"/>
      <c r="C2236" s="48"/>
      <c r="D2236" s="66"/>
      <c r="E2236" s="97"/>
      <c r="F2236" s="69"/>
      <c r="G2236" s="112"/>
      <c r="H2236" s="58"/>
      <c r="J2236" s="58"/>
    </row>
    <row r="2237" spans="2:10" s="33" customFormat="1" x14ac:dyDescent="0.2">
      <c r="B2237" s="48"/>
      <c r="C2237" s="48"/>
      <c r="D2237" s="66"/>
      <c r="E2237" s="97"/>
      <c r="F2237" s="69"/>
      <c r="G2237" s="112"/>
      <c r="H2237" s="58"/>
      <c r="J2237" s="58"/>
    </row>
    <row r="2238" spans="2:10" s="33" customFormat="1" x14ac:dyDescent="0.15">
      <c r="B2238" s="48"/>
      <c r="C2238" s="48"/>
      <c r="D2238" s="66"/>
      <c r="E2238" s="97"/>
      <c r="F2238" s="69"/>
      <c r="G2238" s="113"/>
      <c r="H2238" s="58"/>
      <c r="J2238" s="58"/>
    </row>
    <row r="2239" spans="2:10" s="33" customFormat="1" x14ac:dyDescent="0.2">
      <c r="B2239" s="48"/>
      <c r="C2239" s="48"/>
      <c r="D2239" s="66"/>
      <c r="E2239" s="97"/>
      <c r="F2239" s="69"/>
      <c r="G2239" s="112"/>
      <c r="H2239" s="58"/>
      <c r="J2239" s="58"/>
    </row>
    <row r="2240" spans="2:10" s="33" customFormat="1" x14ac:dyDescent="0.2">
      <c r="B2240" s="48"/>
      <c r="C2240" s="48"/>
      <c r="D2240" s="66"/>
      <c r="E2240" s="97"/>
      <c r="F2240" s="69"/>
      <c r="G2240" s="112"/>
      <c r="H2240" s="58"/>
      <c r="J2240" s="58"/>
    </row>
    <row r="2241" spans="2:10" s="33" customFormat="1" x14ac:dyDescent="0.15">
      <c r="B2241" s="48"/>
      <c r="C2241" s="48"/>
      <c r="D2241" s="66"/>
      <c r="E2241" s="97"/>
      <c r="F2241" s="69"/>
      <c r="G2241" s="113"/>
      <c r="H2241" s="58"/>
      <c r="J2241" s="58"/>
    </row>
    <row r="2242" spans="2:10" s="33" customFormat="1" x14ac:dyDescent="0.2">
      <c r="B2242" s="48"/>
      <c r="C2242" s="48"/>
      <c r="D2242" s="66"/>
      <c r="E2242" s="97"/>
      <c r="F2242" s="69"/>
      <c r="G2242" s="112"/>
      <c r="H2242" s="58"/>
      <c r="J2242" s="58"/>
    </row>
    <row r="2243" spans="2:10" s="33" customFormat="1" x14ac:dyDescent="0.2">
      <c r="B2243" s="48"/>
      <c r="C2243" s="48"/>
      <c r="D2243" s="66"/>
      <c r="E2243" s="97"/>
      <c r="F2243" s="69"/>
      <c r="G2243" s="112"/>
      <c r="H2243" s="58"/>
      <c r="J2243" s="58"/>
    </row>
    <row r="2244" spans="2:10" s="33" customFormat="1" x14ac:dyDescent="0.15">
      <c r="B2244" s="48"/>
      <c r="C2244" s="48"/>
      <c r="D2244" s="66"/>
      <c r="E2244" s="97"/>
      <c r="F2244" s="69"/>
      <c r="G2244" s="113"/>
      <c r="H2244" s="58"/>
      <c r="J2244" s="58"/>
    </row>
    <row r="2245" spans="2:10" s="33" customFormat="1" x14ac:dyDescent="0.2">
      <c r="B2245" s="48"/>
      <c r="C2245" s="48"/>
      <c r="D2245" s="66"/>
      <c r="E2245" s="97"/>
      <c r="F2245" s="69"/>
      <c r="G2245" s="112"/>
      <c r="H2245" s="58"/>
      <c r="J2245" s="58"/>
    </row>
    <row r="2246" spans="2:10" s="33" customFormat="1" x14ac:dyDescent="0.2">
      <c r="B2246" s="48"/>
      <c r="C2246" s="48"/>
      <c r="D2246" s="66"/>
      <c r="E2246" s="97"/>
      <c r="F2246" s="69"/>
      <c r="H2246" s="58"/>
      <c r="J2246" s="58"/>
    </row>
    <row r="2247" spans="2:10" s="33" customFormat="1" x14ac:dyDescent="0.15">
      <c r="B2247" s="48"/>
      <c r="C2247" s="48"/>
      <c r="D2247" s="66"/>
      <c r="E2247" s="97"/>
      <c r="F2247" s="69"/>
      <c r="G2247" s="113"/>
      <c r="H2247" s="58"/>
      <c r="J2247" s="58"/>
    </row>
    <row r="2248" spans="2:10" s="33" customFormat="1" x14ac:dyDescent="0.2">
      <c r="B2248" s="48"/>
      <c r="C2248" s="48"/>
      <c r="D2248" s="66"/>
      <c r="E2248" s="97"/>
      <c r="F2248" s="69"/>
      <c r="G2248" s="112"/>
      <c r="H2248" s="58"/>
      <c r="J2248" s="58"/>
    </row>
    <row r="2249" spans="2:10" s="33" customFormat="1" x14ac:dyDescent="0.2">
      <c r="B2249" s="48"/>
      <c r="C2249" s="48"/>
      <c r="D2249" s="66"/>
      <c r="E2249" s="97"/>
      <c r="F2249" s="69"/>
      <c r="G2249" s="112"/>
      <c r="H2249" s="58"/>
      <c r="J2249" s="58"/>
    </row>
    <row r="2250" spans="2:10" s="33" customFormat="1" x14ac:dyDescent="0.15">
      <c r="B2250" s="48"/>
      <c r="C2250" s="48"/>
      <c r="D2250" s="66"/>
      <c r="E2250" s="97"/>
      <c r="F2250" s="69"/>
      <c r="G2250" s="113"/>
      <c r="H2250" s="58"/>
      <c r="J2250" s="58"/>
    </row>
    <row r="2251" spans="2:10" s="33" customFormat="1" x14ac:dyDescent="0.2">
      <c r="B2251" s="48"/>
      <c r="C2251" s="48"/>
      <c r="D2251" s="66"/>
      <c r="E2251" s="97"/>
      <c r="F2251" s="69"/>
      <c r="G2251" s="112"/>
      <c r="H2251" s="58"/>
      <c r="J2251" s="58"/>
    </row>
    <row r="2252" spans="2:10" s="33" customFormat="1" x14ac:dyDescent="0.2">
      <c r="B2252" s="48"/>
      <c r="C2252" s="48"/>
      <c r="D2252" s="66"/>
      <c r="E2252" s="97"/>
      <c r="F2252" s="69"/>
      <c r="G2252" s="112"/>
      <c r="H2252" s="58"/>
      <c r="J2252" s="58"/>
    </row>
    <row r="2253" spans="2:10" s="33" customFormat="1" x14ac:dyDescent="0.15">
      <c r="B2253" s="48"/>
      <c r="C2253" s="48"/>
      <c r="D2253" s="66"/>
      <c r="E2253" s="97"/>
      <c r="F2253" s="69"/>
      <c r="G2253" s="113"/>
      <c r="H2253" s="58"/>
      <c r="J2253" s="58"/>
    </row>
    <row r="2254" spans="2:10" s="33" customFormat="1" x14ac:dyDescent="0.2">
      <c r="B2254" s="48"/>
      <c r="C2254" s="48"/>
      <c r="D2254" s="66"/>
      <c r="E2254" s="97"/>
      <c r="F2254" s="69"/>
      <c r="H2254" s="58"/>
      <c r="J2254" s="58"/>
    </row>
    <row r="2255" spans="2:10" s="33" customFormat="1" x14ac:dyDescent="0.2">
      <c r="B2255" s="48"/>
      <c r="C2255" s="48"/>
      <c r="D2255" s="66"/>
      <c r="E2255" s="97"/>
      <c r="F2255" s="69"/>
      <c r="G2255" s="112"/>
      <c r="H2255" s="58"/>
      <c r="J2255" s="58"/>
    </row>
    <row r="2256" spans="2:10" s="33" customFormat="1" x14ac:dyDescent="0.2">
      <c r="B2256" s="48"/>
      <c r="C2256" s="48"/>
      <c r="D2256" s="66"/>
      <c r="E2256" s="97"/>
      <c r="F2256" s="69"/>
      <c r="G2256" s="112"/>
      <c r="H2256" s="58"/>
      <c r="J2256" s="58"/>
    </row>
    <row r="2257" spans="2:10" s="33" customFormat="1" x14ac:dyDescent="0.15">
      <c r="B2257" s="48"/>
      <c r="C2257" s="48"/>
      <c r="D2257" s="152"/>
      <c r="E2257" s="152"/>
      <c r="F2257" s="69"/>
      <c r="G2257" s="113"/>
      <c r="H2257" s="38"/>
      <c r="I2257" s="38"/>
      <c r="J2257" s="38"/>
    </row>
    <row r="2258" spans="2:10" s="33" customFormat="1" x14ac:dyDescent="0.2">
      <c r="B2258" s="48"/>
      <c r="C2258" s="48"/>
      <c r="D2258" s="66"/>
      <c r="E2258" s="97"/>
      <c r="F2258" s="58"/>
      <c r="H2258" s="58"/>
      <c r="J2258" s="58"/>
    </row>
    <row r="2259" spans="2:10" s="33" customFormat="1" x14ac:dyDescent="0.2">
      <c r="B2259" s="48"/>
      <c r="C2259" s="48"/>
      <c r="D2259" s="66"/>
      <c r="E2259" s="97"/>
      <c r="F2259" s="69"/>
      <c r="G2259" s="112"/>
      <c r="H2259" s="69"/>
      <c r="I2259" s="58"/>
      <c r="J2259" s="38"/>
    </row>
    <row r="2260" spans="2:10" x14ac:dyDescent="0.2">
      <c r="B2260" s="34"/>
    </row>
    <row r="2261" spans="2:10" x14ac:dyDescent="0.2">
      <c r="B2261" s="34"/>
    </row>
    <row r="2262" spans="2:10" x14ac:dyDescent="0.2">
      <c r="B2262" s="34"/>
    </row>
    <row r="2263" spans="2:10" x14ac:dyDescent="0.2">
      <c r="B2263" s="34"/>
    </row>
    <row r="2264" spans="2:10" x14ac:dyDescent="0.2">
      <c r="B2264" s="34"/>
    </row>
    <row r="2265" spans="2:10" x14ac:dyDescent="0.2">
      <c r="B2265" s="34"/>
    </row>
    <row r="2266" spans="2:10" x14ac:dyDescent="0.2">
      <c r="B2266" s="34"/>
    </row>
    <row r="2267" spans="2:10" x14ac:dyDescent="0.2">
      <c r="B2267" s="34"/>
    </row>
    <row r="2268" spans="2:10" x14ac:dyDescent="0.2">
      <c r="B2268" s="34"/>
    </row>
    <row r="2269" spans="2:10" x14ac:dyDescent="0.2">
      <c r="B2269" s="34"/>
    </row>
    <row r="2270" spans="2:10" x14ac:dyDescent="0.2">
      <c r="B2270" s="34"/>
    </row>
    <row r="2271" spans="2:10" x14ac:dyDescent="0.2">
      <c r="B2271" s="34"/>
    </row>
    <row r="2272" spans="2:10" x14ac:dyDescent="0.2">
      <c r="B2272" s="34"/>
    </row>
    <row r="2273" spans="2:2" x14ac:dyDescent="0.2">
      <c r="B2273" s="34"/>
    </row>
  </sheetData>
  <sheetProtection password="D1BA" sheet="1" selectLockedCells="1"/>
  <mergeCells count="18">
    <mergeCell ref="B517:K517"/>
    <mergeCell ref="B403:K403"/>
    <mergeCell ref="B583:K583"/>
    <mergeCell ref="B584:K584"/>
    <mergeCell ref="D2257:E2257"/>
    <mergeCell ref="D2208:E2208"/>
    <mergeCell ref="B2:K2"/>
    <mergeCell ref="B4:K4"/>
    <mergeCell ref="B12:K12"/>
    <mergeCell ref="B161:K161"/>
    <mergeCell ref="B162:K162"/>
    <mergeCell ref="B163:K163"/>
    <mergeCell ref="D2159:E2159"/>
    <mergeCell ref="B3:K3"/>
    <mergeCell ref="B7:C7"/>
    <mergeCell ref="D1997:E1997"/>
    <mergeCell ref="D2011:E2011"/>
    <mergeCell ref="D7:J7"/>
  </mergeCells>
  <conditionalFormatting sqref="J165 J171 J173 J175">
    <cfRule type="cellIs" dxfId="95" priority="282" stopIfTrue="1" operator="equal">
      <formula>"NB"</formula>
    </cfRule>
  </conditionalFormatting>
  <conditionalFormatting sqref="J179 J185 J187 J189">
    <cfRule type="cellIs" dxfId="94" priority="4" stopIfTrue="1" operator="equal">
      <formula>"NB"</formula>
    </cfRule>
  </conditionalFormatting>
  <conditionalFormatting sqref="J245:J251">
    <cfRule type="cellIs" dxfId="93" priority="264" stopIfTrue="1" operator="equal">
      <formula>"NB"</formula>
    </cfRule>
  </conditionalFormatting>
  <conditionalFormatting sqref="J1391 J1393">
    <cfRule type="cellIs" dxfId="92" priority="258" stopIfTrue="1" operator="equal">
      <formula>"NB"</formula>
    </cfRule>
  </conditionalFormatting>
  <conditionalFormatting sqref="J519 J521">
    <cfRule type="cellIs" dxfId="91" priority="266" stopIfTrue="1" operator="equal">
      <formula>"NB"</formula>
    </cfRule>
  </conditionalFormatting>
  <conditionalFormatting sqref="J536 J538">
    <cfRule type="cellIs" dxfId="90" priority="265" stopIfTrue="1" operator="equal">
      <formula>"NB"</formula>
    </cfRule>
  </conditionalFormatting>
  <conditionalFormatting sqref="J1997 J1999">
    <cfRule type="cellIs" dxfId="89" priority="254" stopIfTrue="1" operator="equal">
      <formula>"NB"</formula>
    </cfRule>
  </conditionalFormatting>
  <conditionalFormatting sqref="J796 J798:J800">
    <cfRule type="cellIs" dxfId="88" priority="260" stopIfTrue="1" operator="equal">
      <formula>"NB"</formula>
    </cfRule>
  </conditionalFormatting>
  <conditionalFormatting sqref="J1178 J1180:J1182">
    <cfRule type="cellIs" dxfId="87" priority="259" stopIfTrue="1" operator="equal">
      <formula>"NB"</formula>
    </cfRule>
  </conditionalFormatting>
  <conditionalFormatting sqref="J2159 J2161">
    <cfRule type="cellIs" dxfId="86" priority="252" stopIfTrue="1" operator="equal">
      <formula>"NB"</formula>
    </cfRule>
  </conditionalFormatting>
  <conditionalFormatting sqref="J2257 J2259">
    <cfRule type="cellIs" dxfId="85" priority="242" stopIfTrue="1" operator="equal">
      <formula>"NB"</formula>
    </cfRule>
  </conditionalFormatting>
  <conditionalFormatting sqref="J235:J241">
    <cfRule type="cellIs" dxfId="84" priority="239" stopIfTrue="1" operator="equal">
      <formula>"NB"</formula>
    </cfRule>
  </conditionalFormatting>
  <conditionalFormatting sqref="J2011 J2013">
    <cfRule type="cellIs" dxfId="83" priority="253" stopIfTrue="1" operator="equal">
      <formula>"NB"</formula>
    </cfRule>
  </conditionalFormatting>
  <conditionalFormatting sqref="D7">
    <cfRule type="expression" dxfId="82" priority="250" stopIfTrue="1">
      <formula>IF(ISBLANK(D7),TRUE,FALSE)</formula>
    </cfRule>
  </conditionalFormatting>
  <conditionalFormatting sqref="J553 J555">
    <cfRule type="cellIs" dxfId="81" priority="244" stopIfTrue="1" operator="equal">
      <formula>"NB"</formula>
    </cfRule>
  </conditionalFormatting>
  <conditionalFormatting sqref="J14:J22">
    <cfRule type="cellIs" dxfId="80" priority="237" stopIfTrue="1" operator="equal">
      <formula>"NB"</formula>
    </cfRule>
  </conditionalFormatting>
  <conditionalFormatting sqref="J23">
    <cfRule type="cellIs" dxfId="79" priority="236" stopIfTrue="1" operator="equal">
      <formula>"NB"</formula>
    </cfRule>
  </conditionalFormatting>
  <conditionalFormatting sqref="J75">
    <cfRule type="cellIs" dxfId="78" priority="233" stopIfTrue="1" operator="equal">
      <formula>"NB"</formula>
    </cfRule>
  </conditionalFormatting>
  <conditionalFormatting sqref="J2208 J2210">
    <cfRule type="cellIs" dxfId="77" priority="243" stopIfTrue="1" operator="equal">
      <formula>"NB"</formula>
    </cfRule>
  </conditionalFormatting>
  <conditionalFormatting sqref="J47">
    <cfRule type="cellIs" dxfId="76" priority="238" stopIfTrue="1" operator="equal">
      <formula>"NB"</formula>
    </cfRule>
  </conditionalFormatting>
  <conditionalFormatting sqref="J61">
    <cfRule type="cellIs" dxfId="75" priority="234" stopIfTrue="1" operator="equal">
      <formula>"NB"</formula>
    </cfRule>
  </conditionalFormatting>
  <conditionalFormatting sqref="J207 J213 J215 J217">
    <cfRule type="cellIs" dxfId="74" priority="2" stopIfTrue="1" operator="equal">
      <formula>"NB"</formula>
    </cfRule>
  </conditionalFormatting>
  <conditionalFormatting sqref="J167 J169">
    <cfRule type="expression" dxfId="73" priority="351" stopIfTrue="1">
      <formula>AND(ISNUMBER($H$167),ISNUMBER($H$169))</formula>
    </cfRule>
    <cfRule type="expression" dxfId="72" priority="433" stopIfTrue="1">
      <formula>AND($J$167="NB",$J$169="NB")</formula>
    </cfRule>
  </conditionalFormatting>
  <conditionalFormatting sqref="J181 J183">
    <cfRule type="expression" dxfId="71" priority="319" stopIfTrue="1">
      <formula>AND($J$181="NB",$J$183="NB")</formula>
    </cfRule>
    <cfRule type="expression" dxfId="70" priority="281" stopIfTrue="1">
      <formula>AND(ISNUMBER($H$181),ISNUMBER($H$183))</formula>
    </cfRule>
  </conditionalFormatting>
  <conditionalFormatting sqref="J195 J197">
    <cfRule type="expression" dxfId="69" priority="210" stopIfTrue="1">
      <formula>AND($J$195="NB",$J$197="NB")</formula>
    </cfRule>
    <cfRule type="expression" dxfId="68" priority="110" stopIfTrue="1">
      <formula>AND(ISNUMBER($H$195),ISNUMBER($H$197))</formula>
    </cfRule>
  </conditionalFormatting>
  <conditionalFormatting sqref="J78:J86">
    <cfRule type="cellIs" dxfId="67" priority="162" stopIfTrue="1" operator="equal">
      <formula>"NB"</formula>
    </cfRule>
  </conditionalFormatting>
  <conditionalFormatting sqref="J90:J100">
    <cfRule type="cellIs" dxfId="66" priority="161" stopIfTrue="1" operator="equal">
      <formula>"NB"</formula>
    </cfRule>
  </conditionalFormatting>
  <conditionalFormatting sqref="J118:J126">
    <cfRule type="cellIs" dxfId="65" priority="159" stopIfTrue="1" operator="equal">
      <formula>"NB"</formula>
    </cfRule>
  </conditionalFormatting>
  <conditionalFormatting sqref="J223 J225">
    <cfRule type="expression" dxfId="64" priority="156" stopIfTrue="1">
      <formula>AND($J$223="NB",$J$225="NB")</formula>
    </cfRule>
  </conditionalFormatting>
  <conditionalFormatting sqref="J221 J227 J229 J231">
    <cfRule type="cellIs" dxfId="63" priority="1" stopIfTrue="1" operator="equal">
      <formula>"NB"</formula>
    </cfRule>
  </conditionalFormatting>
  <conditionalFormatting sqref="J147:J157">
    <cfRule type="cellIs" dxfId="62" priority="153" stopIfTrue="1" operator="equal">
      <formula>"NB"</formula>
    </cfRule>
  </conditionalFormatting>
  <conditionalFormatting sqref="J255:J261">
    <cfRule type="cellIs" dxfId="61" priority="150" stopIfTrue="1" operator="equal">
      <formula>"NB"</formula>
    </cfRule>
  </conditionalFormatting>
  <conditionalFormatting sqref="J265:J271">
    <cfRule type="cellIs" dxfId="60" priority="148" stopIfTrue="1" operator="equal">
      <formula>"NB"</formula>
    </cfRule>
  </conditionalFormatting>
  <conditionalFormatting sqref="J275:J281">
    <cfRule type="cellIs" dxfId="59" priority="146" stopIfTrue="1" operator="equal">
      <formula>"NB"</formula>
    </cfRule>
  </conditionalFormatting>
  <conditionalFormatting sqref="J285:J291">
    <cfRule type="cellIs" dxfId="58" priority="144" stopIfTrue="1" operator="equal">
      <formula>"NB"</formula>
    </cfRule>
  </conditionalFormatting>
  <conditionalFormatting sqref="J295:J303">
    <cfRule type="cellIs" dxfId="57" priority="142" stopIfTrue="1" operator="equal">
      <formula>"NB"</formula>
    </cfRule>
  </conditionalFormatting>
  <conditionalFormatting sqref="J307:J315">
    <cfRule type="cellIs" dxfId="56" priority="140" stopIfTrue="1" operator="equal">
      <formula>"NB"</formula>
    </cfRule>
  </conditionalFormatting>
  <conditionalFormatting sqref="J319:J327">
    <cfRule type="cellIs" dxfId="55" priority="138" stopIfTrue="1" operator="equal">
      <formula>"NB"</formula>
    </cfRule>
  </conditionalFormatting>
  <conditionalFormatting sqref="J982 J984:J986">
    <cfRule type="cellIs" dxfId="54" priority="136" stopIfTrue="1" operator="equal">
      <formula>"NB"</formula>
    </cfRule>
  </conditionalFormatting>
  <conditionalFormatting sqref="J1310">
    <cfRule type="cellIs" dxfId="53" priority="135" stopIfTrue="1" operator="equal">
      <formula>"NB"</formula>
    </cfRule>
  </conditionalFormatting>
  <conditionalFormatting sqref="J1411">
    <cfRule type="cellIs" dxfId="52" priority="134" stopIfTrue="1" operator="equal">
      <formula>"NB"</formula>
    </cfRule>
  </conditionalFormatting>
  <conditionalFormatting sqref="J26:J34">
    <cfRule type="cellIs" dxfId="51" priority="130" stopIfTrue="1" operator="equal">
      <formula>"NB"</formula>
    </cfRule>
  </conditionalFormatting>
  <conditionalFormatting sqref="J38:J46">
    <cfRule type="cellIs" dxfId="50" priority="127" stopIfTrue="1" operator="equal">
      <formula>"NB"</formula>
    </cfRule>
  </conditionalFormatting>
  <conditionalFormatting sqref="J50:J60">
    <cfRule type="cellIs" dxfId="49" priority="124" stopIfTrue="1" operator="equal">
      <formula>"NB"</formula>
    </cfRule>
  </conditionalFormatting>
  <conditionalFormatting sqref="J64:J74">
    <cfRule type="cellIs" dxfId="48" priority="121" stopIfTrue="1" operator="equal">
      <formula>"NB"</formula>
    </cfRule>
  </conditionalFormatting>
  <conditionalFormatting sqref="J104:J114">
    <cfRule type="cellIs" dxfId="47" priority="118" stopIfTrue="1" operator="equal">
      <formula>"NB"</formula>
    </cfRule>
  </conditionalFormatting>
  <conditionalFormatting sqref="J130:J140">
    <cfRule type="cellIs" dxfId="46" priority="116" stopIfTrue="1" operator="equal">
      <formula>"NB"</formula>
    </cfRule>
  </conditionalFormatting>
  <conditionalFormatting sqref="J193 J199 J201 J203">
    <cfRule type="cellIs" dxfId="45" priority="108" stopIfTrue="1" operator="equal">
      <formula>"NB"</formula>
    </cfRule>
  </conditionalFormatting>
  <conditionalFormatting sqref="J331:J339">
    <cfRule type="cellIs" dxfId="44" priority="103" stopIfTrue="1" operator="equal">
      <formula>"NB"</formula>
    </cfRule>
  </conditionalFormatting>
  <conditionalFormatting sqref="J343:J351">
    <cfRule type="cellIs" dxfId="43" priority="100" stopIfTrue="1" operator="equal">
      <formula>"NB"</formula>
    </cfRule>
  </conditionalFormatting>
  <conditionalFormatting sqref="J355:J363">
    <cfRule type="cellIs" dxfId="42" priority="97" stopIfTrue="1" operator="equal">
      <formula>"NB"</formula>
    </cfRule>
  </conditionalFormatting>
  <conditionalFormatting sqref="J379:J387">
    <cfRule type="cellIs" dxfId="41" priority="91" stopIfTrue="1" operator="equal">
      <formula>"NB"</formula>
    </cfRule>
  </conditionalFormatting>
  <conditionalFormatting sqref="J423:J424">
    <cfRule type="cellIs" dxfId="40" priority="77" stopIfTrue="1" operator="equal">
      <formula>"NB"</formula>
    </cfRule>
  </conditionalFormatting>
  <conditionalFormatting sqref="J367:J375">
    <cfRule type="cellIs" dxfId="39" priority="88" stopIfTrue="1" operator="equal">
      <formula>"NB"</formula>
    </cfRule>
  </conditionalFormatting>
  <conditionalFormatting sqref="J433:J436">
    <cfRule type="cellIs" dxfId="38" priority="74" stopIfTrue="1" operator="equal">
      <formula>"NB"</formula>
    </cfRule>
  </conditionalFormatting>
  <conditionalFormatting sqref="J391:J399">
    <cfRule type="cellIs" dxfId="37" priority="85" stopIfTrue="1" operator="equal">
      <formula>"NB"</formula>
    </cfRule>
  </conditionalFormatting>
  <conditionalFormatting sqref="J405:J409">
    <cfRule type="cellIs" dxfId="36" priority="82" stopIfTrue="1" operator="equal">
      <formula>"NB"</formula>
    </cfRule>
  </conditionalFormatting>
  <conditionalFormatting sqref="J411">
    <cfRule type="cellIs" dxfId="35" priority="81" stopIfTrue="1" operator="equal">
      <formula>"NB"</formula>
    </cfRule>
  </conditionalFormatting>
  <conditionalFormatting sqref="J415:J419">
    <cfRule type="cellIs" dxfId="34" priority="79" stopIfTrue="1" operator="equal">
      <formula>"NB"</formula>
    </cfRule>
  </conditionalFormatting>
  <conditionalFormatting sqref="J421">
    <cfRule type="cellIs" dxfId="33" priority="78" stopIfTrue="1" operator="equal">
      <formula>"NB"</formula>
    </cfRule>
  </conditionalFormatting>
  <conditionalFormatting sqref="J425:J429">
    <cfRule type="cellIs" dxfId="32" priority="76" stopIfTrue="1" operator="equal">
      <formula>"NB"</formula>
    </cfRule>
  </conditionalFormatting>
  <conditionalFormatting sqref="J431">
    <cfRule type="cellIs" dxfId="31" priority="75" stopIfTrue="1" operator="equal">
      <formula>"NB"</formula>
    </cfRule>
  </conditionalFormatting>
  <conditionalFormatting sqref="J445:J446">
    <cfRule type="cellIs" dxfId="30" priority="71" stopIfTrue="1" operator="equal">
      <formula>"NB"</formula>
    </cfRule>
  </conditionalFormatting>
  <conditionalFormatting sqref="J437:J441">
    <cfRule type="cellIs" dxfId="29" priority="73" stopIfTrue="1" operator="equal">
      <formula>"NB"</formula>
    </cfRule>
  </conditionalFormatting>
  <conditionalFormatting sqref="J443">
    <cfRule type="cellIs" dxfId="28" priority="72" stopIfTrue="1" operator="equal">
      <formula>"NB"</formula>
    </cfRule>
  </conditionalFormatting>
  <conditionalFormatting sqref="J455">
    <cfRule type="cellIs" dxfId="27" priority="68" stopIfTrue="1" operator="equal">
      <formula>"NB"</formula>
    </cfRule>
  </conditionalFormatting>
  <conditionalFormatting sqref="J465:J466">
    <cfRule type="cellIs" dxfId="26" priority="59" stopIfTrue="1" operator="equal">
      <formula>"NB"</formula>
    </cfRule>
  </conditionalFormatting>
  <conditionalFormatting sqref="J447:J451">
    <cfRule type="cellIs" dxfId="25" priority="70" stopIfTrue="1" operator="equal">
      <formula>"NB"</formula>
    </cfRule>
  </conditionalFormatting>
  <conditionalFormatting sqref="J453">
    <cfRule type="cellIs" dxfId="24" priority="69" stopIfTrue="1" operator="equal">
      <formula>"NB"</formula>
    </cfRule>
  </conditionalFormatting>
  <conditionalFormatting sqref="J475:J476">
    <cfRule type="cellIs" dxfId="23" priority="56" stopIfTrue="1" operator="equal">
      <formula>"NB"</formula>
    </cfRule>
  </conditionalFormatting>
  <conditionalFormatting sqref="J505:J506">
    <cfRule type="cellIs" dxfId="22" priority="44" stopIfTrue="1" operator="equal">
      <formula>"NB"</formula>
    </cfRule>
  </conditionalFormatting>
  <conditionalFormatting sqref="J563 J565">
    <cfRule type="cellIs" dxfId="21" priority="43" stopIfTrue="1" operator="equal">
      <formula>"NB"</formula>
    </cfRule>
  </conditionalFormatting>
  <conditionalFormatting sqref="J457:J461">
    <cfRule type="cellIs" dxfId="20" priority="61" stopIfTrue="1" operator="equal">
      <formula>"NB"</formula>
    </cfRule>
  </conditionalFormatting>
  <conditionalFormatting sqref="J463">
    <cfRule type="cellIs" dxfId="19" priority="60" stopIfTrue="1" operator="equal">
      <formula>"NB"</formula>
    </cfRule>
  </conditionalFormatting>
  <conditionalFormatting sqref="J573 J575">
    <cfRule type="cellIs" dxfId="18" priority="42" stopIfTrue="1" operator="equal">
      <formula>"NB"</formula>
    </cfRule>
  </conditionalFormatting>
  <conditionalFormatting sqref="J467:J471">
    <cfRule type="cellIs" dxfId="17" priority="58" stopIfTrue="1" operator="equal">
      <formula>"NB"</formula>
    </cfRule>
  </conditionalFormatting>
  <conditionalFormatting sqref="J473">
    <cfRule type="cellIs" dxfId="16" priority="57" stopIfTrue="1" operator="equal">
      <formula>"NB"</formula>
    </cfRule>
  </conditionalFormatting>
  <conditionalFormatting sqref="J485:J486">
    <cfRule type="cellIs" dxfId="15" priority="53" stopIfTrue="1" operator="equal">
      <formula>"NB"</formula>
    </cfRule>
  </conditionalFormatting>
  <conditionalFormatting sqref="J477:J481">
    <cfRule type="cellIs" dxfId="14" priority="55" stopIfTrue="1" operator="equal">
      <formula>"NB"</formula>
    </cfRule>
  </conditionalFormatting>
  <conditionalFormatting sqref="J483">
    <cfRule type="cellIs" dxfId="13" priority="54" stopIfTrue="1" operator="equal">
      <formula>"NB"</formula>
    </cfRule>
  </conditionalFormatting>
  <conditionalFormatting sqref="J487:J491">
    <cfRule type="cellIs" dxfId="12" priority="52" stopIfTrue="1" operator="equal">
      <formula>"NB"</formula>
    </cfRule>
  </conditionalFormatting>
  <conditionalFormatting sqref="J493">
    <cfRule type="cellIs" dxfId="11" priority="51" stopIfTrue="1" operator="equal">
      <formula>"NB"</formula>
    </cfRule>
  </conditionalFormatting>
  <conditionalFormatting sqref="J507:J511">
    <cfRule type="cellIs" dxfId="10" priority="49" stopIfTrue="1" operator="equal">
      <formula>"NB"</formula>
    </cfRule>
  </conditionalFormatting>
  <conditionalFormatting sqref="J497:J501">
    <cfRule type="cellIs" dxfId="9" priority="46" stopIfTrue="1" operator="equal">
      <formula>"NB"</formula>
    </cfRule>
  </conditionalFormatting>
  <conditionalFormatting sqref="J503">
    <cfRule type="cellIs" dxfId="8" priority="45" stopIfTrue="1" operator="equal">
      <formula>"NB"</formula>
    </cfRule>
  </conditionalFormatting>
  <conditionalFormatting sqref="J856 J858">
    <cfRule type="cellIs" dxfId="7" priority="19" stopIfTrue="1" operator="equal">
      <formula>"NB"</formula>
    </cfRule>
  </conditionalFormatting>
  <conditionalFormatting sqref="J1079 J1081">
    <cfRule type="cellIs" dxfId="6" priority="18" stopIfTrue="1" operator="equal">
      <formula>"NB"</formula>
    </cfRule>
  </conditionalFormatting>
  <conditionalFormatting sqref="J1565 J1567">
    <cfRule type="cellIs" dxfId="5" priority="16" stopIfTrue="1" operator="equal">
      <formula>"NB"</formula>
    </cfRule>
  </conditionalFormatting>
  <conditionalFormatting sqref="J1745 J1747">
    <cfRule type="cellIs" dxfId="4" priority="15" stopIfTrue="1" operator="equal">
      <formula>"NB"</formula>
    </cfRule>
  </conditionalFormatting>
  <conditionalFormatting sqref="J1889 J1891">
    <cfRule type="cellIs" dxfId="3" priority="14" stopIfTrue="1" operator="equal">
      <formula>"NB"</formula>
    </cfRule>
  </conditionalFormatting>
  <conditionalFormatting sqref="J209 J211">
    <cfRule type="expression" dxfId="2" priority="3" stopIfTrue="1">
      <formula>AND(ISNUMBER($H$195),ISNUMBER($H$197))</formula>
    </cfRule>
    <cfRule type="expression" dxfId="1" priority="204" stopIfTrue="1">
      <formula>AND($J$209="NB",$J$211="NB")</formula>
    </cfRule>
  </conditionalFormatting>
  <conditionalFormatting sqref="J221:J231">
    <cfRule type="expression" dxfId="0" priority="155">
      <formula>AND(ISNUMBER($H$223),ISNUMBER($H$225))</formula>
    </cfRule>
  </conditionalFormatting>
  <pageMargins left="0.45" right="0.45" top="0.5" bottom="0.5" header="0.3" footer="0.3"/>
  <pageSetup scale="47" orientation="portrait" r:id="rId1"/>
  <headerFooter>
    <oddFooter>&amp;L&amp;F</oddFooter>
  </headerFooter>
  <rowBreaks count="26" manualBreakCount="26">
    <brk id="88" min="1" max="10" man="1"/>
    <brk id="160" max="16383" man="1"/>
    <brk id="341" min="1" max="10" man="1"/>
    <brk id="402" min="1" max="10" man="1"/>
    <brk id="516" min="1" max="10" man="1"/>
    <brk id="582" min="1" max="10" man="1"/>
    <brk id="675" min="1" max="10" man="1"/>
    <brk id="765" min="1" max="10" man="1"/>
    <brk id="859" min="1" max="10" man="1"/>
    <brk id="951" min="1" max="10" man="1"/>
    <brk id="1041" min="1" max="10" man="1"/>
    <brk id="1082" min="1" max="10" man="1"/>
    <brk id="1174" min="1" max="10" man="1"/>
    <brk id="1263" min="1" max="10" man="1"/>
    <brk id="1353" min="1" max="10" man="1"/>
    <brk id="1395" min="1" max="10" man="1"/>
    <brk id="1486" min="1" max="10" man="1"/>
    <brk id="1568" min="1" max="10" man="1"/>
    <brk id="1659" min="1" max="10" man="1"/>
    <brk id="1748" min="1" max="10" man="1"/>
    <brk id="1839" min="1" max="10" man="1"/>
    <brk id="1923" max="16383" man="1"/>
    <brk id="2001" max="16383" man="1"/>
    <brk id="2079" max="16383" man="1"/>
    <brk id="2163" max="16383" man="1"/>
    <brk id="2212" max="16383" man="1"/>
  </rowBreaks>
  <ignoredErrors>
    <ignoredError sqref="C518 C164 C174 C585 E189:E192 E563 E573 F301 E130:E1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zoomScaleNormal="100" workbookViewId="0"/>
  </sheetViews>
  <sheetFormatPr defaultColWidth="9.140625" defaultRowHeight="12.75" x14ac:dyDescent="0.2"/>
  <cols>
    <col min="1" max="1" width="11.5703125" style="2" bestFit="1" customWidth="1"/>
    <col min="2" max="2" width="16.7109375" style="2" bestFit="1" customWidth="1"/>
    <col min="3" max="3" width="25" style="3" customWidth="1"/>
    <col min="4" max="4" width="18.5703125" style="177" customWidth="1"/>
    <col min="5" max="16384" width="9.140625" style="1"/>
  </cols>
  <sheetData>
    <row r="1" spans="1:4" s="4" customFormat="1" ht="24" customHeight="1" x14ac:dyDescent="0.2">
      <c r="A1" s="6" t="s">
        <v>12</v>
      </c>
      <c r="B1" s="6" t="s">
        <v>9</v>
      </c>
      <c r="C1" s="7" t="s">
        <v>7</v>
      </c>
      <c r="D1" s="8" t="s">
        <v>4</v>
      </c>
    </row>
    <row r="2" spans="1:4" x14ac:dyDescent="0.2">
      <c r="A2" s="2">
        <v>1</v>
      </c>
      <c r="B2" s="2" t="str">
        <f>'Price Page'!C14</f>
        <v>5V2122</v>
      </c>
      <c r="C2" s="5">
        <f xml:space="preserve"> 'Price Page'!$D$7</f>
        <v>0</v>
      </c>
      <c r="D2" s="177" t="str">
        <f>'Price Page'!J22</f>
        <v>NB</v>
      </c>
    </row>
    <row r="3" spans="1:4" x14ac:dyDescent="0.2">
      <c r="A3" s="2">
        <v>2</v>
      </c>
      <c r="B3" s="2" t="str">
        <f>'Price Page'!C26</f>
        <v>6V1932</v>
      </c>
      <c r="C3" s="5">
        <f xml:space="preserve"> 'Price Page'!$D$7</f>
        <v>0</v>
      </c>
      <c r="D3" s="177" t="str">
        <f>'Price Page'!J34</f>
        <v>NB</v>
      </c>
    </row>
    <row r="4" spans="1:4" x14ac:dyDescent="0.2">
      <c r="A4" s="2">
        <v>3</v>
      </c>
      <c r="B4" s="2" t="str">
        <f>'Price Page'!C38</f>
        <v>6V2151</v>
      </c>
      <c r="C4" s="5">
        <f xml:space="preserve"> 'Price Page'!$D$7</f>
        <v>0</v>
      </c>
      <c r="D4" s="177" t="str">
        <f>'Price Page'!J46</f>
        <v>NB</v>
      </c>
    </row>
    <row r="5" spans="1:4" x14ac:dyDescent="0.2">
      <c r="A5" s="2">
        <v>4</v>
      </c>
      <c r="B5" s="2" t="str">
        <f>'Price Page'!C50</f>
        <v>9V2112</v>
      </c>
      <c r="C5" s="5">
        <f xml:space="preserve"> 'Price Page'!$D$7</f>
        <v>0</v>
      </c>
      <c r="D5" s="177" t="str">
        <f>'Price Page'!J60</f>
        <v>NB</v>
      </c>
    </row>
    <row r="6" spans="1:4" x14ac:dyDescent="0.2">
      <c r="A6" s="2">
        <v>5</v>
      </c>
      <c r="B6" s="2" t="str">
        <f>'Price Page'!C64</f>
        <v>9V2122</v>
      </c>
      <c r="C6" s="5">
        <f xml:space="preserve"> 'Price Page'!$D$7</f>
        <v>0</v>
      </c>
      <c r="D6" s="177" t="str">
        <f>'Price Page'!J74</f>
        <v>NB</v>
      </c>
    </row>
    <row r="7" spans="1:4" x14ac:dyDescent="0.2">
      <c r="A7" s="2">
        <v>6</v>
      </c>
      <c r="B7" s="2" t="str">
        <f>'Price Page'!C78</f>
        <v>9V2144</v>
      </c>
      <c r="C7" s="5">
        <f xml:space="preserve"> 'Price Page'!$D$7</f>
        <v>0</v>
      </c>
      <c r="D7" s="177" t="str">
        <f>'Price Page'!J86</f>
        <v>NB</v>
      </c>
    </row>
    <row r="8" spans="1:4" x14ac:dyDescent="0.2">
      <c r="A8" s="2">
        <v>7</v>
      </c>
      <c r="B8" s="2" t="str">
        <f>'Price Page'!C90</f>
        <v>9V2152</v>
      </c>
      <c r="C8" s="5">
        <f xml:space="preserve"> 'Price Page'!$D$7</f>
        <v>0</v>
      </c>
      <c r="D8" s="177" t="str">
        <f>'Price Page'!J100</f>
        <v>NB</v>
      </c>
    </row>
    <row r="9" spans="1:4" x14ac:dyDescent="0.2">
      <c r="A9" s="2">
        <v>8</v>
      </c>
      <c r="B9" s="2" t="str">
        <f>'Price Page'!C104</f>
        <v>9V2153</v>
      </c>
      <c r="C9" s="5">
        <f xml:space="preserve"> 'Price Page'!$D$7</f>
        <v>0</v>
      </c>
      <c r="D9" s="177" t="str">
        <f>'Price Page'!J114</f>
        <v>NB</v>
      </c>
    </row>
    <row r="10" spans="1:4" x14ac:dyDescent="0.2">
      <c r="A10" s="2">
        <v>9</v>
      </c>
      <c r="B10" s="2" t="str">
        <f>'Price Page'!C118</f>
        <v>9V2163</v>
      </c>
      <c r="C10" s="5">
        <f xml:space="preserve"> 'Price Page'!$D$7</f>
        <v>0</v>
      </c>
      <c r="D10" s="177" t="str">
        <f>'Price Page'!J126</f>
        <v>NB</v>
      </c>
    </row>
    <row r="11" spans="1:4" x14ac:dyDescent="0.2">
      <c r="A11" s="2">
        <v>10</v>
      </c>
      <c r="B11" s="2" t="str">
        <f>'Price Page'!C130</f>
        <v>9V2174</v>
      </c>
      <c r="C11" s="5">
        <f xml:space="preserve"> 'Price Page'!$D$7</f>
        <v>0</v>
      </c>
      <c r="D11" s="177" t="str">
        <f>'Price Page'!J140</f>
        <v>NB</v>
      </c>
    </row>
    <row r="12" spans="1:4" ht="12" customHeight="1" x14ac:dyDescent="0.2">
      <c r="A12" s="2">
        <v>11</v>
      </c>
      <c r="B12" s="2" t="str">
        <f>'Price Page'!C147</f>
        <v>9V2182</v>
      </c>
      <c r="C12" s="5">
        <f xml:space="preserve"> 'Price Page'!$D$7</f>
        <v>0</v>
      </c>
      <c r="D12" s="177" t="str">
        <f>'Price Page'!J157</f>
        <v>NB</v>
      </c>
    </row>
    <row r="13" spans="1:4" x14ac:dyDescent="0.2">
      <c r="A13" s="2">
        <v>12</v>
      </c>
      <c r="B13" s="2" t="str">
        <f>'Price Page'!C165</f>
        <v>1V2131</v>
      </c>
      <c r="C13" s="5">
        <f xml:space="preserve"> 'Price Page'!$D$7</f>
        <v>0</v>
      </c>
      <c r="D13" s="177" t="str">
        <f>'Price Page'!J175</f>
        <v>NB</v>
      </c>
    </row>
    <row r="14" spans="1:4" x14ac:dyDescent="0.2">
      <c r="A14" s="2">
        <v>13</v>
      </c>
      <c r="B14" s="2" t="str">
        <f>'Price Page'!C179</f>
        <v>1V2151</v>
      </c>
      <c r="C14" s="5">
        <f xml:space="preserve"> 'Price Page'!$D$7</f>
        <v>0</v>
      </c>
      <c r="D14" s="177" t="str">
        <f>'Price Page'!J189</f>
        <v>NB</v>
      </c>
    </row>
    <row r="15" spans="1:4" x14ac:dyDescent="0.2">
      <c r="A15" s="2">
        <v>14</v>
      </c>
      <c r="B15" s="2" t="str">
        <f>'Price Page'!C193</f>
        <v>1V2152</v>
      </c>
      <c r="C15" s="5">
        <f xml:space="preserve"> 'Price Page'!$D$7</f>
        <v>0</v>
      </c>
      <c r="D15" s="177" t="str">
        <f>'Price Page'!J203</f>
        <v>NB</v>
      </c>
    </row>
    <row r="16" spans="1:4" x14ac:dyDescent="0.2">
      <c r="A16" s="2">
        <v>15</v>
      </c>
      <c r="B16" s="2" t="str">
        <f>'Price Page'!C207</f>
        <v>1V2182</v>
      </c>
      <c r="C16" s="5">
        <f xml:space="preserve"> 'Price Page'!$D$7</f>
        <v>0</v>
      </c>
      <c r="D16" s="177" t="str">
        <f>'Price Page'!J217</f>
        <v>NB</v>
      </c>
    </row>
    <row r="17" spans="1:4" x14ac:dyDescent="0.2">
      <c r="A17" s="2">
        <v>16</v>
      </c>
      <c r="B17" s="2" t="str">
        <f>'Price Page'!C221</f>
        <v>1V2183</v>
      </c>
      <c r="C17" s="5">
        <f xml:space="preserve"> 'Price Page'!$D$7</f>
        <v>0</v>
      </c>
      <c r="D17" s="177" t="str">
        <f>'Price Page'!J231</f>
        <v>NB</v>
      </c>
    </row>
    <row r="18" spans="1:4" x14ac:dyDescent="0.2">
      <c r="A18" s="2">
        <v>17</v>
      </c>
      <c r="B18" s="2" t="str">
        <f>'Price Page'!C235</f>
        <v>2V2013</v>
      </c>
      <c r="C18" s="5">
        <f xml:space="preserve"> 'Price Page'!$D$7</f>
        <v>0</v>
      </c>
      <c r="D18" s="177" t="str">
        <f>'Price Page'!J241</f>
        <v>NB</v>
      </c>
    </row>
    <row r="19" spans="1:4" x14ac:dyDescent="0.2">
      <c r="A19" s="2">
        <v>18</v>
      </c>
      <c r="B19" s="2" t="str">
        <f>'Price Page'!C245</f>
        <v>2V2042</v>
      </c>
      <c r="C19" s="5">
        <f xml:space="preserve"> 'Price Page'!$D$7</f>
        <v>0</v>
      </c>
      <c r="D19" s="177" t="str">
        <f>'Price Page'!J251</f>
        <v>NB</v>
      </c>
    </row>
    <row r="20" spans="1:4" x14ac:dyDescent="0.2">
      <c r="A20" s="2">
        <v>19</v>
      </c>
      <c r="B20" s="2" t="str">
        <f>'Price Page'!C255</f>
        <v>2V2052</v>
      </c>
      <c r="C20" s="5">
        <f xml:space="preserve"> 'Price Page'!$D$7</f>
        <v>0</v>
      </c>
      <c r="D20" s="177" t="str">
        <f>'Price Page'!J261</f>
        <v>NB</v>
      </c>
    </row>
    <row r="21" spans="1:4" x14ac:dyDescent="0.2">
      <c r="A21" s="2">
        <v>20</v>
      </c>
      <c r="B21" s="2" t="str">
        <f>'Price Page'!C265</f>
        <v>2V2053</v>
      </c>
      <c r="C21" s="5">
        <f xml:space="preserve"> 'Price Page'!$D$7</f>
        <v>0</v>
      </c>
      <c r="D21" s="177" t="str">
        <f>'Price Page'!J271</f>
        <v>NB</v>
      </c>
    </row>
    <row r="22" spans="1:4" x14ac:dyDescent="0.2">
      <c r="A22" s="2">
        <v>21</v>
      </c>
      <c r="B22" s="2" t="str">
        <f>'Price Page'!C275</f>
        <v>6V2046</v>
      </c>
      <c r="C22" s="5">
        <f xml:space="preserve"> 'Price Page'!$D$7</f>
        <v>0</v>
      </c>
      <c r="D22" s="177" t="str">
        <f>'Price Page'!J281</f>
        <v>NB</v>
      </c>
    </row>
    <row r="23" spans="1:4" x14ac:dyDescent="0.2">
      <c r="A23" s="2">
        <v>22</v>
      </c>
      <c r="B23" s="2" t="str">
        <f>'Price Page'!C285</f>
        <v>6V2047</v>
      </c>
      <c r="C23" s="5">
        <f xml:space="preserve"> 'Price Page'!$D$7</f>
        <v>0</v>
      </c>
      <c r="D23" s="177" t="str">
        <f>'Price Page'!J291</f>
        <v>NB</v>
      </c>
    </row>
    <row r="24" spans="1:4" x14ac:dyDescent="0.2">
      <c r="A24" s="2">
        <v>23</v>
      </c>
      <c r="B24" s="2" t="str">
        <f>'Price Page'!C295</f>
        <v>7V2141</v>
      </c>
      <c r="C24" s="5">
        <f xml:space="preserve"> 'Price Page'!$D$7</f>
        <v>0</v>
      </c>
      <c r="D24" s="177" t="str">
        <f>'Price Page'!J303</f>
        <v>NB</v>
      </c>
    </row>
    <row r="25" spans="1:4" x14ac:dyDescent="0.2">
      <c r="A25" s="2">
        <v>24</v>
      </c>
      <c r="B25" s="2" t="str">
        <f>'Price Page'!C307</f>
        <v>7V2151</v>
      </c>
      <c r="C25" s="5">
        <f xml:space="preserve"> 'Price Page'!$D$7</f>
        <v>0</v>
      </c>
      <c r="D25" s="177" t="str">
        <f>'Price Page'!J315</f>
        <v>NB</v>
      </c>
    </row>
    <row r="26" spans="1:4" x14ac:dyDescent="0.2">
      <c r="A26" s="2">
        <v>25</v>
      </c>
      <c r="B26" s="2" t="str">
        <f>'Price Page'!C319</f>
        <v>9V2123</v>
      </c>
      <c r="C26" s="5">
        <f xml:space="preserve"> 'Price Page'!$D$7</f>
        <v>0</v>
      </c>
      <c r="D26" s="177" t="str">
        <f>'Price Page'!J327</f>
        <v>NB</v>
      </c>
    </row>
    <row r="27" spans="1:4" x14ac:dyDescent="0.2">
      <c r="A27" s="2">
        <v>26</v>
      </c>
      <c r="B27" s="2" t="str">
        <f>'Price Page'!C331</f>
        <v>9V2140</v>
      </c>
      <c r="C27" s="5">
        <f xml:space="preserve"> 'Price Page'!$D$7</f>
        <v>0</v>
      </c>
      <c r="D27" s="177" t="str">
        <f>'Price Page'!J339</f>
        <v>NB</v>
      </c>
    </row>
    <row r="28" spans="1:4" x14ac:dyDescent="0.2">
      <c r="A28" s="2">
        <v>27</v>
      </c>
      <c r="B28" s="2" t="str">
        <f>'Price Page'!C343</f>
        <v>9V2142</v>
      </c>
      <c r="C28" s="5">
        <f xml:space="preserve"> 'Price Page'!$D$7</f>
        <v>0</v>
      </c>
      <c r="D28" s="177" t="str">
        <f>'Price Page'!J351</f>
        <v>NB</v>
      </c>
    </row>
    <row r="29" spans="1:4" x14ac:dyDescent="0.2">
      <c r="A29" s="2">
        <v>28</v>
      </c>
      <c r="B29" s="2" t="str">
        <f>'Price Page'!C355</f>
        <v>9V2145</v>
      </c>
      <c r="C29" s="5">
        <f xml:space="preserve"> 'Price Page'!$D$7</f>
        <v>0</v>
      </c>
      <c r="D29" s="177" t="str">
        <f>'Price Page'!J363</f>
        <v>NB</v>
      </c>
    </row>
    <row r="30" spans="1:4" x14ac:dyDescent="0.2">
      <c r="A30" s="2">
        <v>29</v>
      </c>
      <c r="B30" s="2" t="str">
        <f>'Price Page'!C367</f>
        <v>9V2164</v>
      </c>
      <c r="C30" s="5">
        <f xml:space="preserve"> 'Price Page'!$D$7</f>
        <v>0</v>
      </c>
      <c r="D30" s="177" t="str">
        <f>'Price Page'!J375</f>
        <v>NB</v>
      </c>
    </row>
    <row r="31" spans="1:4" x14ac:dyDescent="0.2">
      <c r="A31" s="2">
        <v>30</v>
      </c>
      <c r="B31" s="2">
        <f>'Price Page'!C379</f>
        <v>901451</v>
      </c>
      <c r="C31" s="5">
        <f xml:space="preserve"> 'Price Page'!$D$7</f>
        <v>0</v>
      </c>
      <c r="D31" s="177" t="str">
        <f>'Price Page'!J387</f>
        <v>NB</v>
      </c>
    </row>
    <row r="32" spans="1:4" x14ac:dyDescent="0.2">
      <c r="A32" s="2">
        <v>31</v>
      </c>
      <c r="B32" s="2">
        <f>'Price Page'!C391</f>
        <v>904713</v>
      </c>
      <c r="C32" s="5">
        <f xml:space="preserve"> 'Price Page'!$D$7</f>
        <v>0</v>
      </c>
      <c r="D32" s="177" t="str">
        <f>'Price Page'!J399</f>
        <v>NB</v>
      </c>
    </row>
    <row r="33" spans="1:4" x14ac:dyDescent="0.2">
      <c r="A33" s="2">
        <v>32</v>
      </c>
      <c r="B33" s="2" t="str">
        <f>'Price Page'!C405</f>
        <v>2V2014</v>
      </c>
      <c r="C33" s="5">
        <f xml:space="preserve"> 'Price Page'!$D$7</f>
        <v>0</v>
      </c>
      <c r="D33" s="177" t="str">
        <f>'Price Page'!J409</f>
        <v>NB</v>
      </c>
    </row>
    <row r="34" spans="1:4" x14ac:dyDescent="0.2">
      <c r="A34" s="2">
        <v>33</v>
      </c>
      <c r="B34" s="2" t="str">
        <f>'Price Page'!C415</f>
        <v>2V2022</v>
      </c>
      <c r="C34" s="5">
        <f xml:space="preserve"> 'Price Page'!$D$7</f>
        <v>0</v>
      </c>
      <c r="D34" s="177" t="str">
        <f>'Price Page'!J419</f>
        <v>NB</v>
      </c>
    </row>
    <row r="35" spans="1:4" x14ac:dyDescent="0.2">
      <c r="A35" s="2">
        <v>34</v>
      </c>
      <c r="B35" s="2" t="str">
        <f>'Price Page'!C425</f>
        <v>2V2062</v>
      </c>
      <c r="C35" s="5">
        <f xml:space="preserve"> 'Price Page'!$D$7</f>
        <v>0</v>
      </c>
      <c r="D35" s="177" t="str">
        <f>'Price Page'!J429</f>
        <v>NB</v>
      </c>
    </row>
    <row r="36" spans="1:4" x14ac:dyDescent="0.2">
      <c r="A36" s="2">
        <v>35</v>
      </c>
      <c r="B36" s="2">
        <f>'Price Page'!C437</f>
        <v>360415</v>
      </c>
      <c r="C36" s="5">
        <f xml:space="preserve"> 'Price Page'!$D$7</f>
        <v>0</v>
      </c>
      <c r="D36" s="177" t="str">
        <f>'Price Page'!J441</f>
        <v>NB</v>
      </c>
    </row>
    <row r="37" spans="1:4" x14ac:dyDescent="0.2">
      <c r="A37" s="129">
        <v>36</v>
      </c>
      <c r="B37" s="2">
        <f>'Price Page'!C447</f>
        <v>360416</v>
      </c>
      <c r="C37" s="5">
        <f xml:space="preserve"> 'Price Page'!$D$7</f>
        <v>0</v>
      </c>
      <c r="D37" s="177" t="str">
        <f>'Price Page'!J451</f>
        <v>NB</v>
      </c>
    </row>
    <row r="38" spans="1:4" x14ac:dyDescent="0.2">
      <c r="A38" s="2">
        <v>37</v>
      </c>
      <c r="B38" s="2" t="str">
        <f>'Price Page'!C457</f>
        <v>6V2016</v>
      </c>
      <c r="C38" s="5">
        <f xml:space="preserve"> 'Price Page'!$D$7</f>
        <v>0</v>
      </c>
      <c r="D38" s="177" t="str">
        <f>'Price Page'!J461</f>
        <v>NB</v>
      </c>
    </row>
    <row r="39" spans="1:4" x14ac:dyDescent="0.2">
      <c r="A39" s="2">
        <v>38</v>
      </c>
      <c r="B39" s="2" t="str">
        <f>'Price Page'!C467</f>
        <v>6V2112</v>
      </c>
      <c r="C39" s="5">
        <f xml:space="preserve"> 'Price Page'!$D$7</f>
        <v>0</v>
      </c>
      <c r="D39" s="177" t="str">
        <f>'Price Page'!J471</f>
        <v>NB</v>
      </c>
    </row>
    <row r="40" spans="1:4" x14ac:dyDescent="0.2">
      <c r="A40" s="2">
        <v>39</v>
      </c>
      <c r="B40" s="2" t="str">
        <f>'Price Page'!C477</f>
        <v>6V2241</v>
      </c>
      <c r="C40" s="5">
        <f xml:space="preserve"> 'Price Page'!$D$7</f>
        <v>0</v>
      </c>
      <c r="D40" s="177" t="str">
        <f>'Price Page'!J481</f>
        <v>NB</v>
      </c>
    </row>
    <row r="41" spans="1:4" x14ac:dyDescent="0.2">
      <c r="A41" s="2">
        <v>40</v>
      </c>
      <c r="B41" s="2" t="str">
        <f>'Price Page'!C487</f>
        <v>7V2123</v>
      </c>
      <c r="C41" s="5">
        <f xml:space="preserve"> 'Price Page'!$D$7</f>
        <v>0</v>
      </c>
      <c r="D41" s="177" t="str">
        <f>'Price Page'!J491</f>
        <v>NB</v>
      </c>
    </row>
    <row r="42" spans="1:4" x14ac:dyDescent="0.2">
      <c r="A42" s="2">
        <v>41</v>
      </c>
      <c r="B42" s="2" t="str">
        <f>'Price Page'!C497</f>
        <v>9V2171</v>
      </c>
      <c r="C42" s="5">
        <f xml:space="preserve"> 'Price Page'!$D$7</f>
        <v>0</v>
      </c>
      <c r="D42" s="177" t="str">
        <f>'Price Page'!J501</f>
        <v>NB</v>
      </c>
    </row>
    <row r="43" spans="1:4" x14ac:dyDescent="0.2">
      <c r="A43" s="2">
        <v>42</v>
      </c>
      <c r="B43" s="2">
        <f>'Price Page'!C507</f>
        <v>905650</v>
      </c>
      <c r="C43" s="5">
        <f xml:space="preserve"> 'Price Page'!$D$7</f>
        <v>0</v>
      </c>
      <c r="D43" s="177" t="str">
        <f>'Price Page'!J511</f>
        <v>NB</v>
      </c>
    </row>
    <row r="44" spans="1:4" x14ac:dyDescent="0.2">
      <c r="A44" s="2">
        <v>43</v>
      </c>
      <c r="B44" s="2">
        <f>'Price Page'!C519</f>
        <v>406520</v>
      </c>
      <c r="C44" s="5">
        <f xml:space="preserve"> 'Price Page'!$D$7</f>
        <v>0</v>
      </c>
      <c r="D44" s="177" t="str">
        <f>'Price Page'!J521</f>
        <v>NB</v>
      </c>
    </row>
    <row r="45" spans="1:4" x14ac:dyDescent="0.2">
      <c r="A45" s="2">
        <v>44</v>
      </c>
      <c r="B45" s="2">
        <f>'Price Page'!C536</f>
        <v>409673</v>
      </c>
      <c r="C45" s="5">
        <f xml:space="preserve"> 'Price Page'!$D$7</f>
        <v>0</v>
      </c>
      <c r="D45" s="177" t="str">
        <f>'Price Page'!J538</f>
        <v>NB</v>
      </c>
    </row>
    <row r="46" spans="1:4" x14ac:dyDescent="0.2">
      <c r="A46" s="2">
        <v>45</v>
      </c>
      <c r="B46" s="2" t="str">
        <f>'Price Page'!C553</f>
        <v>5V2123</v>
      </c>
      <c r="C46" s="5">
        <f xml:space="preserve"> 'Price Page'!$D$7</f>
        <v>0</v>
      </c>
      <c r="D46" s="177" t="str">
        <f>'Price Page'!J555</f>
        <v>NB</v>
      </c>
    </row>
    <row r="47" spans="1:4" x14ac:dyDescent="0.2">
      <c r="A47" s="2">
        <v>46</v>
      </c>
      <c r="B47" s="2" t="str">
        <f>'Price Page'!C563</f>
        <v>5V2124</v>
      </c>
      <c r="C47" s="5">
        <f xml:space="preserve"> 'Price Page'!$D$7</f>
        <v>0</v>
      </c>
      <c r="D47" s="177" t="str">
        <f>'Price Page'!J565</f>
        <v>NB</v>
      </c>
    </row>
    <row r="48" spans="1:4" x14ac:dyDescent="0.2">
      <c r="A48" s="2">
        <v>47</v>
      </c>
      <c r="B48" s="2" t="str">
        <f>'Price Page'!C573</f>
        <v>5V2132</v>
      </c>
      <c r="C48" s="5">
        <f xml:space="preserve"> 'Price Page'!$D$7</f>
        <v>0</v>
      </c>
      <c r="D48" s="177" t="str">
        <f>'Price Page'!J575</f>
        <v>NB</v>
      </c>
    </row>
    <row r="49" spans="1:4" x14ac:dyDescent="0.2">
      <c r="A49" s="2">
        <v>48</v>
      </c>
      <c r="B49" s="2">
        <f>'Price Page'!C586</f>
        <v>280626</v>
      </c>
      <c r="C49" s="5">
        <f xml:space="preserve"> 'Price Page'!$D$7</f>
        <v>0</v>
      </c>
      <c r="D49" s="177" t="str">
        <f>'Price Page'!J858</f>
        <v>NB</v>
      </c>
    </row>
    <row r="50" spans="1:4" x14ac:dyDescent="0.2">
      <c r="A50" s="2">
        <v>49</v>
      </c>
      <c r="B50" s="2" t="str">
        <f>'Price Page'!C862</f>
        <v>5V21CS</v>
      </c>
      <c r="C50" s="5">
        <f xml:space="preserve"> 'Price Page'!$D$7</f>
        <v>0</v>
      </c>
      <c r="D50" s="177" t="str">
        <f>'Price Page'!J1081</f>
        <v>NB</v>
      </c>
    </row>
    <row r="51" spans="1:4" x14ac:dyDescent="0.2">
      <c r="A51" s="2">
        <v>50</v>
      </c>
      <c r="B51" s="2" t="str">
        <f>'Price Page'!C1085</f>
        <v>6M2101</v>
      </c>
      <c r="C51" s="5">
        <f xml:space="preserve"> 'Price Page'!$D$7</f>
        <v>0</v>
      </c>
      <c r="D51" s="177" t="str">
        <f>'Price Page'!J1393</f>
        <v>NB</v>
      </c>
    </row>
    <row r="52" spans="1:4" x14ac:dyDescent="0.2">
      <c r="A52" s="2">
        <v>51</v>
      </c>
      <c r="B52" s="2" t="str">
        <f>'Price Page'!C1397</f>
        <v>9CRS11</v>
      </c>
      <c r="C52" s="5">
        <f xml:space="preserve"> 'Price Page'!$D$7</f>
        <v>0</v>
      </c>
      <c r="D52" s="177" t="str">
        <f>'Price Page'!J1567</f>
        <v>NB</v>
      </c>
    </row>
    <row r="53" spans="1:4" x14ac:dyDescent="0.2">
      <c r="A53" s="2">
        <v>52</v>
      </c>
      <c r="B53" s="2" t="str">
        <f>'Price Page'!C1571</f>
        <v>9CRS12</v>
      </c>
      <c r="C53" s="5">
        <f xml:space="preserve"> 'Price Page'!$D$7</f>
        <v>0</v>
      </c>
      <c r="D53" s="177" t="str">
        <f>'Price Page'!J1747</f>
        <v>NB</v>
      </c>
    </row>
    <row r="54" spans="1:4" x14ac:dyDescent="0.2">
      <c r="A54" s="2">
        <v>53</v>
      </c>
      <c r="B54" s="2" t="str">
        <f>'Price Page'!C1751</f>
        <v>9CRS13</v>
      </c>
      <c r="C54" s="5">
        <f xml:space="preserve"> 'Price Page'!$D$7</f>
        <v>0</v>
      </c>
      <c r="D54" s="177" t="str">
        <f>'Price Page'!J1891</f>
        <v>NB</v>
      </c>
    </row>
    <row r="55" spans="1:4" x14ac:dyDescent="0.2">
      <c r="A55" s="2" t="s">
        <v>39</v>
      </c>
    </row>
  </sheetData>
  <sheetProtection password="D1BA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Page</vt:lpstr>
      <vt:lpstr>Summary</vt:lpstr>
      <vt:lpstr>'Price Page'!Print_Area</vt:lpstr>
      <vt:lpstr>'Price Page'!Print_Titles</vt:lpstr>
    </vt:vector>
  </TitlesOfParts>
  <Company>OGS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Hodder</dc:creator>
  <cp:lastModifiedBy>DeAndres, Jose (OGS)</cp:lastModifiedBy>
  <cp:lastPrinted>2020-10-27T14:54:11Z</cp:lastPrinted>
  <dcterms:created xsi:type="dcterms:W3CDTF">2004-09-20T14:49:19Z</dcterms:created>
  <dcterms:modified xsi:type="dcterms:W3CDTF">2020-12-07T13:24:15Z</dcterms:modified>
</cp:coreProperties>
</file>