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aveExternalLinkValues="0"/>
  <mc:AlternateContent xmlns:mc="http://schemas.openxmlformats.org/markup-compatibility/2006">
    <mc:Choice Requires="x15">
      <x15ac:absPath xmlns:x15ac="http://schemas.microsoft.com/office/spreadsheetml/2010/11/ac" url="V:\ProcurementServices\PSTm03(Nusbaum)\RoadMaterials\31503-23225 BC HMA VPP DOT 2021\FPR\02Procurement\02_RfpIfb\Web Posting 110920\"/>
    </mc:Choice>
  </mc:AlternateContent>
  <xr:revisionPtr revIDLastSave="0" documentId="13_ncr:1_{A2CDCBC1-1ED2-4D99-B6DE-C48AC1D5D5F4}" xr6:coauthVersionLast="44" xr6:coauthVersionMax="44" xr10:uidLastSave="{00000000-0000-0000-0000-000000000000}"/>
  <workbookProtection workbookPassword="DD2A" lockStructure="1"/>
  <bookViews>
    <workbookView xWindow="-110" yWindow="-110" windowWidth="19420" windowHeight="10420" xr2:uid="{00000000-000D-0000-FFFF-FFFF00000000}"/>
  </bookViews>
  <sheets>
    <sheet name="HMA Price Page" sheetId="8" r:id="rId1"/>
    <sheet name="Summary" sheetId="10" r:id="rId2"/>
    <sheet name="Sheet1" sheetId="9" state="hidden" r:id="rId3"/>
  </sheets>
  <definedNames>
    <definedName name="_xlnm._FilterDatabase" localSheetId="1" hidden="1">Summary!#REF!</definedName>
    <definedName name="_xlnm.Print_Area" localSheetId="0">'HMA Price Page'!$B$1:$J$736</definedName>
    <definedName name="_xlnm.Print_Area" localSheetId="1">Summary!$A$1:$D$81</definedName>
    <definedName name="_xlnm.Print_Titles" localSheetId="0">'HMA Price Page'!$1:$9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8" i="8" l="1"/>
  <c r="G463" i="8"/>
  <c r="G472" i="8"/>
  <c r="G481" i="8"/>
  <c r="G490" i="8"/>
  <c r="G519" i="8"/>
  <c r="G528" i="8"/>
  <c r="G537" i="8"/>
  <c r="G555" i="8"/>
  <c r="G564" i="8"/>
  <c r="G580" i="8"/>
  <c r="G589" i="8"/>
  <c r="G598" i="8"/>
  <c r="G636" i="8"/>
  <c r="G645" i="8"/>
  <c r="G661" i="8"/>
  <c r="G670" i="8"/>
  <c r="G726" i="8"/>
  <c r="A54" i="10" l="1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 l="1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J697" i="8" l="1"/>
  <c r="J695" i="8"/>
  <c r="J693" i="8"/>
  <c r="J715" i="8"/>
  <c r="J713" i="8"/>
  <c r="J711" i="8"/>
  <c r="J688" i="8"/>
  <c r="J686" i="8"/>
  <c r="J684" i="8"/>
  <c r="J733" i="8"/>
  <c r="J731" i="8"/>
  <c r="J729" i="8"/>
  <c r="J679" i="8"/>
  <c r="J677" i="8"/>
  <c r="J675" i="8"/>
  <c r="J668" i="8"/>
  <c r="J666" i="8"/>
  <c r="J659" i="8"/>
  <c r="J657" i="8"/>
  <c r="J706" i="8"/>
  <c r="J704" i="8"/>
  <c r="J702" i="8"/>
  <c r="J652" i="8"/>
  <c r="J650" i="8"/>
  <c r="J648" i="8"/>
  <c r="J643" i="8"/>
  <c r="J641" i="8"/>
  <c r="J639" i="8"/>
  <c r="J634" i="8"/>
  <c r="J632" i="8"/>
  <c r="J630" i="8"/>
  <c r="J724" i="8"/>
  <c r="J722" i="8"/>
  <c r="J720" i="8"/>
  <c r="J625" i="8"/>
  <c r="J623" i="8"/>
  <c r="J621" i="8"/>
  <c r="J616" i="8"/>
  <c r="J614" i="8"/>
  <c r="J612" i="8"/>
  <c r="J607" i="8"/>
  <c r="J605" i="8"/>
  <c r="J603" i="8"/>
  <c r="J596" i="8"/>
  <c r="J594" i="8"/>
  <c r="J587" i="8"/>
  <c r="J585" i="8"/>
  <c r="J578" i="8"/>
  <c r="J576" i="8"/>
  <c r="J571" i="8"/>
  <c r="J569" i="8"/>
  <c r="J567" i="8"/>
  <c r="J562" i="8"/>
  <c r="J560" i="8"/>
  <c r="J558" i="8"/>
  <c r="J553" i="8"/>
  <c r="J551" i="8"/>
  <c r="J549" i="8"/>
  <c r="J544" i="8"/>
  <c r="J542" i="8"/>
  <c r="J540" i="8"/>
  <c r="J535" i="8"/>
  <c r="J533" i="8"/>
  <c r="J531" i="8"/>
  <c r="J526" i="8"/>
  <c r="J524" i="8"/>
  <c r="J522" i="8"/>
  <c r="J517" i="8"/>
  <c r="J515" i="8"/>
  <c r="J513" i="8"/>
  <c r="J506" i="8"/>
  <c r="J504" i="8"/>
  <c r="J497" i="8"/>
  <c r="J495" i="8"/>
  <c r="J488" i="8"/>
  <c r="J486" i="8"/>
  <c r="J479" i="8"/>
  <c r="J477" i="8"/>
  <c r="J470" i="8"/>
  <c r="J468" i="8"/>
  <c r="J461" i="8"/>
  <c r="J459" i="8"/>
  <c r="J454" i="8"/>
  <c r="J452" i="8"/>
  <c r="J450" i="8"/>
  <c r="J444" i="8"/>
  <c r="J442" i="8"/>
  <c r="J440" i="8"/>
  <c r="J434" i="8"/>
  <c r="J432" i="8"/>
  <c r="J430" i="8"/>
  <c r="J405" i="8"/>
  <c r="J403" i="8"/>
  <c r="J423" i="8"/>
  <c r="J421" i="8"/>
  <c r="J414" i="8"/>
  <c r="J412" i="8"/>
  <c r="J396" i="8"/>
  <c r="J394" i="8"/>
  <c r="J387" i="8"/>
  <c r="J385" i="8"/>
  <c r="J378" i="8"/>
  <c r="J376" i="8"/>
  <c r="J369" i="8"/>
  <c r="J367" i="8"/>
  <c r="J360" i="8"/>
  <c r="J358" i="8"/>
  <c r="J351" i="8"/>
  <c r="J349" i="8"/>
  <c r="J342" i="8"/>
  <c r="J340" i="8"/>
  <c r="J333" i="8"/>
  <c r="J331" i="8"/>
  <c r="J326" i="8"/>
  <c r="J324" i="8"/>
  <c r="J322" i="8"/>
  <c r="J320" i="8"/>
  <c r="J313" i="8"/>
  <c r="J311" i="8"/>
  <c r="J304" i="8"/>
  <c r="J302" i="8"/>
  <c r="J294" i="8"/>
  <c r="J292" i="8"/>
  <c r="J257" i="8"/>
  <c r="J255" i="8"/>
  <c r="J267" i="8"/>
  <c r="J265" i="8"/>
  <c r="J276" i="8"/>
  <c r="J274" i="8"/>
  <c r="J285" i="8"/>
  <c r="J283" i="8"/>
  <c r="J250" i="8"/>
  <c r="J248" i="8"/>
  <c r="J246" i="8"/>
  <c r="J241" i="8"/>
  <c r="J239" i="8"/>
  <c r="J237" i="8"/>
  <c r="J232" i="8"/>
  <c r="J230" i="8"/>
  <c r="J228" i="8"/>
  <c r="J223" i="8"/>
  <c r="J221" i="8"/>
  <c r="J219" i="8"/>
  <c r="J212" i="8"/>
  <c r="J210" i="8"/>
  <c r="J205" i="8"/>
  <c r="J203" i="8"/>
  <c r="J201" i="8"/>
  <c r="J196" i="8"/>
  <c r="J194" i="8"/>
  <c r="J192" i="8"/>
  <c r="J187" i="8"/>
  <c r="J185" i="8"/>
  <c r="J183" i="8"/>
  <c r="J178" i="8"/>
  <c r="J176" i="8"/>
  <c r="J174" i="8"/>
  <c r="J168" i="8"/>
  <c r="J166" i="8"/>
  <c r="J164" i="8"/>
  <c r="J159" i="8"/>
  <c r="J157" i="8"/>
  <c r="J155" i="8"/>
  <c r="J150" i="8"/>
  <c r="J148" i="8"/>
  <c r="J146" i="8"/>
  <c r="J141" i="8"/>
  <c r="J139" i="8"/>
  <c r="J137" i="8"/>
  <c r="J132" i="8"/>
  <c r="J130" i="8"/>
  <c r="J128" i="8"/>
  <c r="J123" i="8"/>
  <c r="J121" i="8"/>
  <c r="J119" i="8"/>
  <c r="J114" i="8"/>
  <c r="J112" i="8"/>
  <c r="J110" i="8"/>
  <c r="J105" i="8"/>
  <c r="J103" i="8"/>
  <c r="J101" i="8"/>
  <c r="J96" i="8"/>
  <c r="J94" i="8"/>
  <c r="J92" i="8"/>
  <c r="J87" i="8"/>
  <c r="J85" i="8"/>
  <c r="J83" i="8"/>
  <c r="J78" i="8"/>
  <c r="J76" i="8"/>
  <c r="J74" i="8"/>
  <c r="J69" i="8"/>
  <c r="J67" i="8"/>
  <c r="J65" i="8"/>
  <c r="J60" i="8"/>
  <c r="J58" i="8"/>
  <c r="J56" i="8"/>
  <c r="J51" i="8"/>
  <c r="J49" i="8"/>
  <c r="J47" i="8"/>
  <c r="J42" i="8"/>
  <c r="J40" i="8"/>
  <c r="J38" i="8"/>
  <c r="J33" i="8"/>
  <c r="J31" i="8"/>
  <c r="J29" i="8"/>
  <c r="J24" i="8"/>
  <c r="J22" i="8"/>
  <c r="J20" i="8"/>
  <c r="G407" i="8"/>
  <c r="G389" i="8"/>
  <c r="G380" i="8"/>
  <c r="G371" i="8"/>
  <c r="G362" i="8"/>
  <c r="G353" i="8"/>
  <c r="G699" i="8"/>
  <c r="G717" i="8"/>
  <c r="G690" i="8"/>
  <c r="G735" i="8"/>
  <c r="G681" i="8"/>
  <c r="G708" i="8"/>
  <c r="G654" i="8"/>
  <c r="G627" i="8"/>
  <c r="G618" i="8"/>
  <c r="G609" i="8"/>
  <c r="G573" i="8"/>
  <c r="G546" i="8"/>
  <c r="G508" i="8"/>
  <c r="G499" i="8"/>
  <c r="J670" i="8" l="1"/>
  <c r="D74" i="10" s="1"/>
  <c r="J416" i="8"/>
  <c r="D46" i="10" s="1"/>
  <c r="J407" i="8"/>
  <c r="D45" i="10" s="1"/>
  <c r="J296" i="8"/>
  <c r="D33" i="10" s="1"/>
  <c r="J287" i="8"/>
  <c r="D32" i="10" s="1"/>
  <c r="J278" i="8"/>
  <c r="D31" i="10" s="1"/>
  <c r="J269" i="8"/>
  <c r="D30" i="10" s="1"/>
  <c r="J259" i="8"/>
  <c r="D29" i="10" s="1"/>
  <c r="J26" i="8"/>
  <c r="J44" i="8"/>
  <c r="J80" i="8"/>
  <c r="J116" i="8"/>
  <c r="D13" i="10" s="1"/>
  <c r="J152" i="8"/>
  <c r="D17" i="10" s="1"/>
  <c r="J189" i="8"/>
  <c r="D21" i="10" s="1"/>
  <c r="J252" i="8"/>
  <c r="D28" i="10" s="1"/>
  <c r="J446" i="8"/>
  <c r="J472" i="8"/>
  <c r="D52" i="10" s="1"/>
  <c r="J490" i="8"/>
  <c r="D54" i="10" s="1"/>
  <c r="J508" i="8"/>
  <c r="D56" i="10" s="1"/>
  <c r="J537" i="8"/>
  <c r="D59" i="10" s="1"/>
  <c r="J573" i="8"/>
  <c r="D63" i="10" s="1"/>
  <c r="J618" i="8"/>
  <c r="D68" i="10" s="1"/>
  <c r="J645" i="8"/>
  <c r="D71" i="10" s="1"/>
  <c r="J735" i="8"/>
  <c r="D81" i="10" s="1"/>
  <c r="J481" i="8"/>
  <c r="D53" i="10" s="1"/>
  <c r="J214" i="8"/>
  <c r="D24" i="10" s="1"/>
  <c r="J315" i="8"/>
  <c r="J344" i="8"/>
  <c r="J362" i="8"/>
  <c r="D40" i="10" s="1"/>
  <c r="J589" i="8"/>
  <c r="D65" i="10" s="1"/>
  <c r="J661" i="8"/>
  <c r="D73" i="10" s="1"/>
  <c r="J398" i="8"/>
  <c r="J519" i="8"/>
  <c r="D57" i="10" s="1"/>
  <c r="J726" i="8"/>
  <c r="D80" i="10" s="1"/>
  <c r="J708" i="8"/>
  <c r="D78" i="10" s="1"/>
  <c r="J53" i="8"/>
  <c r="J89" i="8"/>
  <c r="J125" i="8"/>
  <c r="D14" i="10" s="1"/>
  <c r="J161" i="8"/>
  <c r="D18" i="10" s="1"/>
  <c r="J198" i="8"/>
  <c r="D22" i="10" s="1"/>
  <c r="J306" i="8"/>
  <c r="D34" i="10" s="1"/>
  <c r="J335" i="8"/>
  <c r="J353" i="8"/>
  <c r="D39" i="10" s="1"/>
  <c r="J371" i="8"/>
  <c r="D41" i="10" s="1"/>
  <c r="J389" i="8"/>
  <c r="D43" i="10" s="1"/>
  <c r="J456" i="8"/>
  <c r="J546" i="8"/>
  <c r="D60" i="10" s="1"/>
  <c r="J580" i="8"/>
  <c r="D64" i="10" s="1"/>
  <c r="J598" i="8"/>
  <c r="D66" i="10" s="1"/>
  <c r="J636" i="8"/>
  <c r="D70" i="10" s="1"/>
  <c r="J654" i="8"/>
  <c r="D72" i="10" s="1"/>
  <c r="J690" i="8"/>
  <c r="D76" i="10" s="1"/>
  <c r="J225" i="8"/>
  <c r="J35" i="8"/>
  <c r="J180" i="8"/>
  <c r="D20" i="10" s="1"/>
  <c r="J436" i="8"/>
  <c r="J528" i="8"/>
  <c r="D58" i="10" s="1"/>
  <c r="J564" i="8"/>
  <c r="D62" i="10" s="1"/>
  <c r="J609" i="8"/>
  <c r="D67" i="10" s="1"/>
  <c r="J681" i="8"/>
  <c r="D75" i="10" s="1"/>
  <c r="J699" i="8"/>
  <c r="D77" i="10" s="1"/>
  <c r="J71" i="8"/>
  <c r="J107" i="8"/>
  <c r="D12" i="10" s="1"/>
  <c r="J143" i="8"/>
  <c r="D16" i="10" s="1"/>
  <c r="J62" i="8"/>
  <c r="J98" i="8"/>
  <c r="J134" i="8"/>
  <c r="D15" i="10" s="1"/>
  <c r="J170" i="8"/>
  <c r="D19" i="10" s="1"/>
  <c r="J207" i="8"/>
  <c r="D23" i="10" s="1"/>
  <c r="J234" i="8"/>
  <c r="J243" i="8"/>
  <c r="D27" i="10" s="1"/>
  <c r="J380" i="8"/>
  <c r="D42" i="10" s="1"/>
  <c r="J425" i="8"/>
  <c r="D47" i="10" s="1"/>
  <c r="J463" i="8"/>
  <c r="D51" i="10" s="1"/>
  <c r="J499" i="8"/>
  <c r="D55" i="10" s="1"/>
  <c r="J555" i="8"/>
  <c r="D61" i="10" s="1"/>
  <c r="J717" i="8"/>
  <c r="D79" i="10" s="1"/>
  <c r="J328" i="8"/>
  <c r="D36" i="10" s="1"/>
  <c r="J627" i="8"/>
  <c r="D69" i="10" s="1"/>
  <c r="C2" i="10" l="1"/>
  <c r="G214" i="8" l="1"/>
  <c r="B28" i="10" l="1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  <c r="G425" i="8" l="1"/>
  <c r="G344" i="8"/>
  <c r="G335" i="8"/>
  <c r="G287" i="8"/>
  <c r="G398" i="8"/>
  <c r="G234" i="8"/>
  <c r="G225" i="8"/>
  <c r="G98" i="8"/>
  <c r="A47" i="10"/>
  <c r="A48" i="10"/>
  <c r="A49" i="10"/>
  <c r="A50" i="10"/>
  <c r="A51" i="10"/>
  <c r="A52" i="10"/>
  <c r="A53" i="10"/>
  <c r="G446" i="8"/>
  <c r="G456" i="8"/>
  <c r="D49" i="10" l="1"/>
  <c r="D50" i="10"/>
  <c r="D11" i="10"/>
  <c r="J11" i="8"/>
  <c r="J13" i="8"/>
  <c r="J15" i="8"/>
  <c r="A43" i="10"/>
  <c r="A46" i="10"/>
  <c r="G416" i="8"/>
  <c r="G315" i="8"/>
  <c r="G296" i="8"/>
  <c r="G259" i="8"/>
  <c r="G306" i="8"/>
  <c r="G269" i="8"/>
  <c r="G278" i="8"/>
  <c r="A42" i="10"/>
  <c r="A41" i="10"/>
  <c r="A40" i="10"/>
  <c r="A39" i="10"/>
  <c r="A38" i="10"/>
  <c r="A37" i="10"/>
  <c r="A36" i="10"/>
  <c r="A35" i="10"/>
  <c r="G53" i="8"/>
  <c r="G44" i="8"/>
  <c r="G89" i="8"/>
  <c r="G62" i="8"/>
  <c r="G35" i="8"/>
  <c r="G436" i="8"/>
  <c r="A27" i="10"/>
  <c r="A28" i="10"/>
  <c r="A44" i="10"/>
  <c r="A45" i="10"/>
  <c r="A29" i="10"/>
  <c r="A30" i="10"/>
  <c r="A31" i="10"/>
  <c r="A32" i="10"/>
  <c r="A33" i="10"/>
  <c r="A34" i="10"/>
  <c r="A26" i="10"/>
  <c r="G80" i="8"/>
  <c r="A2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G26" i="8"/>
  <c r="G17" i="8"/>
  <c r="G71" i="8"/>
  <c r="B2" i="9"/>
  <c r="B15" i="9" s="1"/>
  <c r="D6" i="9"/>
  <c r="G161" i="8"/>
  <c r="D13" i="9"/>
  <c r="D15" i="9"/>
  <c r="D2" i="9"/>
  <c r="D4" i="9"/>
  <c r="D12" i="9"/>
  <c r="D10" i="9"/>
  <c r="D9" i="9"/>
  <c r="D11" i="9"/>
  <c r="D8" i="9"/>
  <c r="D25" i="10" l="1"/>
  <c r="D26" i="10"/>
  <c r="D48" i="10"/>
  <c r="D10" i="10"/>
  <c r="D5" i="10"/>
  <c r="J17" i="8"/>
  <c r="D2" i="10" s="1"/>
  <c r="D8" i="10"/>
  <c r="D35" i="10"/>
  <c r="B11" i="9"/>
  <c r="D7" i="10"/>
  <c r="B5" i="9"/>
  <c r="D44" i="10"/>
  <c r="B9" i="9"/>
  <c r="B12" i="9"/>
  <c r="B8" i="9"/>
  <c r="B13" i="9"/>
  <c r="B6" i="9"/>
  <c r="B14" i="9"/>
  <c r="B7" i="9"/>
  <c r="B4" i="9"/>
  <c r="B10" i="9"/>
  <c r="B3" i="9"/>
  <c r="D9" i="10"/>
  <c r="D6" i="10"/>
  <c r="D4" i="10"/>
  <c r="D3" i="10"/>
  <c r="D7" i="9" l="1"/>
  <c r="D14" i="9"/>
  <c r="D3" i="9"/>
  <c r="D5" i="9"/>
  <c r="D37" i="10"/>
  <c r="D38" i="10"/>
</calcChain>
</file>

<file path=xl/sharedStrings.xml><?xml version="1.0" encoding="utf-8"?>
<sst xmlns="http://schemas.openxmlformats.org/spreadsheetml/2006/main" count="980" uniqueCount="571">
  <si>
    <t>Project No.</t>
  </si>
  <si>
    <t>County/Location</t>
  </si>
  <si>
    <t>Item</t>
  </si>
  <si>
    <t>Estimated
Tons/Gallons</t>
  </si>
  <si>
    <t>Unit Price</t>
  </si>
  <si>
    <t>Total Price</t>
  </si>
  <si>
    <t>Bidder :</t>
  </si>
  <si>
    <t>Grand Total</t>
  </si>
  <si>
    <t>OGS Item</t>
  </si>
  <si>
    <t>Vendor</t>
  </si>
  <si>
    <t>Project #</t>
  </si>
  <si>
    <t>OGS Item #</t>
  </si>
  <si>
    <t>5V1414</t>
  </si>
  <si>
    <t>5V1415</t>
  </si>
  <si>
    <t>5V1416</t>
  </si>
  <si>
    <t>5V1424</t>
  </si>
  <si>
    <t>5V1456</t>
  </si>
  <si>
    <t>7V1418</t>
  </si>
  <si>
    <t>7V1436</t>
  </si>
  <si>
    <t>7V1450</t>
  </si>
  <si>
    <t>Contractor</t>
  </si>
  <si>
    <t>OGS
Project</t>
  </si>
  <si>
    <t>NYSDOT
Project No.</t>
  </si>
  <si>
    <t>PLEASE DO NOT FORGET TO INCLUDE THE COMPANY NAME IN THE "BIDDER" SECTION ABOVE</t>
  </si>
  <si>
    <t xml:space="preserve"> </t>
  </si>
  <si>
    <t>1V2121</t>
  </si>
  <si>
    <t>Essex County</t>
  </si>
  <si>
    <t>Rte 9N</t>
  </si>
  <si>
    <t>Gulf Brook to Trumbulls Rd</t>
  </si>
  <si>
    <t>RM 9N 1203/</t>
  </si>
  <si>
    <t>1521-1580</t>
  </si>
  <si>
    <t>Towns of Keene &amp; Jay</t>
  </si>
  <si>
    <t>5.9 CL Miles</t>
  </si>
  <si>
    <t>1V2122</t>
  </si>
  <si>
    <t>Rte 73</t>
  </si>
  <si>
    <t>2 Miles North of Rte 9 to Airport Rd</t>
  </si>
  <si>
    <t>RM 73 1201/</t>
  </si>
  <si>
    <t>1408-1491</t>
  </si>
  <si>
    <t>Town of Keene</t>
  </si>
  <si>
    <t>8.3 CL Miles</t>
  </si>
  <si>
    <t>1V2123</t>
  </si>
  <si>
    <t>Rte 74</t>
  </si>
  <si>
    <t>RM 74 1201/</t>
  </si>
  <si>
    <t>1143-1203</t>
  </si>
  <si>
    <t>Town of Schroon</t>
  </si>
  <si>
    <t>6.0 CL Miles</t>
  </si>
  <si>
    <t>1V2124</t>
  </si>
  <si>
    <t>Rte 86</t>
  </si>
  <si>
    <t>Outlook Ln to Danielle Rd</t>
  </si>
  <si>
    <t>RM 86 1202/</t>
  </si>
  <si>
    <t>1224-1263</t>
  </si>
  <si>
    <t>Towns of Wilmington &amp; Jay</t>
  </si>
  <si>
    <t>3.9 CL Miles</t>
  </si>
  <si>
    <t>1V2125</t>
  </si>
  <si>
    <t>Warren County Line to Ti Monument</t>
  </si>
  <si>
    <t>1000-1047</t>
  </si>
  <si>
    <t>Town of Ticonderoga</t>
  </si>
  <si>
    <t>4.7 CL Miles</t>
  </si>
  <si>
    <t>1V2131</t>
  </si>
  <si>
    <t>Greene County</t>
  </si>
  <si>
    <t>Rte 145</t>
  </si>
  <si>
    <t>Clay Hill Rd to Albany County Line</t>
  </si>
  <si>
    <t>RM 145 1301/</t>
  </si>
  <si>
    <t>Town of Durham</t>
  </si>
  <si>
    <t>3.3 CL Miles</t>
  </si>
  <si>
    <t>1V2132</t>
  </si>
  <si>
    <t>Rte 23A</t>
  </si>
  <si>
    <t>RM 23A 1302/</t>
  </si>
  <si>
    <t>Town of Catskill</t>
  </si>
  <si>
    <t>5.8 CL Miles</t>
  </si>
  <si>
    <t>1V2133</t>
  </si>
  <si>
    <t>Rte 385</t>
  </si>
  <si>
    <t>North End of Village of Athens to Village of Coxsackie</t>
  </si>
  <si>
    <t>RM 385 1301/</t>
  </si>
  <si>
    <t>5.2 CL Miles</t>
  </si>
  <si>
    <t>1V2151</t>
  </si>
  <si>
    <t>Saratoga County</t>
  </si>
  <si>
    <t>Rte 32</t>
  </si>
  <si>
    <t>RM 32-1505/</t>
  </si>
  <si>
    <t>3052-3160</t>
  </si>
  <si>
    <t>10.8 CL Miles</t>
  </si>
  <si>
    <t>1V2152</t>
  </si>
  <si>
    <t>Rte 423</t>
  </si>
  <si>
    <t>RM 423-1501/</t>
  </si>
  <si>
    <t>1000-1039</t>
  </si>
  <si>
    <t>Town of Stillwater</t>
  </si>
  <si>
    <t>1V2171</t>
  </si>
  <si>
    <t>Warren County</t>
  </si>
  <si>
    <t>Rte 8</t>
  </si>
  <si>
    <t>Parking Area to Summit Rd</t>
  </si>
  <si>
    <t>RM 8 1710/</t>
  </si>
  <si>
    <t>1418-1443</t>
  </si>
  <si>
    <t>Town Of Hague</t>
  </si>
  <si>
    <t>2.5 CL Miles</t>
  </si>
  <si>
    <t>1V2181</t>
  </si>
  <si>
    <t>Washington County</t>
  </si>
  <si>
    <t>Rm 313 1801/</t>
  </si>
  <si>
    <t>1000-1046</t>
  </si>
  <si>
    <t>Town of White Creek</t>
  </si>
  <si>
    <t>4.6 CL Miles</t>
  </si>
  <si>
    <t>1V2182</t>
  </si>
  <si>
    <t>RM 4 1803/</t>
  </si>
  <si>
    <t>1000-1098</t>
  </si>
  <si>
    <t>Town of Greenwich and Ft. Edward</t>
  </si>
  <si>
    <t>9.8 CL Miles</t>
  </si>
  <si>
    <t>1V2183</t>
  </si>
  <si>
    <t>RM 149 1802/</t>
  </si>
  <si>
    <t>1088-1168</t>
  </si>
  <si>
    <t>8.1 CL Miles</t>
  </si>
  <si>
    <t>2V2013</t>
  </si>
  <si>
    <t>Fulton County</t>
  </si>
  <si>
    <t>Rte 29</t>
  </si>
  <si>
    <t>Rte 10A to Johnstown City Line</t>
  </si>
  <si>
    <t>RM 29 2102/</t>
  </si>
  <si>
    <t>1174-1227</t>
  </si>
  <si>
    <t>Town of Johnstown</t>
  </si>
  <si>
    <t>5.4 CL Miles</t>
  </si>
  <si>
    <t>2V2014</t>
  </si>
  <si>
    <t>Rte 29A &amp; 10/29A OLAP</t>
  </si>
  <si>
    <t>Gloversville City Line to Pine Lake</t>
  </si>
  <si>
    <t>RM 29A 2102/</t>
  </si>
  <si>
    <t>1090-1233 (+200')</t>
  </si>
  <si>
    <t>Towns of Johnstown &amp; Caroga</t>
  </si>
  <si>
    <t>14.3 CL Miles</t>
  </si>
  <si>
    <t>2V2022</t>
  </si>
  <si>
    <t>Hamilton</t>
  </si>
  <si>
    <t>Rte 28</t>
  </si>
  <si>
    <t>Indian Lake to Warren County Line</t>
  </si>
  <si>
    <t>RM 28 2209/</t>
  </si>
  <si>
    <t>1375-1493</t>
  </si>
  <si>
    <t>Town of Indian Lake</t>
  </si>
  <si>
    <t>11.8 CL Miles</t>
  </si>
  <si>
    <t>2V2032</t>
  </si>
  <si>
    <t>Herkimer County</t>
  </si>
  <si>
    <t>Rte 51</t>
  </si>
  <si>
    <t>RM 51-2303-1129 to Ilion</t>
  </si>
  <si>
    <t>RM 51 2303/</t>
  </si>
  <si>
    <t>1129-1152</t>
  </si>
  <si>
    <t>2.3 CL Miles</t>
  </si>
  <si>
    <t>2V2042</t>
  </si>
  <si>
    <t>Madison County</t>
  </si>
  <si>
    <t>Village of DeRuyter to Sheds</t>
  </si>
  <si>
    <t>RM 13 2405/</t>
  </si>
  <si>
    <t>Town of DeRuyter</t>
  </si>
  <si>
    <t>4.8 CL Miles</t>
  </si>
  <si>
    <t>2V2052</t>
  </si>
  <si>
    <t>Montgomery</t>
  </si>
  <si>
    <t>Rte 10</t>
  </si>
  <si>
    <t>Schoharie County Line to Village of Canajoharie</t>
  </si>
  <si>
    <t>RM 10 2503/</t>
  </si>
  <si>
    <t>1000-1069</t>
  </si>
  <si>
    <t>Town of Canajoharie</t>
  </si>
  <si>
    <t>6.9 CL Miles</t>
  </si>
  <si>
    <t>2V2053</t>
  </si>
  <si>
    <t>Herkimer County Line to Fort Plain</t>
  </si>
  <si>
    <t>80 2506/</t>
  </si>
  <si>
    <t>1000-1062</t>
  </si>
  <si>
    <t>Town of Minden</t>
  </si>
  <si>
    <t>6.2 CL Miles</t>
  </si>
  <si>
    <t>2V2062</t>
  </si>
  <si>
    <t>Oneida County</t>
  </si>
  <si>
    <t>Rte 12</t>
  </si>
  <si>
    <t>RM 12 2604/</t>
  </si>
  <si>
    <t>7.03 CL Miles</t>
  </si>
  <si>
    <t>Cayuga County</t>
  </si>
  <si>
    <t>Rte 90</t>
  </si>
  <si>
    <t>From Rte 34 Genoa to Rte 34B King Ferry</t>
  </si>
  <si>
    <t>RM 90 3102/</t>
  </si>
  <si>
    <t>1155-1200</t>
  </si>
  <si>
    <t>Town of Genoa</t>
  </si>
  <si>
    <t>4.5 CL Miles</t>
  </si>
  <si>
    <t>Cortland and Tompkins Counties</t>
  </si>
  <si>
    <t>Rte 13</t>
  </si>
  <si>
    <t>RM 13 3603/, 13 3204/</t>
  </si>
  <si>
    <t>3131-3163, 1000-1026</t>
  </si>
  <si>
    <t>Onondaga County</t>
  </si>
  <si>
    <t>Rte 20</t>
  </si>
  <si>
    <t>From Lafayette/Pompey Town Line to Madison County Line</t>
  </si>
  <si>
    <t>RM 20 3308/</t>
  </si>
  <si>
    <t>1230-1316</t>
  </si>
  <si>
    <t>Town of Pompey</t>
  </si>
  <si>
    <t>8.6 CL Miles</t>
  </si>
  <si>
    <t>Rte 31</t>
  </si>
  <si>
    <t>RM 31 3309/</t>
  </si>
  <si>
    <t>1143-1166</t>
  </si>
  <si>
    <t>Town of Lysander</t>
  </si>
  <si>
    <t>Oswego County</t>
  </si>
  <si>
    <t>Rte 3</t>
  </si>
  <si>
    <t>From Deer Creek to Jefferson County Line</t>
  </si>
  <si>
    <t>RM 3 3401/</t>
  </si>
  <si>
    <t>3251-3320</t>
  </si>
  <si>
    <t>Towns of Richland and Sandy Creek</t>
  </si>
  <si>
    <t>1.7 CL Miles</t>
  </si>
  <si>
    <t>7.9 CL Miles</t>
  </si>
  <si>
    <t>Wayne County</t>
  </si>
  <si>
    <t>Rte 104A</t>
  </si>
  <si>
    <t xml:space="preserve">Rte 104 to Cayuga County Line </t>
  </si>
  <si>
    <t>RM 104A 3701/</t>
  </si>
  <si>
    <t>Town of Wolcott</t>
  </si>
  <si>
    <t>Genesee County</t>
  </si>
  <si>
    <t>Rte 98</t>
  </si>
  <si>
    <t>RM 98 4103/</t>
  </si>
  <si>
    <t>7.1 CL Miles</t>
  </si>
  <si>
    <t>Wyoming County</t>
  </si>
  <si>
    <t>US 20A to Rte 354</t>
  </si>
  <si>
    <t>RM 98 4602/</t>
  </si>
  <si>
    <t>7.3 CL Miles</t>
  </si>
  <si>
    <t>Ontario County</t>
  </si>
  <si>
    <t>Rte 96</t>
  </si>
  <si>
    <t>RM 96 4404/</t>
  </si>
  <si>
    <t>7.7 CL Miles</t>
  </si>
  <si>
    <t>Orleans County</t>
  </si>
  <si>
    <t>Rte 237</t>
  </si>
  <si>
    <t xml:space="preserve">Genesee County Line to </t>
  </si>
  <si>
    <t>RM 237 4502/</t>
  </si>
  <si>
    <t>Town of Clarendon</t>
  </si>
  <si>
    <t>6.8 CL Miles</t>
  </si>
  <si>
    <t>5V2111</t>
  </si>
  <si>
    <t>Cattaraugus County</t>
  </si>
  <si>
    <t>RM 16 5101/</t>
  </si>
  <si>
    <t>3304-3337</t>
  </si>
  <si>
    <t>3.21 CL Miles</t>
  </si>
  <si>
    <t>5V2112</t>
  </si>
  <si>
    <t>3210-3278</t>
  </si>
  <si>
    <t>6.79 CL Miles</t>
  </si>
  <si>
    <t>5V2121</t>
  </si>
  <si>
    <t>Chautauqua County</t>
  </si>
  <si>
    <t>US 20</t>
  </si>
  <si>
    <t>PA to Westfield</t>
  </si>
  <si>
    <t>RM 20 5201/</t>
  </si>
  <si>
    <t>1000-1108</t>
  </si>
  <si>
    <t>10.78 CL Miles</t>
  </si>
  <si>
    <t>5V2131</t>
  </si>
  <si>
    <t>Erie County</t>
  </si>
  <si>
    <t>Rte 263</t>
  </si>
  <si>
    <t>Rte 270 to Rte 78</t>
  </si>
  <si>
    <t>RM 263 5301/</t>
  </si>
  <si>
    <t>1044-1103</t>
  </si>
  <si>
    <t>Town of Amherst</t>
  </si>
  <si>
    <t>5V2141</t>
  </si>
  <si>
    <t>Rte 20A</t>
  </si>
  <si>
    <t>East Aurora EVL to Erie County Line</t>
  </si>
  <si>
    <t>RM 20A 5301/</t>
  </si>
  <si>
    <t>1112-1184</t>
  </si>
  <si>
    <t>7.2 CL Miles</t>
  </si>
  <si>
    <t>5V2151</t>
  </si>
  <si>
    <t>Niagara County</t>
  </si>
  <si>
    <t>Rte 182</t>
  </si>
  <si>
    <t>Niagara Falls City Line to Packard Rd</t>
  </si>
  <si>
    <t>RM 182 5401/</t>
  </si>
  <si>
    <t>2000-2006</t>
  </si>
  <si>
    <t>Town of Niagara</t>
  </si>
  <si>
    <t>0.578 CL Miles</t>
  </si>
  <si>
    <t>5V2152</t>
  </si>
  <si>
    <t>US Rte 62</t>
  </si>
  <si>
    <t>RM 62 5404/</t>
  </si>
  <si>
    <t>1000-2011</t>
  </si>
  <si>
    <t>1.59 CL Miles</t>
  </si>
  <si>
    <t>5V2153</t>
  </si>
  <si>
    <t>Rte 93</t>
  </si>
  <si>
    <t>Upper Mtn Rd to Stone Rd</t>
  </si>
  <si>
    <t>RM 93 5401/</t>
  </si>
  <si>
    <t>1159-1188</t>
  </si>
  <si>
    <t>2.979 CL Miles</t>
  </si>
  <si>
    <t>6V2016</t>
  </si>
  <si>
    <t>Allegany County</t>
  </si>
  <si>
    <t>RM 17-6103/</t>
  </si>
  <si>
    <t>Town of Genesee</t>
  </si>
  <si>
    <t>6V2046</t>
  </si>
  <si>
    <t>Steuben County</t>
  </si>
  <si>
    <t>Kanona to Avoca</t>
  </si>
  <si>
    <t>RM 15-6401/</t>
  </si>
  <si>
    <t>Town of Avoca</t>
  </si>
  <si>
    <t>5.6 CL Miles</t>
  </si>
  <si>
    <t>6V2047</t>
  </si>
  <si>
    <t>Jasper to Woodhull</t>
  </si>
  <si>
    <t>RM 17-6404/</t>
  </si>
  <si>
    <t>6V2132</t>
  </si>
  <si>
    <t>Schuyler County</t>
  </si>
  <si>
    <t>RM 13-6302/</t>
  </si>
  <si>
    <t>Town of Cayuta</t>
  </si>
  <si>
    <t>2.4 CL Miles</t>
  </si>
  <si>
    <t>6V2241</t>
  </si>
  <si>
    <t>Fremont to Wayland Village Line</t>
  </si>
  <si>
    <t>RM 21-6402/3044 to 3188</t>
  </si>
  <si>
    <t>RM 15-6401/1544 to 1556</t>
  </si>
  <si>
    <t>15.6 CL Miles</t>
  </si>
  <si>
    <t>6V2112</t>
  </si>
  <si>
    <t>Town of Bolivar</t>
  </si>
  <si>
    <t>3.7 CL Miles</t>
  </si>
  <si>
    <t>7V2111</t>
  </si>
  <si>
    <t>Clinton County</t>
  </si>
  <si>
    <t>I-87 (NB &amp; SB)</t>
  </si>
  <si>
    <t>RM 87I 7105/</t>
  </si>
  <si>
    <t>1297-1352</t>
  </si>
  <si>
    <t>11.0 CL Miles</t>
  </si>
  <si>
    <t>7V2113</t>
  </si>
  <si>
    <t>Rte 9</t>
  </si>
  <si>
    <t xml:space="preserve">Champlain South Village Line to </t>
  </si>
  <si>
    <t>RM 9 7114/</t>
  </si>
  <si>
    <t>3187-3204</t>
  </si>
  <si>
    <t>Village of Champlain</t>
  </si>
  <si>
    <t>7V2121</t>
  </si>
  <si>
    <t>Franklin County</t>
  </si>
  <si>
    <t>Rte 30</t>
  </si>
  <si>
    <t>RM 30 7209/</t>
  </si>
  <si>
    <t>1350-1439</t>
  </si>
  <si>
    <t>Town of Brighton</t>
  </si>
  <si>
    <t>8.9 CL Miles</t>
  </si>
  <si>
    <t>7V2122</t>
  </si>
  <si>
    <t>Rte 11</t>
  </si>
  <si>
    <t>RM 11 7207/</t>
  </si>
  <si>
    <t>1246-1292</t>
  </si>
  <si>
    <t>Towns of Burke &amp; Chateaugay</t>
  </si>
  <si>
    <t>7V2123</t>
  </si>
  <si>
    <t>Rte 458</t>
  </si>
  <si>
    <t>RM 458 7202/</t>
  </si>
  <si>
    <t>1000-1040</t>
  </si>
  <si>
    <t>Town of Waverly</t>
  </si>
  <si>
    <t>4.0 CL Miles</t>
  </si>
  <si>
    <t>7V2124</t>
  </si>
  <si>
    <t>Rte 11B</t>
  </si>
  <si>
    <t>RM  11B 7202/</t>
  </si>
  <si>
    <t>1090-1126</t>
  </si>
  <si>
    <t>Town of Bangor</t>
  </si>
  <si>
    <t>3.6 CL Miles</t>
  </si>
  <si>
    <t>7V2131</t>
  </si>
  <si>
    <t>Jefferson County</t>
  </si>
  <si>
    <t>RM 11 7305/</t>
  </si>
  <si>
    <t>3114-3154.5</t>
  </si>
  <si>
    <t>Towns of LeRay &amp; Philadelphia</t>
  </si>
  <si>
    <t>4.05 CL Miles</t>
  </si>
  <si>
    <t>7V2132</t>
  </si>
  <si>
    <t>Rte 12E</t>
  </si>
  <si>
    <t>RM 12E 7301/</t>
  </si>
  <si>
    <t>2248-2295</t>
  </si>
  <si>
    <t>Town of Cape Vincent</t>
  </si>
  <si>
    <t>7V2133</t>
  </si>
  <si>
    <t>RM 11 7305/ &amp; RM 971P 7301/</t>
  </si>
  <si>
    <t>1156-1199 &amp; 1000-1007.5</t>
  </si>
  <si>
    <t>Towns of Adams &amp; Watertown</t>
  </si>
  <si>
    <t>5.05 CL Miles</t>
  </si>
  <si>
    <t>7V2141</t>
  </si>
  <si>
    <t>Lewis County</t>
  </si>
  <si>
    <t>RM 12 7405/</t>
  </si>
  <si>
    <t>1346-1360</t>
  </si>
  <si>
    <t>Town of Denmark</t>
  </si>
  <si>
    <t>1.37 CL Miles</t>
  </si>
  <si>
    <t>7V2142</t>
  </si>
  <si>
    <t>Remington Corners to Pitcairn</t>
  </si>
  <si>
    <t>RM 3 7403/ &amp; RM 3 7504/</t>
  </si>
  <si>
    <t>1073.8-1114.6 &amp; 1000-1022</t>
  </si>
  <si>
    <t>Village of Harrisville &amp; Towns of Diana &amp; Pitcairn</t>
  </si>
  <si>
    <t>6.28 CL Miles</t>
  </si>
  <si>
    <t>7V2143</t>
  </si>
  <si>
    <t>Rte 177</t>
  </si>
  <si>
    <t>RM 177 7402/</t>
  </si>
  <si>
    <t>1020-1085</t>
  </si>
  <si>
    <t>Towns of Pinckney &amp; Harrisburg</t>
  </si>
  <si>
    <t>6.5 CL Miles</t>
  </si>
  <si>
    <t>7V2151</t>
  </si>
  <si>
    <t>St. Lawrence County</t>
  </si>
  <si>
    <t>Rte 310</t>
  </si>
  <si>
    <t>RM 310 7501/</t>
  </si>
  <si>
    <t>1017-1107</t>
  </si>
  <si>
    <t>Towns of Canton &amp; Madrid</t>
  </si>
  <si>
    <t>9.0 CL Miles</t>
  </si>
  <si>
    <t>7V2152</t>
  </si>
  <si>
    <t>Rte 131</t>
  </si>
  <si>
    <t>RM 131 7501/</t>
  </si>
  <si>
    <t>1000-1063</t>
  </si>
  <si>
    <t>Town of Louisville</t>
  </si>
  <si>
    <t>6.3 CL Miles</t>
  </si>
  <si>
    <t>7V2153</t>
  </si>
  <si>
    <t>Town Line Road to Rte 37</t>
  </si>
  <si>
    <t>1063-1125</t>
  </si>
  <si>
    <t>Town of Massena</t>
  </si>
  <si>
    <t>7V2154</t>
  </si>
  <si>
    <t>RM 11 7506/</t>
  </si>
  <si>
    <t>1601-1632</t>
  </si>
  <si>
    <t>Town of Lawrence</t>
  </si>
  <si>
    <t>3.05 CL Miles</t>
  </si>
  <si>
    <t>7V2155</t>
  </si>
  <si>
    <t>Fine to Star Lake</t>
  </si>
  <si>
    <t>RM 3 7504/</t>
  </si>
  <si>
    <t>1114-1191</t>
  </si>
  <si>
    <t>Town of Fine</t>
  </si>
  <si>
    <t>7V2161</t>
  </si>
  <si>
    <t>RM 3 7302/</t>
  </si>
  <si>
    <t>1202-1276</t>
  </si>
  <si>
    <t>Towns of Hounsfield &amp; Watertown</t>
  </si>
  <si>
    <t>7.4 CL Miles</t>
  </si>
  <si>
    <t>7V2162</t>
  </si>
  <si>
    <t>3103-3152</t>
  </si>
  <si>
    <t>Town of Wilna</t>
  </si>
  <si>
    <t>4.9 CL Miles</t>
  </si>
  <si>
    <t>9V2111</t>
  </si>
  <si>
    <t>Broome County</t>
  </si>
  <si>
    <t>RM 369 9101</t>
  </si>
  <si>
    <t>Town of Fenton</t>
  </si>
  <si>
    <t>5.65 CL Miles</t>
  </si>
  <si>
    <t>9V2121</t>
  </si>
  <si>
    <t>Chenango County</t>
  </si>
  <si>
    <t>NY 8</t>
  </si>
  <si>
    <t>Mt Upton to Norwich Line</t>
  </si>
  <si>
    <t>RM 8 9203</t>
  </si>
  <si>
    <t>1078-281 to 1112</t>
  </si>
  <si>
    <t>Town of Guilford</t>
  </si>
  <si>
    <t>3.32 CL Miles</t>
  </si>
  <si>
    <t>9V2124</t>
  </si>
  <si>
    <t>Greene Line to Oxford</t>
  </si>
  <si>
    <t>RM 12 9202 1133</t>
  </si>
  <si>
    <t>RM 12 9202 1206-184</t>
  </si>
  <si>
    <t>Town of Oxford</t>
  </si>
  <si>
    <t>7.26 CL Miles</t>
  </si>
  <si>
    <t>Sidney To Mt Upton</t>
  </si>
  <si>
    <t>RM 8 9203/</t>
  </si>
  <si>
    <t>1000 to 1078-281</t>
  </si>
  <si>
    <t>9V2141</t>
  </si>
  <si>
    <t>Delaware County</t>
  </si>
  <si>
    <t xml:space="preserve">Stilesville to Town of Masonville </t>
  </si>
  <si>
    <t>RM 8 9301/</t>
  </si>
  <si>
    <t>1000-1076</t>
  </si>
  <si>
    <t>Town of Deposit</t>
  </si>
  <si>
    <t>7.6 CL Miles</t>
  </si>
  <si>
    <t>9V2143</t>
  </si>
  <si>
    <t>Hamden to Delhi Town Line</t>
  </si>
  <si>
    <t>RM 10 9301/</t>
  </si>
  <si>
    <t>1365-1388</t>
  </si>
  <si>
    <t>Town of Hamden</t>
  </si>
  <si>
    <t>9V2146</t>
  </si>
  <si>
    <t>Bundy Hollow to I-88</t>
  </si>
  <si>
    <t>1145-1216</t>
  </si>
  <si>
    <t>2.7 CL Miles</t>
  </si>
  <si>
    <t>Rte 206</t>
  </si>
  <si>
    <t>Walton to Trout Creek</t>
  </si>
  <si>
    <t>RM 206 9303/</t>
  </si>
  <si>
    <t>1080-1173</t>
  </si>
  <si>
    <t>9.3 CL Miles</t>
  </si>
  <si>
    <t>9V2161</t>
  </si>
  <si>
    <t>RM 9301</t>
  </si>
  <si>
    <t>Village of Delhi</t>
  </si>
  <si>
    <t>1.1 CL miles</t>
  </si>
  <si>
    <t>9V2162</t>
  </si>
  <si>
    <t>Rtes 10/23</t>
  </si>
  <si>
    <t>Rtes 10 and 23 within Village of Stamford</t>
  </si>
  <si>
    <t>RM 10 9301 1642-1661</t>
  </si>
  <si>
    <t>RM 23 9303 1228-1242</t>
  </si>
  <si>
    <t>Village of Stamford</t>
  </si>
  <si>
    <t>9V2165</t>
  </si>
  <si>
    <t>RM 30 9302</t>
  </si>
  <si>
    <t>1608-1199</t>
  </si>
  <si>
    <t>Towns of Andes and Middletown</t>
  </si>
  <si>
    <t>9.2 CL Miles</t>
  </si>
  <si>
    <t>Schoharie County</t>
  </si>
  <si>
    <t>Richmondville to Cobleskill</t>
  </si>
  <si>
    <t>RM 88I 9507</t>
  </si>
  <si>
    <t>1055-1110</t>
  </si>
  <si>
    <t>Towns of Richmondville and Cobleskill</t>
  </si>
  <si>
    <t>5.5 CL Miles</t>
  </si>
  <si>
    <t>9V2172</t>
  </si>
  <si>
    <t>Sullivan County</t>
  </si>
  <si>
    <t>US 209</t>
  </si>
  <si>
    <t>Orange Line to Wurtsboro</t>
  </si>
  <si>
    <t>RM 209 9602</t>
  </si>
  <si>
    <t>1000-1063.2</t>
  </si>
  <si>
    <t>Tn. Mamakating</t>
  </si>
  <si>
    <t>Tioga County</t>
  </si>
  <si>
    <t>RM 96 6501</t>
  </si>
  <si>
    <t>Towns of Tioga &amp; Candor &amp; Village of Candor</t>
  </si>
  <si>
    <t>8.0 CL Miles</t>
  </si>
  <si>
    <t>9V2181</t>
  </si>
  <si>
    <t>Rte 17C</t>
  </si>
  <si>
    <t>960J to RM 1035</t>
  </si>
  <si>
    <t>17C 6501</t>
  </si>
  <si>
    <t>Town of Owego</t>
  </si>
  <si>
    <t>1.6 CL Miles</t>
  </si>
  <si>
    <t>Rockbrook Rd to Philadelphia</t>
  </si>
  <si>
    <t>Chazy - RM 1352</t>
  </si>
  <si>
    <t>Beginning of Service Rd</t>
  </si>
  <si>
    <t>Village of Cape Vincent to Millen Bay</t>
  </si>
  <si>
    <t>Deferiet to Carthage Line</t>
  </si>
  <si>
    <t>1065-1117</t>
  </si>
  <si>
    <t>1256-1319</t>
  </si>
  <si>
    <t>1199-1232</t>
  </si>
  <si>
    <t>Pyramid Rd to Rte 9</t>
  </si>
  <si>
    <t>0.4 Mile West of Whites Rd to Kaaterskill Creek</t>
  </si>
  <si>
    <t>Rte 9P to Rte 32</t>
  </si>
  <si>
    <t>Rte 313</t>
  </si>
  <si>
    <t>Rte 22 to Eagleville Rd</t>
  </si>
  <si>
    <t>Rte 4</t>
  </si>
  <si>
    <t>Rte 149</t>
  </si>
  <si>
    <t>Rte 4 to Rte 40</t>
  </si>
  <si>
    <t>Rte 80</t>
  </si>
  <si>
    <t>Rte 8 to Putnam Rd and Trenton Rd Interchange Ramps</t>
  </si>
  <si>
    <t>3433-3471 + Trenton Rd Interchange</t>
  </si>
  <si>
    <t>From Bahar Dr to South Cortland Virgil Rd</t>
  </si>
  <si>
    <t xml:space="preserve">From East Oneida St to Belgium Bridge </t>
  </si>
  <si>
    <t>Rte 16</t>
  </si>
  <si>
    <t>Rte 98 to RM 3278</t>
  </si>
  <si>
    <t>Rte 417</t>
  </si>
  <si>
    <t>Rte 415</t>
  </si>
  <si>
    <t>Root Creek Bridge to Clark Rd</t>
  </si>
  <si>
    <t>Chemung County Line to Tompkins County Line</t>
  </si>
  <si>
    <t>1000-1024</t>
  </si>
  <si>
    <t>Rte 21/15</t>
  </si>
  <si>
    <t>Kellogg Hill to Rte 232 &amp; 971P</t>
  </si>
  <si>
    <t>Rte 37 to Town Line Rd</t>
  </si>
  <si>
    <t>Rte 369</t>
  </si>
  <si>
    <t>Port Crane to Rte 79</t>
  </si>
  <si>
    <t>Sherwood Rd to Meredith St</t>
  </si>
  <si>
    <t>Rte 30 to Andes</t>
  </si>
  <si>
    <t>Rte 38 to Rte 96B</t>
  </si>
  <si>
    <t>404.098201</t>
  </si>
  <si>
    <t>404.098301</t>
  </si>
  <si>
    <t>Foreman Rd to Ceres</t>
  </si>
  <si>
    <t>1024-1074</t>
  </si>
  <si>
    <t>5.0 CL Miles</t>
  </si>
  <si>
    <t>Towns of Athens &amp; Coxsackie</t>
  </si>
  <si>
    <t>Rte 4 to Mennen Rd</t>
  </si>
  <si>
    <t>Towns of Stillwater &amp; Saratoga</t>
  </si>
  <si>
    <t>Saratoga County Line to Village of Ft. Edward</t>
  </si>
  <si>
    <t>Towns of Kingsbury &amp; Hartford</t>
  </si>
  <si>
    <t>Towns of Litchfield &amp; German Flatts</t>
  </si>
  <si>
    <t>1008-1056</t>
  </si>
  <si>
    <t>Towns of Deerfield &amp; Trenton</t>
  </si>
  <si>
    <t>Towns of Dryden, Virgil, &amp; Cortlandville</t>
  </si>
  <si>
    <t xml:space="preserve">Village of Phelps (West Village Boundary) to </t>
  </si>
  <si>
    <t>Village of Manchester (East Village Boundary)</t>
  </si>
  <si>
    <t>1062-1139</t>
  </si>
  <si>
    <t>Towns of Manchester &amp; Phelps</t>
  </si>
  <si>
    <t>1212-1286</t>
  </si>
  <si>
    <t>Towns of Sheldon, Bennington, &amp; Attica</t>
  </si>
  <si>
    <t>Alexander School Service Rd to City of Batavia (South City Boundary)</t>
  </si>
  <si>
    <t>1026-2000</t>
  </si>
  <si>
    <t>Towns of Alexander &amp; Batavia</t>
  </si>
  <si>
    <t>1042-1100</t>
  </si>
  <si>
    <t>Village of Holly (South Village Boundary)</t>
  </si>
  <si>
    <t>1000-1068</t>
  </si>
  <si>
    <t>BIN 1011790 to Erie County Line</t>
  </si>
  <si>
    <t>Village of Delevan &amp; Town of Yorkshire</t>
  </si>
  <si>
    <t>Towns of Machias &amp; Farmersville</t>
  </si>
  <si>
    <t>Village of Westfield, Towns of Ripley, &amp; Westfield</t>
  </si>
  <si>
    <t>Town of Aurora &amp; Wales</t>
  </si>
  <si>
    <t>Erie County Line to North Tonawanda North City Line</t>
  </si>
  <si>
    <t>Town of Wheatfield &amp; City of North Tonawanda</t>
  </si>
  <si>
    <t>Towns of Lockport &amp; Cambria</t>
  </si>
  <si>
    <t>1339-1400</t>
  </si>
  <si>
    <t>1166-1205</t>
  </si>
  <si>
    <t>Towns of Jasper &amp; Woodhull</t>
  </si>
  <si>
    <t>1105-1142</t>
  </si>
  <si>
    <t>Towns of Fremont &amp; Wayland</t>
  </si>
  <si>
    <t>Towns of Champlain &amp; Chazy</t>
  </si>
  <si>
    <t>Burke Center to Chateaugay</t>
  </si>
  <si>
    <t>St. Lawrence County Line to St. Regis Falls</t>
  </si>
  <si>
    <t>County Rd 15 West Bangor to Bangor</t>
  </si>
  <si>
    <t>Copenhagen North Line to Jefferson County Line</t>
  </si>
  <si>
    <t>Barnes Corners to Woodbattle Rd</t>
  </si>
  <si>
    <t>Canton to Madrid</t>
  </si>
  <si>
    <t>Coteys Corners to Franklin County Line</t>
  </si>
  <si>
    <t>Pupura Corner to Floral Dr</t>
  </si>
  <si>
    <t>1006+163'-1063</t>
  </si>
  <si>
    <t>Towns of Masonville &amp; Sidney</t>
  </si>
  <si>
    <t>1435-1446</t>
  </si>
  <si>
    <t>1019-1035</t>
  </si>
  <si>
    <t>Towns of Walton &amp; Tompkins</t>
  </si>
  <si>
    <t>1018-1098</t>
  </si>
  <si>
    <t>I-88</t>
  </si>
  <si>
    <t>Paul Smiths to Meacham Lake</t>
  </si>
  <si>
    <t xml:space="preserve">  </t>
  </si>
  <si>
    <r>
      <rPr>
        <b/>
        <sz val="18"/>
        <rFont val="Times New Roman"/>
        <family val="1"/>
      </rPr>
      <t>Attachment 1 - Pricing</t>
    </r>
    <r>
      <rPr>
        <b/>
        <sz val="14"/>
        <rFont val="Times New Roman"/>
        <family val="1"/>
      </rPr>
      <t xml:space="preserve">
GROUP 31503 - IFB #23225  -  Bituminous Concrete Hot Mix Asphalt
(2021 VPP NYSDOT Specific Projects) (Federal &amp; State Funds)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</si>
</sst>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164" formatCode="&quot;$&quot;#,##0.000"/>
    <numFmt numFmtId="165" formatCode="0.0"/>
    <numFmt numFmtId="166" formatCode="0.0000"/>
    <numFmt numFmtId="167" formatCode="0.000000"/>
    <numFmt numFmtId="168" formatCode="0.00000000"/>
  </numFmts>
  <fonts count="16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u/>
      <sz val="16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3" fontId="4" fillId="0" borderId="0"/>
    <xf numFmtId="5" fontId="4" fillId="0" borderId="0"/>
    <xf numFmtId="14" fontId="4" fillId="0" borderId="0"/>
    <xf numFmtId="2" fontId="4" fillId="0" borderId="0"/>
    <xf numFmtId="0" fontId="7" fillId="0" borderId="0"/>
    <xf numFmtId="0" fontId="9" fillId="0" borderId="0"/>
    <xf numFmtId="0" fontId="8" fillId="0" borderId="0"/>
    <xf numFmtId="0" fontId="10" fillId="0" borderId="0"/>
    <xf numFmtId="0" fontId="4" fillId="0" borderId="0"/>
    <xf numFmtId="0" fontId="4" fillId="0" borderId="1"/>
  </cellStyleXfs>
  <cellXfs count="167">
    <xf numFmtId="0" fontId="0" fillId="0" borderId="0" xfId="0"/>
    <xf numFmtId="0" fontId="1" fillId="0" borderId="0" xfId="0" applyFont="1" applyAlignment="1" applyProtection="1">
      <alignment vertical="center" shrinkToFit="1"/>
      <protection hidden="1"/>
    </xf>
    <xf numFmtId="3" fontId="1" fillId="0" borderId="0" xfId="0" applyNumberFormat="1" applyFont="1" applyAlignment="1" applyProtection="1">
      <alignment horizontal="right" vertical="center" shrinkToFit="1"/>
      <protection hidden="1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1" fillId="0" borderId="3" xfId="0" applyFont="1" applyBorder="1" applyAlignment="1" applyProtection="1">
      <alignment vertical="center" shrinkToFit="1"/>
      <protection hidden="1"/>
    </xf>
    <xf numFmtId="3" fontId="1" fillId="0" borderId="3" xfId="0" applyNumberFormat="1" applyFont="1" applyBorder="1" applyAlignment="1" applyProtection="1">
      <alignment horizontal="right" vertical="center" shrinkToFit="1"/>
      <protection hidden="1"/>
    </xf>
    <xf numFmtId="0" fontId="1" fillId="0" borderId="4" xfId="0" applyFont="1" applyBorder="1" applyAlignment="1" applyProtection="1">
      <alignment vertical="center" shrinkToFit="1"/>
      <protection hidden="1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0" fontId="1" fillId="0" borderId="6" xfId="0" applyFont="1" applyFill="1" applyBorder="1" applyAlignment="1" applyProtection="1">
      <alignment vertical="center" shrinkToFit="1"/>
      <protection hidden="1"/>
    </xf>
    <xf numFmtId="3" fontId="1" fillId="0" borderId="6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7" xfId="0" applyFont="1" applyFill="1" applyBorder="1" applyAlignment="1" applyProtection="1">
      <alignment vertical="center" shrinkToFit="1"/>
      <protection hidden="1"/>
    </xf>
    <xf numFmtId="0" fontId="1" fillId="0" borderId="0" xfId="0" applyFont="1" applyFill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3" fontId="1" fillId="0" borderId="0" xfId="0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center" vertical="center" shrinkToFit="1"/>
      <protection hidden="1"/>
    </xf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49" fontId="1" fillId="0" borderId="0" xfId="0" applyNumberFormat="1" applyFont="1" applyAlignment="1" applyProtection="1">
      <alignment horizontal="right" vertical="center" shrinkToFit="1"/>
      <protection hidden="1"/>
    </xf>
    <xf numFmtId="0" fontId="1" fillId="0" borderId="0" xfId="0" applyFont="1" applyBorder="1" applyAlignment="1">
      <alignment horizontal="center" vertical="center"/>
    </xf>
    <xf numFmtId="49" fontId="1" fillId="0" borderId="3" xfId="0" applyNumberFormat="1" applyFont="1" applyBorder="1" applyAlignment="1" applyProtection="1">
      <alignment horizontal="right" vertical="center" shrinkToFit="1"/>
      <protection hidden="1"/>
    </xf>
    <xf numFmtId="49" fontId="1" fillId="0" borderId="6" xfId="0" applyNumberFormat="1" applyFont="1" applyFill="1" applyBorder="1" applyAlignment="1" applyProtection="1">
      <alignment horizontal="right" vertical="center" shrinkToFit="1"/>
      <protection hidden="1"/>
    </xf>
    <xf numFmtId="49" fontId="1" fillId="0" borderId="0" xfId="0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right"/>
      <protection hidden="1"/>
    </xf>
    <xf numFmtId="0" fontId="2" fillId="0" borderId="13" xfId="0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vertical="center" shrinkToFit="1"/>
      <protection hidden="1"/>
    </xf>
    <xf numFmtId="3" fontId="2" fillId="0" borderId="0" xfId="0" applyNumberFormat="1" applyFont="1" applyBorder="1" applyAlignment="1" applyProtection="1">
      <alignment horizontal="center" vertical="center" shrinkToFit="1"/>
      <protection hidden="1"/>
    </xf>
    <xf numFmtId="0" fontId="5" fillId="5" borderId="19" xfId="0" applyFont="1" applyFill="1" applyBorder="1" applyAlignment="1" applyProtection="1">
      <alignment horizontal="center" vertical="center" wrapText="1" shrinkToFit="1"/>
      <protection hidden="1"/>
    </xf>
    <xf numFmtId="0" fontId="5" fillId="5" borderId="21" xfId="0" applyFont="1" applyFill="1" applyBorder="1" applyAlignment="1" applyProtection="1">
      <alignment horizontal="center" vertical="center" wrapText="1" shrinkToFit="1"/>
      <protection hidden="1"/>
    </xf>
    <xf numFmtId="0" fontId="5" fillId="5" borderId="21" xfId="0" applyFont="1" applyFill="1" applyBorder="1" applyAlignment="1" applyProtection="1">
      <alignment horizontal="center" vertical="center" shrinkToFit="1"/>
      <protection hidden="1"/>
    </xf>
    <xf numFmtId="49" fontId="5" fillId="5" borderId="21" xfId="0" applyNumberFormat="1" applyFont="1" applyFill="1" applyBorder="1" applyAlignment="1" applyProtection="1">
      <alignment horizontal="center" vertical="center" shrinkToFit="1"/>
      <protection hidden="1"/>
    </xf>
    <xf numFmtId="0" fontId="5" fillId="5" borderId="20" xfId="0" applyFont="1" applyFill="1" applyBorder="1" applyAlignment="1" applyProtection="1">
      <alignment horizontal="center" vertical="center" wrapText="1" shrinkToFit="1"/>
      <protection hidden="1"/>
    </xf>
    <xf numFmtId="3" fontId="5" fillId="5" borderId="21" xfId="0" applyNumberFormat="1" applyFont="1" applyFill="1" applyBorder="1" applyAlignment="1" applyProtection="1">
      <alignment horizontal="center" vertical="center" wrapText="1" shrinkToFit="1"/>
      <protection hidden="1"/>
    </xf>
    <xf numFmtId="165" fontId="14" fillId="0" borderId="0" xfId="0" applyNumberFormat="1" applyFont="1" applyFill="1" applyBorder="1" applyAlignment="1" applyProtection="1">
      <alignment horizontal="left"/>
      <protection hidden="1"/>
    </xf>
    <xf numFmtId="2" fontId="14" fillId="0" borderId="0" xfId="0" applyNumberFormat="1" applyFont="1" applyFill="1" applyBorder="1" applyAlignment="1" applyProtection="1">
      <alignment horizontal="left"/>
      <protection hidden="1"/>
    </xf>
    <xf numFmtId="49" fontId="4" fillId="0" borderId="13" xfId="0" applyNumberFormat="1" applyFont="1" applyBorder="1" applyProtection="1">
      <protection hidden="1"/>
    </xf>
    <xf numFmtId="164" fontId="0" fillId="0" borderId="14" xfId="0" applyNumberForma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4" fillId="0" borderId="14" xfId="0" applyNumberFormat="1" applyFont="1" applyBorder="1" applyAlignment="1" applyProtection="1">
      <alignment horizontal="right" vertical="center"/>
      <protection hidden="1"/>
    </xf>
    <xf numFmtId="164" fontId="0" fillId="0" borderId="14" xfId="0" applyNumberFormat="1" applyBorder="1" applyAlignment="1" applyProtection="1">
      <alignment horizontal="right"/>
      <protection hidden="1"/>
    </xf>
    <xf numFmtId="164" fontId="4" fillId="0" borderId="14" xfId="0" applyNumberFormat="1" applyFont="1" applyBorder="1" applyAlignment="1" applyProtection="1">
      <alignment horizontal="right"/>
      <protection hidden="1"/>
    </xf>
    <xf numFmtId="0" fontId="15" fillId="0" borderId="23" xfId="0" applyNumberFormat="1" applyFont="1" applyBorder="1" applyProtection="1">
      <protection hidden="1"/>
    </xf>
    <xf numFmtId="0" fontId="15" fillId="0" borderId="24" xfId="0" applyFont="1" applyBorder="1" applyAlignment="1" applyProtection="1">
      <alignment horizontal="center" vertical="center"/>
      <protection hidden="1"/>
    </xf>
    <xf numFmtId="164" fontId="15" fillId="0" borderId="25" xfId="0" applyNumberFormat="1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vertical="center" shrinkToFit="1"/>
      <protection hidden="1"/>
    </xf>
    <xf numFmtId="0" fontId="1" fillId="0" borderId="0" xfId="0" applyFont="1" applyBorder="1" applyAlignment="1" applyProtection="1">
      <alignment horizontal="left" vertical="center" shrinkToFit="1"/>
      <protection hidden="1"/>
    </xf>
    <xf numFmtId="167" fontId="14" fillId="0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166" fontId="14" fillId="0" borderId="0" xfId="0" applyNumberFormat="1" applyFont="1" applyFill="1" applyBorder="1" applyAlignment="1" applyProtection="1">
      <alignment horizontal="left"/>
      <protection hidden="1"/>
    </xf>
    <xf numFmtId="0" fontId="14" fillId="0" borderId="8" xfId="0" applyFont="1" applyFill="1" applyBorder="1" applyAlignment="1" applyProtection="1">
      <alignment horizontal="left"/>
      <protection hidden="1"/>
    </xf>
    <xf numFmtId="0" fontId="14" fillId="0" borderId="0" xfId="0" quotePrefix="1" applyFont="1" applyFill="1" applyBorder="1" applyAlignment="1" applyProtection="1">
      <alignment horizontal="left"/>
      <protection hidden="1"/>
    </xf>
    <xf numFmtId="166" fontId="14" fillId="0" borderId="0" xfId="0" quotePrefix="1" applyNumberFormat="1" applyFont="1" applyFill="1" applyBorder="1" applyAlignment="1" applyProtection="1">
      <alignment horizontal="left"/>
      <protection hidden="1"/>
    </xf>
    <xf numFmtId="167" fontId="14" fillId="0" borderId="0" xfId="0" quotePrefix="1" applyNumberFormat="1" applyFont="1" applyFill="1" applyBorder="1" applyAlignment="1" applyProtection="1">
      <alignment horizontal="left"/>
      <protection hidden="1"/>
    </xf>
    <xf numFmtId="168" fontId="14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49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Border="1" applyAlignment="1" applyProtection="1">
      <alignment horizontal="left" vertical="center" shrinkToFit="1"/>
      <protection hidden="1"/>
    </xf>
    <xf numFmtId="49" fontId="14" fillId="0" borderId="24" xfId="0" applyNumberFormat="1" applyFont="1" applyFill="1" applyBorder="1" applyAlignment="1" applyProtection="1">
      <alignment horizontal="left" vertical="center" shrinkToFit="1"/>
      <protection hidden="1"/>
    </xf>
    <xf numFmtId="49" fontId="14" fillId="0" borderId="0" xfId="0" applyNumberFormat="1" applyFont="1" applyAlignment="1" applyProtection="1">
      <alignment horizontal="left" vertical="center" shrinkToFit="1"/>
      <protection hidden="1"/>
    </xf>
    <xf numFmtId="49" fontId="14" fillId="0" borderId="24" xfId="0" applyNumberFormat="1" applyFont="1" applyBorder="1" applyAlignment="1" applyProtection="1">
      <alignment horizontal="left" vertical="center" shrinkToFit="1"/>
      <protection hidden="1"/>
    </xf>
    <xf numFmtId="49" fontId="14" fillId="0" borderId="0" xfId="0" applyNumberFormat="1" applyFont="1" applyBorder="1" applyAlignment="1" applyProtection="1">
      <alignment horizontal="left" vertical="center" shrinkToFit="1"/>
      <protection hidden="1"/>
    </xf>
    <xf numFmtId="49" fontId="14" fillId="0" borderId="8" xfId="0" applyNumberFormat="1" applyFont="1" applyBorder="1" applyAlignment="1" applyProtection="1">
      <alignment horizontal="left" vertical="center" shrinkToFit="1"/>
      <protection hidden="1"/>
    </xf>
    <xf numFmtId="49" fontId="14" fillId="0" borderId="8" xfId="0" applyNumberFormat="1" applyFont="1" applyFill="1" applyBorder="1" applyAlignment="1" applyProtection="1">
      <alignment horizontal="left" vertical="center" shrinkToFit="1"/>
      <protection hidden="1"/>
    </xf>
    <xf numFmtId="49" fontId="14" fillId="0" borderId="0" xfId="9" applyNumberFormat="1" applyFont="1" applyFill="1" applyBorder="1" applyAlignment="1" applyProtection="1">
      <alignment horizontal="left" vertical="center"/>
      <protection hidden="1"/>
    </xf>
    <xf numFmtId="49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0" xfId="0" applyFont="1" applyAlignment="1" applyProtection="1">
      <alignment horizontal="left" vertical="center" shrinkToFit="1"/>
      <protection hidden="1"/>
    </xf>
    <xf numFmtId="0" fontId="14" fillId="0" borderId="8" xfId="0" applyFont="1" applyBorder="1" applyAlignment="1" applyProtection="1">
      <alignment horizontal="left" vertical="center" shrinkToFit="1"/>
      <protection hidden="1"/>
    </xf>
    <xf numFmtId="166" fontId="14" fillId="0" borderId="8" xfId="0" applyNumberFormat="1" applyFont="1" applyFill="1" applyBorder="1" applyAlignment="1" applyProtection="1">
      <alignment horizontal="left"/>
      <protection hidden="1"/>
    </xf>
    <xf numFmtId="168" fontId="14" fillId="0" borderId="8" xfId="0" applyNumberFormat="1" applyFont="1" applyFill="1" applyBorder="1" applyAlignment="1" applyProtection="1">
      <alignment horizontal="left"/>
      <protection hidden="1"/>
    </xf>
    <xf numFmtId="167" fontId="14" fillId="0" borderId="8" xfId="0" applyNumberFormat="1" applyFont="1" applyFill="1" applyBorder="1" applyAlignment="1" applyProtection="1">
      <alignment horizontal="left"/>
      <protection hidden="1"/>
    </xf>
    <xf numFmtId="0" fontId="14" fillId="0" borderId="8" xfId="0" quotePrefix="1" applyFont="1" applyFill="1" applyBorder="1" applyAlignment="1" applyProtection="1">
      <alignment horizontal="left"/>
      <protection hidden="1"/>
    </xf>
    <xf numFmtId="49" fontId="14" fillId="0" borderId="8" xfId="9" applyNumberFormat="1" applyFont="1" applyFill="1" applyBorder="1" applyAlignment="1" applyProtection="1">
      <alignment horizontal="left" vertical="center"/>
      <protection hidden="1"/>
    </xf>
    <xf numFmtId="167" fontId="14" fillId="0" borderId="8" xfId="0" quotePrefix="1" applyNumberFormat="1" applyFont="1" applyFill="1" applyBorder="1" applyAlignment="1" applyProtection="1">
      <alignment horizontal="left"/>
      <protection hidden="1"/>
    </xf>
    <xf numFmtId="0" fontId="14" fillId="0" borderId="8" xfId="0" applyNumberFormat="1" applyFont="1" applyFill="1" applyBorder="1" applyAlignment="1" applyProtection="1">
      <alignment horizontal="left"/>
      <protection hidden="1"/>
    </xf>
    <xf numFmtId="165" fontId="14" fillId="0" borderId="8" xfId="0" applyNumberFormat="1" applyFont="1" applyFill="1" applyBorder="1" applyAlignment="1" applyProtection="1">
      <alignment horizontal="left"/>
      <protection hidden="1"/>
    </xf>
    <xf numFmtId="0" fontId="3" fillId="0" borderId="13" xfId="0" applyFont="1" applyFill="1" applyBorder="1" applyAlignment="1" applyProtection="1">
      <alignment horizontal="center" vertical="center" shrinkToFit="1"/>
      <protection hidden="1"/>
    </xf>
    <xf numFmtId="0" fontId="3" fillId="0" borderId="0" xfId="9" applyFont="1" applyFill="1" applyBorder="1" applyAlignment="1" applyProtection="1">
      <alignment horizontal="center"/>
      <protection hidden="1"/>
    </xf>
    <xf numFmtId="3" fontId="14" fillId="0" borderId="0" xfId="0" applyNumberFormat="1" applyFont="1" applyBorder="1" applyAlignment="1" applyProtection="1">
      <alignment horizontal="right" vertical="center" shrinkToFit="1"/>
      <protection hidden="1"/>
    </xf>
    <xf numFmtId="164" fontId="14" fillId="2" borderId="8" xfId="0" applyNumberFormat="1" applyFont="1" applyFill="1" applyBorder="1" applyAlignment="1" applyProtection="1">
      <alignment horizontal="right" vertical="center" shrinkToFit="1"/>
      <protection locked="0"/>
    </xf>
    <xf numFmtId="164" fontId="14" fillId="0" borderId="0" xfId="0" applyNumberFormat="1" applyFont="1" applyFill="1" applyBorder="1" applyAlignment="1" applyProtection="1">
      <alignment horizontal="right" vertical="center" shrinkToFit="1"/>
      <protection hidden="1"/>
    </xf>
    <xf numFmtId="164" fontId="14" fillId="0" borderId="15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Alignment="1" applyProtection="1">
      <alignment vertical="center" shrinkToFit="1"/>
      <protection hidden="1"/>
    </xf>
    <xf numFmtId="0" fontId="14" fillId="0" borderId="0" xfId="0" applyFont="1" applyBorder="1" applyAlignment="1" applyProtection="1">
      <alignment horizontal="right" vertical="center" shrinkToFit="1"/>
      <protection hidden="1"/>
    </xf>
    <xf numFmtId="0" fontId="14" fillId="0" borderId="0" xfId="0" applyFont="1" applyFill="1" applyBorder="1" applyAlignment="1" applyProtection="1">
      <alignment horizontal="right" vertical="center" shrinkToFit="1"/>
      <protection hidden="1"/>
    </xf>
    <xf numFmtId="0" fontId="14" fillId="0" borderId="14" xfId="0" applyFont="1" applyFill="1" applyBorder="1" applyAlignment="1" applyProtection="1">
      <alignment horizontal="right" vertical="center" shrinkToFit="1"/>
      <protection hidden="1"/>
    </xf>
    <xf numFmtId="3" fontId="3" fillId="0" borderId="0" xfId="0" applyNumberFormat="1" applyFont="1" applyBorder="1" applyAlignment="1" applyProtection="1">
      <alignment horizontal="center" vertical="center" shrinkToFit="1"/>
      <protection hidden="1"/>
    </xf>
    <xf numFmtId="3" fontId="3" fillId="0" borderId="0" xfId="0" applyNumberFormat="1" applyFont="1" applyBorder="1" applyAlignment="1" applyProtection="1">
      <alignment horizontal="right" vertical="center" shrinkToFit="1"/>
      <protection hidden="1"/>
    </xf>
    <xf numFmtId="164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14" fillId="0" borderId="14" xfId="0" applyFont="1" applyBorder="1" applyAlignment="1" applyProtection="1">
      <alignment vertical="center" shrinkToFit="1"/>
      <protection hidden="1"/>
    </xf>
    <xf numFmtId="0" fontId="3" fillId="0" borderId="23" xfId="0" applyFont="1" applyFill="1" applyBorder="1" applyAlignment="1" applyProtection="1">
      <alignment horizontal="center" vertical="center" shrinkToFit="1"/>
      <protection hidden="1"/>
    </xf>
    <xf numFmtId="0" fontId="3" fillId="0" borderId="24" xfId="0" applyFont="1" applyFill="1" applyBorder="1" applyAlignment="1" applyProtection="1">
      <alignment horizontal="center" vertical="center" shrinkToFit="1"/>
      <protection hidden="1"/>
    </xf>
    <xf numFmtId="0" fontId="14" fillId="0" borderId="24" xfId="0" applyFont="1" applyBorder="1" applyAlignment="1" applyProtection="1">
      <alignment vertical="center" shrinkToFit="1"/>
      <protection hidden="1"/>
    </xf>
    <xf numFmtId="3" fontId="14" fillId="0" borderId="24" xfId="0" applyNumberFormat="1" applyFont="1" applyBorder="1" applyAlignment="1" applyProtection="1">
      <alignment horizontal="right" vertical="center" shrinkToFit="1"/>
      <protection hidden="1"/>
    </xf>
    <xf numFmtId="0" fontId="14" fillId="0" borderId="24" xfId="0" applyFont="1" applyBorder="1" applyAlignment="1" applyProtection="1">
      <alignment horizontal="right" vertical="center" shrinkToFit="1"/>
      <protection hidden="1"/>
    </xf>
    <xf numFmtId="0" fontId="14" fillId="0" borderId="24" xfId="0" applyFont="1" applyFill="1" applyBorder="1" applyAlignment="1" applyProtection="1">
      <alignment horizontal="right" vertical="center" shrinkToFit="1"/>
      <protection hidden="1"/>
    </xf>
    <xf numFmtId="0" fontId="14" fillId="0" borderId="25" xfId="0" applyFont="1" applyFill="1" applyBorder="1" applyAlignment="1" applyProtection="1">
      <alignment horizontal="right" vertical="center" shrinkToFit="1"/>
      <protection hidden="1"/>
    </xf>
    <xf numFmtId="0" fontId="3" fillId="0" borderId="22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3" fontId="14" fillId="0" borderId="8" xfId="0" applyNumberFormat="1" applyFont="1" applyBorder="1" applyAlignment="1" applyProtection="1">
      <alignment horizontal="right" vertical="center" shrinkToFit="1"/>
      <protection hidden="1"/>
    </xf>
    <xf numFmtId="0" fontId="14" fillId="0" borderId="8" xfId="0" applyFont="1" applyBorder="1" applyAlignment="1" applyProtection="1">
      <alignment vertical="center" shrinkToFit="1"/>
      <protection hidden="1"/>
    </xf>
    <xf numFmtId="0" fontId="14" fillId="0" borderId="15" xfId="0" applyFont="1" applyBorder="1" applyAlignment="1" applyProtection="1">
      <alignment vertical="center" shrinkToFit="1"/>
      <protection hidden="1"/>
    </xf>
    <xf numFmtId="0" fontId="14" fillId="0" borderId="25" xfId="0" applyFont="1" applyBorder="1" applyAlignment="1" applyProtection="1">
      <alignment vertical="center" shrinkToFit="1"/>
      <protection hidden="1"/>
    </xf>
    <xf numFmtId="0" fontId="3" fillId="0" borderId="8" xfId="0" applyFont="1" applyBorder="1" applyAlignment="1" applyProtection="1">
      <alignment horizontal="center" vertical="center" shrinkToFit="1"/>
      <protection hidden="1"/>
    </xf>
    <xf numFmtId="0" fontId="3" fillId="0" borderId="8" xfId="0" applyFont="1" applyFill="1" applyBorder="1" applyAlignment="1" applyProtection="1">
      <alignment horizontal="center" vertical="center" shrinkToFit="1"/>
      <protection hidden="1"/>
    </xf>
    <xf numFmtId="3" fontId="3" fillId="0" borderId="8" xfId="0" applyNumberFormat="1" applyFont="1" applyBorder="1" applyAlignment="1" applyProtection="1">
      <alignment horizontal="center" vertical="center" shrinkToFit="1"/>
      <protection hidden="1"/>
    </xf>
    <xf numFmtId="3" fontId="3" fillId="0" borderId="8" xfId="0" applyNumberFormat="1" applyFont="1" applyBorder="1" applyAlignment="1" applyProtection="1">
      <alignment horizontal="right" vertical="center" shrinkToFit="1"/>
      <protection hidden="1"/>
    </xf>
    <xf numFmtId="0" fontId="14" fillId="0" borderId="8" xfId="0" applyFont="1" applyFill="1" applyBorder="1" applyAlignment="1" applyProtection="1">
      <alignment horizontal="right" vertical="center" shrinkToFit="1"/>
      <protection hidden="1"/>
    </xf>
    <xf numFmtId="164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14" fillId="0" borderId="0" xfId="0" applyNumberFormat="1" applyFont="1" applyFill="1" applyBorder="1" applyAlignment="1" applyProtection="1">
      <alignment horizontal="right" vertical="center" shrinkToFit="1"/>
      <protection hidden="1"/>
    </xf>
    <xf numFmtId="164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 vertical="center" shrinkToFit="1"/>
      <protection hidden="1"/>
    </xf>
    <xf numFmtId="0" fontId="3" fillId="0" borderId="8" xfId="0" applyFont="1" applyFill="1" applyBorder="1" applyAlignment="1" applyProtection="1">
      <alignment horizontal="center"/>
      <protection hidden="1"/>
    </xf>
    <xf numFmtId="3" fontId="3" fillId="0" borderId="24" xfId="0" applyNumberFormat="1" applyFont="1" applyBorder="1" applyAlignment="1" applyProtection="1">
      <alignment horizontal="center" vertical="center" shrinkToFit="1"/>
      <protection hidden="1"/>
    </xf>
    <xf numFmtId="3" fontId="3" fillId="0" borderId="24" xfId="0" applyNumberFormat="1" applyFont="1" applyBorder="1" applyAlignment="1" applyProtection="1">
      <alignment horizontal="right" vertical="center" shrinkToFit="1"/>
      <protection hidden="1"/>
    </xf>
    <xf numFmtId="164" fontId="3" fillId="0" borderId="25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26" xfId="0" applyFont="1" applyFill="1" applyBorder="1" applyAlignment="1" applyProtection="1">
      <alignment horizontal="right" vertical="center" shrinkToFit="1"/>
      <protection hidden="1"/>
    </xf>
    <xf numFmtId="164" fontId="3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49" fontId="14" fillId="0" borderId="0" xfId="0" applyNumberFormat="1" applyFont="1" applyAlignment="1" applyProtection="1">
      <alignment horizontal="right" vertical="center" shrinkToFit="1"/>
      <protection hidden="1"/>
    </xf>
    <xf numFmtId="3" fontId="14" fillId="0" borderId="0" xfId="0" applyNumberFormat="1" applyFont="1" applyAlignment="1" applyProtection="1">
      <alignment horizontal="right" vertical="center" shrinkToFit="1"/>
      <protection hidden="1"/>
    </xf>
    <xf numFmtId="0" fontId="3" fillId="0" borderId="8" xfId="9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shrinkToFit="1"/>
      <protection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0" fontId="2" fillId="0" borderId="6" xfId="0" applyFont="1" applyFill="1" applyBorder="1" applyAlignment="1" applyProtection="1">
      <alignment horizontal="center" vertical="center" shrinkToFit="1"/>
      <protection hidden="1"/>
    </xf>
    <xf numFmtId="0" fontId="1" fillId="0" borderId="3" xfId="0" applyFont="1" applyBorder="1" applyAlignment="1" applyProtection="1">
      <alignment horizontal="left" vertical="center" shrinkToFit="1"/>
      <protection hidden="1"/>
    </xf>
    <xf numFmtId="0" fontId="1" fillId="0" borderId="6" xfId="0" applyFont="1" applyFill="1" applyBorder="1" applyAlignment="1" applyProtection="1">
      <alignment horizontal="left" vertical="center" shrinkToFit="1"/>
      <protection hidden="1"/>
    </xf>
    <xf numFmtId="0" fontId="14" fillId="0" borderId="24" xfId="0" applyFont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left" wrapText="1"/>
      <protection hidden="1"/>
    </xf>
    <xf numFmtId="0" fontId="14" fillId="0" borderId="0" xfId="0" applyFont="1" applyFill="1" applyBorder="1" applyAlignment="1" applyProtection="1">
      <alignment horizontal="left" wrapText="1"/>
      <protection hidden="1"/>
    </xf>
    <xf numFmtId="165" fontId="14" fillId="0" borderId="8" xfId="9" applyNumberFormat="1" applyFont="1" applyFill="1" applyBorder="1" applyAlignment="1" applyProtection="1">
      <alignment horizontal="left"/>
      <protection hidden="1"/>
    </xf>
    <xf numFmtId="165" fontId="14" fillId="0" borderId="0" xfId="9" applyNumberFormat="1" applyFont="1" applyFill="1" applyBorder="1" applyAlignment="1" applyProtection="1">
      <alignment horizontal="left"/>
      <protection hidden="1"/>
    </xf>
    <xf numFmtId="3" fontId="2" fillId="0" borderId="0" xfId="0" applyNumberFormat="1" applyFont="1" applyAlignment="1" applyProtection="1">
      <alignment horizontal="center" vertical="center" shrinkToFit="1"/>
      <protection hidden="1"/>
    </xf>
    <xf numFmtId="3" fontId="2" fillId="0" borderId="3" xfId="0" applyNumberFormat="1" applyFont="1" applyBorder="1" applyAlignment="1" applyProtection="1">
      <alignment horizontal="center" vertical="center" shrinkToFit="1"/>
      <protection hidden="1"/>
    </xf>
    <xf numFmtId="3" fontId="2" fillId="0" borderId="6" xfId="0" applyNumberFormat="1" applyFont="1" applyFill="1" applyBorder="1" applyAlignment="1" applyProtection="1">
      <alignment horizontal="center" vertical="center" shrinkToFit="1"/>
      <protection hidden="1"/>
    </xf>
    <xf numFmtId="3" fontId="5" fillId="5" borderId="18" xfId="0" applyNumberFormat="1" applyFont="1" applyFill="1" applyBorder="1" applyAlignment="1" applyProtection="1">
      <alignment horizontal="center" vertical="center" wrapText="1" shrinkToFit="1"/>
      <protection hidden="1"/>
    </xf>
    <xf numFmtId="3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9" applyFont="1" applyBorder="1" applyAlignment="1" applyProtection="1">
      <alignment horizontal="center" shrinkToFit="1"/>
      <protection hidden="1"/>
    </xf>
    <xf numFmtId="3" fontId="3" fillId="0" borderId="0" xfId="0" applyNumberFormat="1" applyFont="1" applyAlignment="1" applyProtection="1">
      <alignment horizontal="center" vertical="center" shrinkToFit="1"/>
      <protection hidden="1"/>
    </xf>
    <xf numFmtId="164" fontId="14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4" fillId="0" borderId="0" xfId="0" applyNumberFormat="1" applyFont="1" applyFill="1" applyBorder="1" applyAlignment="1" applyProtection="1">
      <alignment horizontal="right"/>
      <protection hidden="1"/>
    </xf>
    <xf numFmtId="3" fontId="14" fillId="0" borderId="8" xfId="0" applyNumberFormat="1" applyFont="1" applyFill="1" applyBorder="1" applyAlignment="1" applyProtection="1">
      <alignment horizontal="right"/>
      <protection hidden="1"/>
    </xf>
    <xf numFmtId="3" fontId="14" fillId="0" borderId="0" xfId="9" applyNumberFormat="1" applyFont="1" applyFill="1" applyBorder="1" applyAlignment="1" applyProtection="1">
      <alignment horizontal="right"/>
      <protection hidden="1"/>
    </xf>
    <xf numFmtId="3" fontId="14" fillId="0" borderId="8" xfId="0" applyNumberFormat="1" applyFont="1" applyFill="1" applyBorder="1" applyAlignment="1" applyProtection="1">
      <alignment horizontal="right" vertical="center" shrinkToFit="1"/>
      <protection hidden="1"/>
    </xf>
    <xf numFmtId="3" fontId="14" fillId="0" borderId="8" xfId="9" applyNumberFormat="1" applyFont="1" applyFill="1" applyBorder="1" applyAlignment="1" applyProtection="1">
      <alignment horizontal="right"/>
      <protection hidden="1"/>
    </xf>
    <xf numFmtId="0" fontId="14" fillId="0" borderId="8" xfId="0" applyFont="1" applyBorder="1" applyAlignment="1" applyProtection="1">
      <alignment horizontal="right" vertical="center" shrinkToFit="1"/>
      <protection hidden="1"/>
    </xf>
    <xf numFmtId="168" fontId="14" fillId="0" borderId="0" xfId="0" applyNumberFormat="1" applyFont="1" applyAlignment="1" applyProtection="1">
      <alignment horizontal="left" vertical="center" shrinkToFit="1"/>
      <protection hidden="1"/>
    </xf>
    <xf numFmtId="0" fontId="15" fillId="0" borderId="2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49" fontId="4" fillId="0" borderId="0" xfId="0" applyNumberFormat="1" applyFont="1" applyBorder="1" applyProtection="1">
      <protection hidden="1"/>
    </xf>
    <xf numFmtId="0" fontId="14" fillId="0" borderId="1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Alignment="1" applyProtection="1">
      <alignment horizontal="center" vertical="center" shrinkToFit="1"/>
      <protection hidden="1"/>
    </xf>
    <xf numFmtId="49" fontId="6" fillId="4" borderId="8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10" xfId="0" applyFont="1" applyFill="1" applyBorder="1" applyAlignment="1" applyProtection="1">
      <alignment horizontal="center" vertical="center" wrapText="1" shrinkToFit="1"/>
      <protection hidden="1"/>
    </xf>
    <xf numFmtId="0" fontId="11" fillId="5" borderId="11" xfId="0" applyFont="1" applyFill="1" applyBorder="1" applyAlignment="1" applyProtection="1">
      <alignment horizontal="center" vertical="center" wrapText="1" shrinkToFit="1"/>
      <protection hidden="1"/>
    </xf>
    <xf numFmtId="0" fontId="11" fillId="5" borderId="12" xfId="0" applyFont="1" applyFill="1" applyBorder="1" applyAlignment="1" applyProtection="1">
      <alignment horizontal="center" vertical="center" wrapText="1" shrinkToFit="1"/>
      <protection hidden="1"/>
    </xf>
    <xf numFmtId="0" fontId="13" fillId="3" borderId="0" xfId="0" applyFont="1" applyFill="1" applyBorder="1" applyAlignment="1" applyProtection="1">
      <alignment horizontal="center" vertical="center" shrinkToFit="1"/>
      <protection hidden="1"/>
    </xf>
  </cellXfs>
  <cellStyles count="1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 2" xfId="5" xr:uid="{00000000-0005-0000-0000-000004000000}"/>
    <cellStyle name="Heading 1 3" xfId="6" xr:uid="{00000000-0005-0000-0000-000005000000}"/>
    <cellStyle name="Heading 2 2" xfId="7" xr:uid="{00000000-0005-0000-0000-000006000000}"/>
    <cellStyle name="Heading 2 3" xfId="8" xr:uid="{00000000-0005-0000-0000-000007000000}"/>
    <cellStyle name="Normal" xfId="0" builtinId="0"/>
    <cellStyle name="Normal 2" xfId="9" xr:uid="{00000000-0005-0000-0000-000009000000}"/>
    <cellStyle name="Total 2" xfId="10" xr:uid="{00000000-0005-0000-0000-00000A000000}"/>
  </cellStyles>
  <dxfs count="431"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17"/>
  <sheetViews>
    <sheetView showGridLines="0" showRowColHeaders="0" tabSelected="1" zoomScaleNormal="100" workbookViewId="0">
      <pane ySplit="9" topLeftCell="A10" activePane="bottomLeft" state="frozen"/>
      <selection pane="bottomLeft" activeCell="D4" sqref="D4:J4"/>
    </sheetView>
  </sheetViews>
  <sheetFormatPr defaultColWidth="8.81640625" defaultRowHeight="13" x14ac:dyDescent="0.25"/>
  <cols>
    <col min="1" max="1" width="4.7265625" style="1" customWidth="1"/>
    <col min="2" max="2" width="7.1796875" style="12" bestFit="1" customWidth="1"/>
    <col min="3" max="3" width="10.26953125" style="12" bestFit="1" customWidth="1"/>
    <col min="4" max="4" width="59.81640625" style="61" customWidth="1"/>
    <col min="5" max="5" width="14.7265625" style="21" bestFit="1" customWidth="1"/>
    <col min="6" max="6" width="14.1796875" style="2" customWidth="1"/>
    <col min="7" max="7" width="3" style="140" bestFit="1" customWidth="1"/>
    <col min="8" max="8" width="12.81640625" style="1" customWidth="1"/>
    <col min="9" max="9" width="3.7265625" style="1" customWidth="1"/>
    <col min="10" max="10" width="13.26953125" style="1" customWidth="1"/>
    <col min="11" max="16384" width="8.81640625" style="1"/>
  </cols>
  <sheetData>
    <row r="1" spans="2:10" ht="79.900000000000006" customHeight="1" thickBot="1" x14ac:dyDescent="0.3">
      <c r="B1" s="163" t="s">
        <v>570</v>
      </c>
      <c r="C1" s="164"/>
      <c r="D1" s="164"/>
      <c r="E1" s="164"/>
      <c r="F1" s="164"/>
      <c r="G1" s="164"/>
      <c r="H1" s="164"/>
      <c r="I1" s="164"/>
      <c r="J1" s="165"/>
    </row>
    <row r="2" spans="2:10" ht="4.9000000000000004" customHeight="1" thickBot="1" x14ac:dyDescent="0.3"/>
    <row r="3" spans="2:10" ht="12.75" customHeight="1" x14ac:dyDescent="0.25">
      <c r="B3" s="3"/>
      <c r="C3" s="131"/>
      <c r="D3" s="133"/>
      <c r="E3" s="23"/>
      <c r="F3" s="5"/>
      <c r="G3" s="141"/>
      <c r="H3" s="4"/>
      <c r="I3" s="4"/>
      <c r="J3" s="6"/>
    </row>
    <row r="4" spans="2:10" ht="21.65" customHeight="1" x14ac:dyDescent="0.25">
      <c r="B4" s="16"/>
      <c r="C4" s="126" t="s">
        <v>6</v>
      </c>
      <c r="D4" s="161"/>
      <c r="E4" s="161"/>
      <c r="F4" s="161"/>
      <c r="G4" s="161"/>
      <c r="H4" s="161"/>
      <c r="I4" s="161"/>
      <c r="J4" s="162"/>
    </row>
    <row r="5" spans="2:10" s="11" customFormat="1" ht="13.5" customHeight="1" thickBot="1" x14ac:dyDescent="0.3">
      <c r="B5" s="7"/>
      <c r="C5" s="132"/>
      <c r="D5" s="134"/>
      <c r="E5" s="24"/>
      <c r="F5" s="9"/>
      <c r="G5" s="142"/>
      <c r="H5" s="8"/>
      <c r="I5" s="8"/>
      <c r="J5" s="10"/>
    </row>
    <row r="6" spans="2:10" ht="3" customHeight="1" x14ac:dyDescent="0.25"/>
    <row r="7" spans="2:10" s="11" customFormat="1" ht="20" x14ac:dyDescent="0.25">
      <c r="B7" s="166" t="s">
        <v>23</v>
      </c>
      <c r="C7" s="166"/>
      <c r="D7" s="166"/>
      <c r="E7" s="166"/>
      <c r="F7" s="166"/>
      <c r="G7" s="166"/>
      <c r="H7" s="166"/>
      <c r="I7" s="166"/>
      <c r="J7" s="166"/>
    </row>
    <row r="8" spans="2:10" ht="4.1500000000000004" customHeight="1" x14ac:dyDescent="0.25"/>
    <row r="9" spans="2:10" s="12" customFormat="1" ht="33" customHeight="1" x14ac:dyDescent="0.25">
      <c r="B9" s="35" t="s">
        <v>21</v>
      </c>
      <c r="C9" s="35" t="s">
        <v>22</v>
      </c>
      <c r="D9" s="36" t="s">
        <v>1</v>
      </c>
      <c r="E9" s="37" t="s">
        <v>2</v>
      </c>
      <c r="F9" s="39" t="s">
        <v>3</v>
      </c>
      <c r="G9" s="143"/>
      <c r="H9" s="34" t="s">
        <v>4</v>
      </c>
      <c r="I9" s="38"/>
      <c r="J9" s="36" t="s">
        <v>5</v>
      </c>
    </row>
    <row r="10" spans="2:10" x14ac:dyDescent="0.25">
      <c r="B10" s="31"/>
      <c r="C10" s="14"/>
      <c r="D10" s="52"/>
      <c r="E10" s="25"/>
      <c r="F10" s="15"/>
      <c r="G10" s="33"/>
      <c r="H10" s="13"/>
      <c r="I10" s="13"/>
      <c r="J10" s="32"/>
    </row>
    <row r="11" spans="2:10" s="88" customFormat="1" ht="14" x14ac:dyDescent="0.3">
      <c r="B11" s="82">
        <v>1</v>
      </c>
      <c r="C11" s="83" t="s">
        <v>25</v>
      </c>
      <c r="D11" s="54" t="s">
        <v>26</v>
      </c>
      <c r="E11" s="53">
        <v>404.09620100000001</v>
      </c>
      <c r="F11" s="148">
        <v>11400</v>
      </c>
      <c r="G11" s="92"/>
      <c r="H11" s="85" t="s">
        <v>24</v>
      </c>
      <c r="I11" s="86"/>
      <c r="J11" s="87" t="str">
        <f>IF(ISNUMBER(H11),IF(H11&gt;0,F11*H11,"NB"),"NB")</f>
        <v>NB</v>
      </c>
    </row>
    <row r="12" spans="2:10" s="88" customFormat="1" ht="14" x14ac:dyDescent="0.3">
      <c r="B12" s="82"/>
      <c r="C12" s="83"/>
      <c r="D12" s="54" t="s">
        <v>27</v>
      </c>
      <c r="E12" s="53"/>
      <c r="F12" s="148"/>
      <c r="G12" s="92"/>
      <c r="H12" s="89"/>
      <c r="I12" s="90"/>
      <c r="J12" s="91"/>
    </row>
    <row r="13" spans="2:10" s="88" customFormat="1" ht="14" x14ac:dyDescent="0.3">
      <c r="B13" s="82"/>
      <c r="C13" s="83"/>
      <c r="D13" s="54" t="s">
        <v>28</v>
      </c>
      <c r="E13" s="53">
        <v>404.05890099999999</v>
      </c>
      <c r="F13" s="148">
        <v>3800</v>
      </c>
      <c r="G13" s="92"/>
      <c r="H13" s="85" t="s">
        <v>24</v>
      </c>
      <c r="I13" s="86"/>
      <c r="J13" s="87" t="str">
        <f>IF(ISNUMBER(H13),IF(H13&gt;0,F13*H13,"NB"),"NB")</f>
        <v>NB</v>
      </c>
    </row>
    <row r="14" spans="2:10" s="88" customFormat="1" ht="14" x14ac:dyDescent="0.3">
      <c r="B14" s="82"/>
      <c r="C14" s="83"/>
      <c r="D14" s="54" t="s">
        <v>29</v>
      </c>
      <c r="E14" s="54"/>
      <c r="F14" s="148"/>
      <c r="G14" s="92"/>
      <c r="H14" s="89"/>
      <c r="I14" s="90"/>
      <c r="J14" s="91"/>
    </row>
    <row r="15" spans="2:10" s="88" customFormat="1" ht="14" x14ac:dyDescent="0.3">
      <c r="B15" s="82"/>
      <c r="C15" s="83"/>
      <c r="D15" s="54" t="s">
        <v>30</v>
      </c>
      <c r="E15" s="55">
        <v>407.0102</v>
      </c>
      <c r="F15" s="148">
        <v>18100</v>
      </c>
      <c r="G15" s="126"/>
      <c r="H15" s="85" t="s">
        <v>24</v>
      </c>
      <c r="I15" s="86"/>
      <c r="J15" s="87" t="str">
        <f>IF(ISNUMBER(H15),IF(H15&gt;0,F15*H15,"NB"),"NB")</f>
        <v>NB</v>
      </c>
    </row>
    <row r="16" spans="2:10" s="88" customFormat="1" ht="14" x14ac:dyDescent="0.3">
      <c r="B16" s="82"/>
      <c r="C16" s="83"/>
      <c r="D16" s="54" t="s">
        <v>31</v>
      </c>
      <c r="E16" s="62"/>
      <c r="F16" s="84"/>
      <c r="G16" s="92"/>
      <c r="H16" s="89"/>
      <c r="I16" s="90"/>
      <c r="J16" s="91"/>
    </row>
    <row r="17" spans="2:10" s="88" customFormat="1" ht="14.5" thickBot="1" x14ac:dyDescent="0.35">
      <c r="B17" s="82"/>
      <c r="C17" s="83"/>
      <c r="D17" s="40" t="s">
        <v>32</v>
      </c>
      <c r="E17" s="62"/>
      <c r="F17" s="84"/>
      <c r="G17" s="92">
        <f>B11</f>
        <v>1</v>
      </c>
      <c r="H17" s="93" t="s">
        <v>7</v>
      </c>
      <c r="I17" s="90"/>
      <c r="J17" s="94" t="str">
        <f>IF(OR(J11="NB",J13="NB", J15="NB"), "NB", SUM(J11:J15))</f>
        <v>NB</v>
      </c>
    </row>
    <row r="18" spans="2:10" s="88" customFormat="1" ht="14" x14ac:dyDescent="0.25">
      <c r="B18" s="82"/>
      <c r="C18" s="95"/>
      <c r="D18" s="63"/>
      <c r="E18" s="62"/>
      <c r="F18" s="89"/>
      <c r="G18" s="126"/>
      <c r="H18" s="51"/>
      <c r="I18" s="51"/>
      <c r="J18" s="96"/>
    </row>
    <row r="19" spans="2:10" s="88" customFormat="1" ht="14" x14ac:dyDescent="0.25">
      <c r="B19" s="97"/>
      <c r="C19" s="98"/>
      <c r="D19" s="135"/>
      <c r="E19" s="64"/>
      <c r="F19" s="100"/>
      <c r="G19" s="121"/>
      <c r="H19" s="101"/>
      <c r="I19" s="102"/>
      <c r="J19" s="103"/>
    </row>
    <row r="20" spans="2:10" s="88" customFormat="1" ht="14" x14ac:dyDescent="0.3">
      <c r="B20" s="82">
        <v>2</v>
      </c>
      <c r="C20" s="83" t="s">
        <v>33</v>
      </c>
      <c r="D20" s="54" t="s">
        <v>26</v>
      </c>
      <c r="E20" s="53">
        <v>404.09620100000001</v>
      </c>
      <c r="F20" s="148">
        <v>15000</v>
      </c>
      <c r="G20" s="92"/>
      <c r="H20" s="85" t="s">
        <v>24</v>
      </c>
      <c r="I20" s="86"/>
      <c r="J20" s="87" t="str">
        <f>IF(ISNUMBER(H20),IF(H20&gt;0,F20*H20,"NB"),"NB")</f>
        <v>NB</v>
      </c>
    </row>
    <row r="21" spans="2:10" s="88" customFormat="1" ht="14" x14ac:dyDescent="0.3">
      <c r="B21" s="82"/>
      <c r="C21" s="83"/>
      <c r="D21" s="54" t="s">
        <v>34</v>
      </c>
      <c r="E21" s="53"/>
      <c r="F21" s="148"/>
      <c r="G21" s="92"/>
      <c r="H21" s="89"/>
      <c r="I21" s="90"/>
      <c r="J21" s="91"/>
    </row>
    <row r="22" spans="2:10" s="88" customFormat="1" ht="14" x14ac:dyDescent="0.3">
      <c r="B22" s="82"/>
      <c r="C22" s="83"/>
      <c r="D22" s="54" t="s">
        <v>35</v>
      </c>
      <c r="E22" s="54">
        <v>404.05890099999999</v>
      </c>
      <c r="F22" s="148">
        <v>5000</v>
      </c>
      <c r="G22" s="92"/>
      <c r="H22" s="85" t="s">
        <v>24</v>
      </c>
      <c r="I22" s="86"/>
      <c r="J22" s="87" t="str">
        <f>IF(ISNUMBER(H22),IF(H22&gt;0,F22*H22,"NB"),"NB")</f>
        <v>NB</v>
      </c>
    </row>
    <row r="23" spans="2:10" s="88" customFormat="1" ht="14" x14ac:dyDescent="0.3">
      <c r="B23" s="82"/>
      <c r="C23" s="83"/>
      <c r="D23" s="54" t="s">
        <v>36</v>
      </c>
      <c r="E23" s="55"/>
      <c r="F23" s="148"/>
      <c r="G23" s="92"/>
      <c r="H23" s="89"/>
      <c r="I23" s="90"/>
      <c r="J23" s="91"/>
    </row>
    <row r="24" spans="2:10" s="88" customFormat="1" ht="14" x14ac:dyDescent="0.3">
      <c r="B24" s="82"/>
      <c r="C24" s="83"/>
      <c r="D24" s="54" t="s">
        <v>37</v>
      </c>
      <c r="E24" s="54">
        <v>407.0102</v>
      </c>
      <c r="F24" s="148">
        <v>23500</v>
      </c>
      <c r="G24" s="126"/>
      <c r="H24" s="85" t="s">
        <v>24</v>
      </c>
      <c r="I24" s="86"/>
      <c r="J24" s="87" t="str">
        <f>IF(ISNUMBER(H24),IF(H24&gt;0,F24*H24,"NB"),"NB")</f>
        <v>NB</v>
      </c>
    </row>
    <row r="25" spans="2:10" s="88" customFormat="1" ht="14" x14ac:dyDescent="0.3">
      <c r="B25" s="82"/>
      <c r="C25" s="83"/>
      <c r="D25" s="40" t="s">
        <v>38</v>
      </c>
      <c r="E25" s="54"/>
      <c r="F25" s="148"/>
      <c r="G25" s="92"/>
      <c r="H25" s="89"/>
      <c r="I25" s="90"/>
      <c r="J25" s="91"/>
    </row>
    <row r="26" spans="2:10" s="88" customFormat="1" ht="14.5" thickBot="1" x14ac:dyDescent="0.3">
      <c r="B26" s="82"/>
      <c r="C26" s="95"/>
      <c r="D26" s="63" t="s">
        <v>39</v>
      </c>
      <c r="E26" s="62"/>
      <c r="F26" s="84"/>
      <c r="G26" s="92">
        <f>B20</f>
        <v>2</v>
      </c>
      <c r="H26" s="93" t="s">
        <v>7</v>
      </c>
      <c r="I26" s="90"/>
      <c r="J26" s="94" t="str">
        <f>IF(OR(J20="NB",J22="NB", J24="NB"), "NB", SUM(J20:J24))</f>
        <v>NB</v>
      </c>
    </row>
    <row r="27" spans="2:10" s="88" customFormat="1" ht="14" x14ac:dyDescent="0.25">
      <c r="B27" s="104"/>
      <c r="C27" s="105"/>
      <c r="D27" s="72"/>
      <c r="E27" s="65"/>
      <c r="F27" s="128"/>
      <c r="G27" s="112"/>
      <c r="H27" s="107"/>
      <c r="I27" s="107"/>
      <c r="J27" s="108"/>
    </row>
    <row r="28" spans="2:10" s="88" customFormat="1" ht="14" x14ac:dyDescent="0.25">
      <c r="B28" s="97"/>
      <c r="C28" s="98"/>
      <c r="D28" s="135"/>
      <c r="E28" s="66"/>
      <c r="F28" s="100"/>
      <c r="G28" s="121"/>
      <c r="H28" s="99"/>
      <c r="I28" s="99"/>
      <c r="J28" s="109"/>
    </row>
    <row r="29" spans="2:10" s="88" customFormat="1" ht="14" x14ac:dyDescent="0.3">
      <c r="B29" s="82">
        <v>3</v>
      </c>
      <c r="C29" s="83" t="s">
        <v>40</v>
      </c>
      <c r="D29" s="54" t="s">
        <v>26</v>
      </c>
      <c r="E29" s="53">
        <v>404.09620100000001</v>
      </c>
      <c r="F29" s="148">
        <v>12000</v>
      </c>
      <c r="G29" s="92"/>
      <c r="H29" s="85" t="s">
        <v>24</v>
      </c>
      <c r="I29" s="86"/>
      <c r="J29" s="87" t="str">
        <f>IF(ISNUMBER(H29),IF(H29&gt;0,F29*H29,"NB"),"NB")</f>
        <v>NB</v>
      </c>
    </row>
    <row r="30" spans="2:10" s="88" customFormat="1" ht="14" x14ac:dyDescent="0.3">
      <c r="B30" s="82"/>
      <c r="C30" s="83"/>
      <c r="D30" s="54" t="s">
        <v>41</v>
      </c>
      <c r="E30" s="54"/>
      <c r="F30" s="148"/>
      <c r="G30" s="92"/>
      <c r="H30" s="89"/>
      <c r="I30" s="90"/>
      <c r="J30" s="91"/>
    </row>
    <row r="31" spans="2:10" s="88" customFormat="1" ht="14" x14ac:dyDescent="0.3">
      <c r="B31" s="82"/>
      <c r="C31" s="83"/>
      <c r="D31" s="54" t="s">
        <v>485</v>
      </c>
      <c r="E31" s="53">
        <v>404.05890099999999</v>
      </c>
      <c r="F31" s="148">
        <v>4000</v>
      </c>
      <c r="G31" s="126"/>
      <c r="H31" s="85" t="s">
        <v>24</v>
      </c>
      <c r="I31" s="86"/>
      <c r="J31" s="87" t="str">
        <f>IF(ISNUMBER(H31),IF(H31&gt;0,F31*H31,"NB"),"NB")</f>
        <v>NB</v>
      </c>
    </row>
    <row r="32" spans="2:10" s="88" customFormat="1" ht="14" x14ac:dyDescent="0.3">
      <c r="B32" s="82"/>
      <c r="C32" s="83"/>
      <c r="D32" s="54" t="s">
        <v>42</v>
      </c>
      <c r="E32" s="54"/>
      <c r="F32" s="148"/>
      <c r="G32" s="92"/>
      <c r="H32" s="89"/>
      <c r="I32" s="90"/>
      <c r="J32" s="91"/>
    </row>
    <row r="33" spans="2:10" s="88" customFormat="1" ht="14" x14ac:dyDescent="0.3">
      <c r="B33" s="82"/>
      <c r="C33" s="83"/>
      <c r="D33" s="40" t="s">
        <v>43</v>
      </c>
      <c r="E33" s="54">
        <v>407.0102</v>
      </c>
      <c r="F33" s="148">
        <v>19000</v>
      </c>
      <c r="G33" s="95"/>
      <c r="H33" s="85" t="s">
        <v>24</v>
      </c>
      <c r="I33" s="86"/>
      <c r="J33" s="87" t="str">
        <f>IF(ISNUMBER(H33),IF(H33&gt;0,F33*H33,"NB"),"NB")</f>
        <v>NB</v>
      </c>
    </row>
    <row r="34" spans="2:10" s="88" customFormat="1" ht="14" x14ac:dyDescent="0.25">
      <c r="B34" s="82"/>
      <c r="C34" s="95"/>
      <c r="D34" s="63" t="s">
        <v>44</v>
      </c>
      <c r="E34" s="62"/>
      <c r="F34" s="84"/>
      <c r="G34" s="92"/>
      <c r="H34" s="89"/>
      <c r="I34" s="90"/>
      <c r="J34" s="91"/>
    </row>
    <row r="35" spans="2:10" s="88" customFormat="1" ht="14.5" thickBot="1" x14ac:dyDescent="0.3">
      <c r="B35" s="82"/>
      <c r="C35" s="95"/>
      <c r="D35" s="63" t="s">
        <v>45</v>
      </c>
      <c r="E35" s="67"/>
      <c r="F35" s="84"/>
      <c r="G35" s="92">
        <f>B29</f>
        <v>3</v>
      </c>
      <c r="H35" s="93" t="s">
        <v>7</v>
      </c>
      <c r="I35" s="90"/>
      <c r="J35" s="94" t="str">
        <f>IF(OR(J29="NB",J31="NB", J33="NB"), "NB", SUM(J29:J33))</f>
        <v>NB</v>
      </c>
    </row>
    <row r="36" spans="2:10" s="88" customFormat="1" ht="14" x14ac:dyDescent="0.25">
      <c r="B36" s="104"/>
      <c r="C36" s="110"/>
      <c r="D36" s="73"/>
      <c r="E36" s="68"/>
      <c r="F36" s="106"/>
      <c r="G36" s="112"/>
      <c r="H36" s="107"/>
      <c r="I36" s="107"/>
      <c r="J36" s="108"/>
    </row>
    <row r="37" spans="2:10" s="88" customFormat="1" ht="14" x14ac:dyDescent="0.25">
      <c r="B37" s="82"/>
      <c r="C37" s="105"/>
      <c r="D37" s="72"/>
      <c r="E37" s="65"/>
      <c r="F37" s="128"/>
      <c r="G37" s="92"/>
      <c r="H37" s="51"/>
      <c r="I37" s="51"/>
      <c r="J37" s="96"/>
    </row>
    <row r="38" spans="2:10" s="88" customFormat="1" ht="14" x14ac:dyDescent="0.3">
      <c r="B38" s="82">
        <v>4</v>
      </c>
      <c r="C38" s="95" t="s">
        <v>46</v>
      </c>
      <c r="D38" s="54" t="s">
        <v>26</v>
      </c>
      <c r="E38" s="54">
        <v>404.09620100000001</v>
      </c>
      <c r="F38" s="148">
        <v>6060</v>
      </c>
      <c r="G38" s="92"/>
      <c r="H38" s="85" t="s">
        <v>24</v>
      </c>
      <c r="I38" s="86"/>
      <c r="J38" s="87" t="str">
        <f>IF(ISNUMBER(H38),IF(H38&gt;0,F38*H38,"NB"),"NB")</f>
        <v>NB</v>
      </c>
    </row>
    <row r="39" spans="2:10" s="88" customFormat="1" ht="14" x14ac:dyDescent="0.3">
      <c r="B39" s="82"/>
      <c r="C39" s="95"/>
      <c r="D39" s="54" t="s">
        <v>47</v>
      </c>
      <c r="E39" s="55"/>
      <c r="F39" s="148"/>
      <c r="G39" s="92"/>
      <c r="H39" s="89"/>
      <c r="I39" s="90"/>
      <c r="J39" s="91"/>
    </row>
    <row r="40" spans="2:10" s="88" customFormat="1" ht="14" x14ac:dyDescent="0.3">
      <c r="B40" s="82"/>
      <c r="C40" s="95"/>
      <c r="D40" s="54" t="s">
        <v>48</v>
      </c>
      <c r="E40" s="54">
        <v>404.05890099999999</v>
      </c>
      <c r="F40" s="148">
        <v>2020</v>
      </c>
      <c r="G40" s="92"/>
      <c r="H40" s="85" t="s">
        <v>24</v>
      </c>
      <c r="I40" s="86"/>
      <c r="J40" s="87" t="str">
        <f>IF(ISNUMBER(H40),IF(H40&gt;0,F40*H40,"NB"),"NB")</f>
        <v>NB</v>
      </c>
    </row>
    <row r="41" spans="2:10" s="88" customFormat="1" ht="14" x14ac:dyDescent="0.3">
      <c r="B41" s="82"/>
      <c r="C41" s="95"/>
      <c r="D41" s="40" t="s">
        <v>49</v>
      </c>
      <c r="E41" s="54"/>
      <c r="F41" s="148"/>
      <c r="G41" s="92"/>
      <c r="H41" s="89"/>
      <c r="I41" s="90"/>
      <c r="J41" s="91"/>
    </row>
    <row r="42" spans="2:10" s="88" customFormat="1" ht="14" x14ac:dyDescent="0.25">
      <c r="B42" s="82"/>
      <c r="C42" s="95"/>
      <c r="D42" s="63" t="s">
        <v>50</v>
      </c>
      <c r="E42" s="67">
        <v>407.0102</v>
      </c>
      <c r="F42" s="84">
        <v>9600</v>
      </c>
      <c r="G42" s="92"/>
      <c r="H42" s="85" t="s">
        <v>24</v>
      </c>
      <c r="I42" s="86"/>
      <c r="J42" s="87" t="str">
        <f>IF(ISNUMBER(H42),IF(H42&gt;0,F42*H42,"NB"),"NB")</f>
        <v>NB</v>
      </c>
    </row>
    <row r="43" spans="2:10" s="88" customFormat="1" ht="14" x14ac:dyDescent="0.25">
      <c r="B43" s="82"/>
      <c r="C43" s="95"/>
      <c r="D43" s="63" t="s">
        <v>51</v>
      </c>
      <c r="E43" s="67"/>
      <c r="F43" s="84"/>
      <c r="G43" s="92"/>
      <c r="H43" s="89"/>
      <c r="I43" s="90"/>
      <c r="J43" s="91"/>
    </row>
    <row r="44" spans="2:10" s="88" customFormat="1" ht="14.5" thickBot="1" x14ac:dyDescent="0.35">
      <c r="B44" s="82"/>
      <c r="C44" s="83"/>
      <c r="D44" s="54" t="s">
        <v>52</v>
      </c>
      <c r="E44" s="54"/>
      <c r="F44" s="148"/>
      <c r="G44" s="92">
        <f>B38</f>
        <v>4</v>
      </c>
      <c r="H44" s="93" t="s">
        <v>7</v>
      </c>
      <c r="I44" s="90"/>
      <c r="J44" s="94" t="str">
        <f>IF(OR(J38="NB",J40="NB", J42="NB"), "NB", SUM(J38:J42))</f>
        <v>NB</v>
      </c>
    </row>
    <row r="45" spans="2:10" s="88" customFormat="1" ht="14" x14ac:dyDescent="0.3">
      <c r="B45" s="82"/>
      <c r="C45" s="111"/>
      <c r="D45" s="56"/>
      <c r="E45" s="56"/>
      <c r="F45" s="149"/>
      <c r="G45" s="92"/>
      <c r="H45" s="51"/>
      <c r="I45" s="51"/>
      <c r="J45" s="96"/>
    </row>
    <row r="46" spans="2:10" s="88" customFormat="1" ht="14" x14ac:dyDescent="0.3">
      <c r="B46" s="97"/>
      <c r="C46" s="95"/>
      <c r="D46" s="54"/>
      <c r="E46" s="54"/>
      <c r="F46" s="148"/>
      <c r="G46" s="121"/>
      <c r="H46" s="99"/>
      <c r="I46" s="99"/>
      <c r="J46" s="109"/>
    </row>
    <row r="47" spans="2:10" s="88" customFormat="1" ht="14" x14ac:dyDescent="0.3">
      <c r="B47" s="82">
        <v>5</v>
      </c>
      <c r="C47" s="95" t="s">
        <v>53</v>
      </c>
      <c r="D47" s="54" t="s">
        <v>26</v>
      </c>
      <c r="E47" s="53">
        <v>404.09620100000001</v>
      </c>
      <c r="F47" s="148">
        <v>9800</v>
      </c>
      <c r="G47" s="92"/>
      <c r="H47" s="85" t="s">
        <v>24</v>
      </c>
      <c r="I47" s="86"/>
      <c r="J47" s="87" t="str">
        <f>IF(ISNUMBER(H47),IF(H47&gt;0,F47*H47,"NB"),"NB")</f>
        <v>NB</v>
      </c>
    </row>
    <row r="48" spans="2:10" s="88" customFormat="1" ht="14" x14ac:dyDescent="0.3">
      <c r="B48" s="82"/>
      <c r="C48" s="95"/>
      <c r="D48" s="54" t="s">
        <v>27</v>
      </c>
      <c r="E48" s="54"/>
      <c r="F48" s="148"/>
      <c r="G48" s="92"/>
      <c r="H48" s="89"/>
      <c r="I48" s="90"/>
      <c r="J48" s="91"/>
    </row>
    <row r="49" spans="2:10" s="88" customFormat="1" ht="14" x14ac:dyDescent="0.3">
      <c r="B49" s="82"/>
      <c r="C49" s="95"/>
      <c r="D49" s="40" t="s">
        <v>54</v>
      </c>
      <c r="E49" s="54">
        <v>404.05890099999999</v>
      </c>
      <c r="F49" s="148">
        <v>3300</v>
      </c>
      <c r="G49" s="92"/>
      <c r="H49" s="85" t="s">
        <v>24</v>
      </c>
      <c r="I49" s="86"/>
      <c r="J49" s="87" t="str">
        <f>IF(ISNUMBER(H49),IF(H49&gt;0,F49*H49,"NB"),"NB")</f>
        <v>NB</v>
      </c>
    </row>
    <row r="50" spans="2:10" s="88" customFormat="1" ht="14" x14ac:dyDescent="0.25">
      <c r="B50" s="82"/>
      <c r="C50" s="95"/>
      <c r="D50" s="63" t="s">
        <v>29</v>
      </c>
      <c r="E50" s="67"/>
      <c r="F50" s="84"/>
      <c r="G50" s="92"/>
      <c r="H50" s="89"/>
      <c r="I50" s="90"/>
      <c r="J50" s="91"/>
    </row>
    <row r="51" spans="2:10" s="88" customFormat="1" ht="14" x14ac:dyDescent="0.25">
      <c r="B51" s="82"/>
      <c r="C51" s="95"/>
      <c r="D51" s="63" t="s">
        <v>55</v>
      </c>
      <c r="E51" s="67">
        <v>407.0102</v>
      </c>
      <c r="F51" s="84">
        <v>15500</v>
      </c>
      <c r="G51" s="92"/>
      <c r="H51" s="85" t="s">
        <v>24</v>
      </c>
      <c r="I51" s="86"/>
      <c r="J51" s="87" t="str">
        <f>IF(ISNUMBER(H51),IF(H51&gt;0,F51*H51,"NB"),"NB")</f>
        <v>NB</v>
      </c>
    </row>
    <row r="52" spans="2:10" s="88" customFormat="1" ht="14" x14ac:dyDescent="0.3">
      <c r="B52" s="82"/>
      <c r="C52" s="83"/>
      <c r="D52" s="54" t="s">
        <v>56</v>
      </c>
      <c r="E52" s="54"/>
      <c r="F52" s="148"/>
      <c r="G52" s="92"/>
      <c r="H52" s="89"/>
      <c r="I52" s="90"/>
      <c r="J52" s="91"/>
    </row>
    <row r="53" spans="2:10" s="88" customFormat="1" ht="14.5" thickBot="1" x14ac:dyDescent="0.35">
      <c r="B53" s="82"/>
      <c r="C53" s="95"/>
      <c r="D53" s="54" t="s">
        <v>57</v>
      </c>
      <c r="E53" s="54"/>
      <c r="F53" s="148"/>
      <c r="G53" s="92">
        <f>B47</f>
        <v>5</v>
      </c>
      <c r="H53" s="93" t="s">
        <v>7</v>
      </c>
      <c r="I53" s="90"/>
      <c r="J53" s="94" t="str">
        <f>IF(OR(J47="NB",J49="NB", J51="NB"), "NB", SUM(J47:J51))</f>
        <v>NB</v>
      </c>
    </row>
    <row r="54" spans="2:10" s="88" customFormat="1" ht="14" x14ac:dyDescent="0.3">
      <c r="B54" s="104"/>
      <c r="C54" s="111"/>
      <c r="D54" s="56"/>
      <c r="E54" s="56"/>
      <c r="F54" s="149"/>
      <c r="G54" s="112"/>
      <c r="H54" s="107"/>
      <c r="I54" s="107"/>
      <c r="J54" s="108"/>
    </row>
    <row r="55" spans="2:10" s="88" customFormat="1" ht="14" x14ac:dyDescent="0.3">
      <c r="B55" s="82"/>
      <c r="C55" s="95"/>
      <c r="D55" s="54"/>
      <c r="E55" s="54"/>
      <c r="F55" s="148"/>
      <c r="G55" s="92"/>
      <c r="H55" s="51"/>
      <c r="I55" s="51"/>
      <c r="J55" s="96"/>
    </row>
    <row r="56" spans="2:10" s="88" customFormat="1" ht="14" x14ac:dyDescent="0.3">
      <c r="B56" s="82">
        <v>6</v>
      </c>
      <c r="C56" s="95" t="s">
        <v>58</v>
      </c>
      <c r="D56" s="54" t="s">
        <v>59</v>
      </c>
      <c r="E56" s="54">
        <v>404.09620100000001</v>
      </c>
      <c r="F56" s="148">
        <v>6300</v>
      </c>
      <c r="G56" s="92"/>
      <c r="H56" s="85" t="s">
        <v>24</v>
      </c>
      <c r="I56" s="86"/>
      <c r="J56" s="87" t="str">
        <f>IF(ISNUMBER(H56),IF(H56&gt;0,F56*H56,"NB"),"NB")</f>
        <v>NB</v>
      </c>
    </row>
    <row r="57" spans="2:10" s="88" customFormat="1" ht="14" x14ac:dyDescent="0.3">
      <c r="B57" s="82"/>
      <c r="C57" s="95"/>
      <c r="D57" s="40" t="s">
        <v>60</v>
      </c>
      <c r="E57" s="54"/>
      <c r="F57" s="148"/>
      <c r="G57" s="92"/>
      <c r="H57" s="89"/>
      <c r="I57" s="90"/>
      <c r="J57" s="91"/>
    </row>
    <row r="58" spans="2:10" s="88" customFormat="1" ht="14" x14ac:dyDescent="0.25">
      <c r="B58" s="82"/>
      <c r="C58" s="95"/>
      <c r="D58" s="63" t="s">
        <v>61</v>
      </c>
      <c r="E58" s="67">
        <v>404.05890099999999</v>
      </c>
      <c r="F58" s="84">
        <v>2100</v>
      </c>
      <c r="G58" s="92"/>
      <c r="H58" s="85" t="s">
        <v>24</v>
      </c>
      <c r="I58" s="86"/>
      <c r="J58" s="87" t="str">
        <f>IF(ISNUMBER(H58),IF(H58&gt;0,F58*H58,"NB"),"NB")</f>
        <v>NB</v>
      </c>
    </row>
    <row r="59" spans="2:10" s="88" customFormat="1" ht="14" x14ac:dyDescent="0.25">
      <c r="B59" s="82"/>
      <c r="C59" s="95"/>
      <c r="D59" s="63" t="s">
        <v>62</v>
      </c>
      <c r="E59" s="67"/>
      <c r="F59" s="84"/>
      <c r="G59" s="92"/>
      <c r="H59" s="89"/>
      <c r="I59" s="90"/>
      <c r="J59" s="91"/>
    </row>
    <row r="60" spans="2:10" s="88" customFormat="1" ht="14" x14ac:dyDescent="0.3">
      <c r="B60" s="82"/>
      <c r="C60" s="83"/>
      <c r="D60" s="54" t="s">
        <v>484</v>
      </c>
      <c r="E60" s="54">
        <v>407.0102</v>
      </c>
      <c r="F60" s="148">
        <v>8000</v>
      </c>
      <c r="G60" s="92"/>
      <c r="H60" s="85" t="s">
        <v>24</v>
      </c>
      <c r="I60" s="86"/>
      <c r="J60" s="87" t="str">
        <f>IF(ISNUMBER(H60),IF(H60&gt;0,F60*H60,"NB"),"NB")</f>
        <v>NB</v>
      </c>
    </row>
    <row r="61" spans="2:10" s="88" customFormat="1" ht="14" x14ac:dyDescent="0.3">
      <c r="B61" s="82"/>
      <c r="C61" s="95"/>
      <c r="D61" s="54" t="s">
        <v>63</v>
      </c>
      <c r="E61" s="54"/>
      <c r="F61" s="148"/>
      <c r="G61" s="92"/>
      <c r="H61" s="89"/>
      <c r="I61" s="90"/>
      <c r="J61" s="91"/>
    </row>
    <row r="62" spans="2:10" s="88" customFormat="1" ht="14.5" thickBot="1" x14ac:dyDescent="0.35">
      <c r="B62" s="82"/>
      <c r="C62" s="95"/>
      <c r="D62" s="54" t="s">
        <v>64</v>
      </c>
      <c r="E62" s="54"/>
      <c r="F62" s="148"/>
      <c r="G62" s="92">
        <f>B56</f>
        <v>6</v>
      </c>
      <c r="H62" s="93" t="s">
        <v>7</v>
      </c>
      <c r="I62" s="90"/>
      <c r="J62" s="94" t="str">
        <f>IF(OR(J56="NB",J58="NB", J60="NB"), "NB", SUM(J56:J60))</f>
        <v>NB</v>
      </c>
    </row>
    <row r="63" spans="2:10" s="88" customFormat="1" ht="14" x14ac:dyDescent="0.3">
      <c r="B63" s="82"/>
      <c r="C63" s="111"/>
      <c r="D63" s="56"/>
      <c r="E63" s="56"/>
      <c r="F63" s="149"/>
      <c r="G63" s="92"/>
      <c r="H63" s="51"/>
      <c r="I63" s="51"/>
      <c r="J63" s="96"/>
    </row>
    <row r="64" spans="2:10" s="88" customFormat="1" ht="14" x14ac:dyDescent="0.3">
      <c r="B64" s="97"/>
      <c r="C64" s="95"/>
      <c r="D64" s="54"/>
      <c r="E64" s="55"/>
      <c r="F64" s="148"/>
      <c r="G64" s="121"/>
      <c r="H64" s="99"/>
      <c r="I64" s="99"/>
      <c r="J64" s="109"/>
    </row>
    <row r="65" spans="2:10" s="88" customFormat="1" ht="14" x14ac:dyDescent="0.3">
      <c r="B65" s="82">
        <v>7</v>
      </c>
      <c r="C65" s="95" t="s">
        <v>65</v>
      </c>
      <c r="D65" s="40" t="s">
        <v>59</v>
      </c>
      <c r="E65" s="54">
        <v>402.096204</v>
      </c>
      <c r="F65" s="148">
        <v>8300</v>
      </c>
      <c r="G65" s="92"/>
      <c r="H65" s="85" t="s">
        <v>24</v>
      </c>
      <c r="I65" s="86"/>
      <c r="J65" s="87" t="str">
        <f>IF(ISNUMBER(H65),IF(H65&gt;0,F65*H65,"NB"),"NB")</f>
        <v>NB</v>
      </c>
    </row>
    <row r="66" spans="2:10" s="88" customFormat="1" ht="14" x14ac:dyDescent="0.25">
      <c r="B66" s="82"/>
      <c r="C66" s="95"/>
      <c r="D66" s="63" t="s">
        <v>66</v>
      </c>
      <c r="E66" s="62"/>
      <c r="F66" s="84"/>
      <c r="G66" s="92"/>
      <c r="H66" s="89"/>
      <c r="I66" s="90"/>
      <c r="J66" s="91"/>
    </row>
    <row r="67" spans="2:10" s="88" customFormat="1" ht="14" x14ac:dyDescent="0.25">
      <c r="B67" s="82"/>
      <c r="C67" s="95"/>
      <c r="D67" s="63" t="s">
        <v>486</v>
      </c>
      <c r="E67" s="62">
        <v>402.05890399999998</v>
      </c>
      <c r="F67" s="84">
        <v>2800</v>
      </c>
      <c r="G67" s="92"/>
      <c r="H67" s="85" t="s">
        <v>24</v>
      </c>
      <c r="I67" s="86"/>
      <c r="J67" s="87" t="str">
        <f>IF(ISNUMBER(H67),IF(H67&gt;0,F67*H67,"NB"),"NB")</f>
        <v>NB</v>
      </c>
    </row>
    <row r="68" spans="2:10" s="88" customFormat="1" ht="14" x14ac:dyDescent="0.3">
      <c r="B68" s="82"/>
      <c r="C68" s="83"/>
      <c r="D68" s="54" t="s">
        <v>67</v>
      </c>
      <c r="E68" s="54"/>
      <c r="F68" s="148"/>
      <c r="G68" s="92"/>
      <c r="H68" s="89"/>
      <c r="I68" s="90"/>
      <c r="J68" s="91"/>
    </row>
    <row r="69" spans="2:10" s="88" customFormat="1" ht="14" x14ac:dyDescent="0.3">
      <c r="B69" s="82"/>
      <c r="C69" s="83"/>
      <c r="D69" s="54" t="s">
        <v>483</v>
      </c>
      <c r="E69" s="54">
        <v>407.0102</v>
      </c>
      <c r="F69" s="148">
        <v>12000</v>
      </c>
      <c r="G69" s="92"/>
      <c r="H69" s="85" t="s">
        <v>24</v>
      </c>
      <c r="I69" s="86"/>
      <c r="J69" s="87" t="str">
        <f>IF(ISNUMBER(H69),IF(H69&gt;0,F69*H69,"NB"),"NB")</f>
        <v>NB</v>
      </c>
    </row>
    <row r="70" spans="2:10" s="88" customFormat="1" ht="14" x14ac:dyDescent="0.3">
      <c r="B70" s="82"/>
      <c r="C70" s="83"/>
      <c r="D70" s="54" t="s">
        <v>68</v>
      </c>
      <c r="E70" s="54"/>
      <c r="F70" s="148"/>
      <c r="G70" s="92"/>
      <c r="H70" s="89"/>
      <c r="I70" s="90"/>
      <c r="J70" s="91"/>
    </row>
    <row r="71" spans="2:10" s="88" customFormat="1" ht="14.5" thickBot="1" x14ac:dyDescent="0.35">
      <c r="B71" s="82"/>
      <c r="C71" s="83"/>
      <c r="D71" s="54" t="s">
        <v>69</v>
      </c>
      <c r="E71" s="54"/>
      <c r="F71" s="148"/>
      <c r="G71" s="92">
        <f>B65</f>
        <v>7</v>
      </c>
      <c r="H71" s="93" t="s">
        <v>7</v>
      </c>
      <c r="I71" s="90"/>
      <c r="J71" s="94" t="str">
        <f>IF(OR(J65="NB",J67="NB", J69="NB"), "NB", SUM(J65:J69))</f>
        <v>NB</v>
      </c>
    </row>
    <row r="72" spans="2:10" s="88" customFormat="1" ht="14" x14ac:dyDescent="0.3">
      <c r="B72" s="104"/>
      <c r="C72" s="129"/>
      <c r="D72" s="56"/>
      <c r="E72" s="74"/>
      <c r="F72" s="149"/>
      <c r="G72" s="112"/>
      <c r="H72" s="113"/>
      <c r="I72" s="114"/>
      <c r="J72" s="115"/>
    </row>
    <row r="73" spans="2:10" s="88" customFormat="1" ht="14" x14ac:dyDescent="0.3">
      <c r="B73" s="82"/>
      <c r="C73" s="83"/>
      <c r="D73" s="54"/>
      <c r="E73" s="54"/>
      <c r="F73" s="148"/>
      <c r="G73" s="92"/>
      <c r="H73" s="89"/>
      <c r="I73" s="90"/>
      <c r="J73" s="91"/>
    </row>
    <row r="74" spans="2:10" s="88" customFormat="1" ht="14" x14ac:dyDescent="0.25">
      <c r="B74" s="82">
        <v>8</v>
      </c>
      <c r="C74" s="95" t="s">
        <v>70</v>
      </c>
      <c r="D74" s="63" t="s">
        <v>59</v>
      </c>
      <c r="E74" s="67">
        <v>402.096204</v>
      </c>
      <c r="F74" s="84">
        <v>7200</v>
      </c>
      <c r="G74" s="92"/>
      <c r="H74" s="85" t="s">
        <v>24</v>
      </c>
      <c r="I74" s="86"/>
      <c r="J74" s="87" t="str">
        <f>IF(ISNUMBER(H74),IF(H74&gt;0,F74*H74,"NB"),"NB")</f>
        <v>NB</v>
      </c>
    </row>
    <row r="75" spans="2:10" s="88" customFormat="1" ht="14" x14ac:dyDescent="0.25">
      <c r="B75" s="82"/>
      <c r="C75" s="95"/>
      <c r="D75" s="63" t="s">
        <v>71</v>
      </c>
      <c r="E75" s="67"/>
      <c r="F75" s="84"/>
      <c r="G75" s="92"/>
      <c r="H75" s="89"/>
      <c r="I75" s="90"/>
      <c r="J75" s="91"/>
    </row>
    <row r="76" spans="2:10" s="88" customFormat="1" ht="14" x14ac:dyDescent="0.3">
      <c r="B76" s="82"/>
      <c r="C76" s="83"/>
      <c r="D76" s="54" t="s">
        <v>72</v>
      </c>
      <c r="E76" s="54">
        <v>402.05890399999998</v>
      </c>
      <c r="F76" s="148">
        <v>2400</v>
      </c>
      <c r="G76" s="92"/>
      <c r="H76" s="85" t="s">
        <v>24</v>
      </c>
      <c r="I76" s="86"/>
      <c r="J76" s="87" t="str">
        <f>IF(ISNUMBER(H76),IF(H76&gt;0,F76*H76,"NB"),"NB")</f>
        <v>NB</v>
      </c>
    </row>
    <row r="77" spans="2:10" s="88" customFormat="1" ht="14" x14ac:dyDescent="0.3">
      <c r="B77" s="82"/>
      <c r="C77" s="95"/>
      <c r="D77" s="54" t="s">
        <v>73</v>
      </c>
      <c r="E77" s="54"/>
      <c r="F77" s="148"/>
      <c r="G77" s="92"/>
      <c r="H77" s="89"/>
      <c r="I77" s="90"/>
      <c r="J77" s="91"/>
    </row>
    <row r="78" spans="2:10" s="88" customFormat="1" ht="14" x14ac:dyDescent="0.3">
      <c r="B78" s="82"/>
      <c r="C78" s="95"/>
      <c r="D78" s="54" t="s">
        <v>482</v>
      </c>
      <c r="E78" s="54">
        <v>407.0102</v>
      </c>
      <c r="F78" s="148">
        <v>10000</v>
      </c>
      <c r="G78" s="92"/>
      <c r="H78" s="85" t="s">
        <v>24</v>
      </c>
      <c r="I78" s="86"/>
      <c r="J78" s="87" t="str">
        <f>IF(ISNUMBER(H78),IF(H78&gt;0,F78*H78,"NB"),"NB")</f>
        <v>NB</v>
      </c>
    </row>
    <row r="79" spans="2:10" s="88" customFormat="1" ht="14" x14ac:dyDescent="0.3">
      <c r="B79" s="82"/>
      <c r="C79" s="95"/>
      <c r="D79" s="54" t="s">
        <v>518</v>
      </c>
      <c r="E79" s="54"/>
      <c r="F79" s="148"/>
      <c r="G79" s="92"/>
      <c r="H79" s="89"/>
      <c r="I79" s="90"/>
      <c r="J79" s="91"/>
    </row>
    <row r="80" spans="2:10" s="88" customFormat="1" ht="14.5" thickBot="1" x14ac:dyDescent="0.35">
      <c r="B80" s="82"/>
      <c r="C80" s="95"/>
      <c r="D80" s="54" t="s">
        <v>74</v>
      </c>
      <c r="E80" s="55"/>
      <c r="F80" s="148"/>
      <c r="G80" s="92">
        <f>B74</f>
        <v>8</v>
      </c>
      <c r="H80" s="93" t="s">
        <v>7</v>
      </c>
      <c r="I80" s="90"/>
      <c r="J80" s="94" t="str">
        <f>IF(OR(J74="NB",J76="NB", J78="NB"), "NB", SUM(J74:J78))</f>
        <v>NB</v>
      </c>
    </row>
    <row r="81" spans="2:10" s="88" customFormat="1" ht="14" x14ac:dyDescent="0.3">
      <c r="B81" s="82"/>
      <c r="C81" s="111"/>
      <c r="D81" s="136"/>
      <c r="E81" s="56"/>
      <c r="F81" s="149"/>
      <c r="G81" s="92"/>
      <c r="H81" s="51"/>
      <c r="I81" s="51"/>
      <c r="J81" s="96"/>
    </row>
    <row r="82" spans="2:10" s="88" customFormat="1" ht="14" x14ac:dyDescent="0.3">
      <c r="B82" s="97"/>
      <c r="C82" s="95"/>
      <c r="D82" s="40"/>
      <c r="E82" s="54"/>
      <c r="F82" s="148"/>
      <c r="G82" s="121"/>
      <c r="H82" s="99"/>
      <c r="I82" s="99"/>
      <c r="J82" s="109"/>
    </row>
    <row r="83" spans="2:10" s="88" customFormat="1" ht="14" x14ac:dyDescent="0.25">
      <c r="B83" s="82">
        <v>9</v>
      </c>
      <c r="C83" s="95" t="s">
        <v>75</v>
      </c>
      <c r="D83" s="63" t="s">
        <v>76</v>
      </c>
      <c r="E83" s="67">
        <v>404.09620100000001</v>
      </c>
      <c r="F83" s="84">
        <v>14000</v>
      </c>
      <c r="G83" s="92"/>
      <c r="H83" s="85" t="s">
        <v>24</v>
      </c>
      <c r="I83" s="86"/>
      <c r="J83" s="87" t="str">
        <f>IF(ISNUMBER(H83),IF(H83&gt;0,F83*H83,"NB"),"NB")</f>
        <v>NB</v>
      </c>
    </row>
    <row r="84" spans="2:10" s="88" customFormat="1" ht="14" x14ac:dyDescent="0.3">
      <c r="B84" s="82"/>
      <c r="C84" s="83"/>
      <c r="D84" s="54" t="s">
        <v>77</v>
      </c>
      <c r="E84" s="54"/>
      <c r="F84" s="148"/>
      <c r="G84" s="92"/>
      <c r="H84" s="89"/>
      <c r="I84" s="90"/>
      <c r="J84" s="91"/>
    </row>
    <row r="85" spans="2:10" s="88" customFormat="1" ht="14" x14ac:dyDescent="0.3">
      <c r="B85" s="82"/>
      <c r="C85" s="95"/>
      <c r="D85" s="54" t="s">
        <v>519</v>
      </c>
      <c r="E85" s="54">
        <v>404.05890099999999</v>
      </c>
      <c r="F85" s="148">
        <v>5500</v>
      </c>
      <c r="G85" s="92"/>
      <c r="H85" s="85" t="s">
        <v>24</v>
      </c>
      <c r="I85" s="86"/>
      <c r="J85" s="87" t="str">
        <f>IF(ISNUMBER(H85),IF(H85&gt;0,F85*H85,"NB"),"NB")</f>
        <v>NB</v>
      </c>
    </row>
    <row r="86" spans="2:10" s="88" customFormat="1" ht="14" x14ac:dyDescent="0.3">
      <c r="B86" s="82"/>
      <c r="C86" s="95"/>
      <c r="D86" s="137" t="s">
        <v>78</v>
      </c>
      <c r="E86" s="55"/>
      <c r="F86" s="148"/>
      <c r="G86" s="92"/>
      <c r="H86" s="89"/>
      <c r="I86" s="90"/>
      <c r="J86" s="91"/>
    </row>
    <row r="87" spans="2:10" s="88" customFormat="1" ht="14" x14ac:dyDescent="0.3">
      <c r="B87" s="82"/>
      <c r="C87" s="95"/>
      <c r="D87" s="54" t="s">
        <v>79</v>
      </c>
      <c r="E87" s="54">
        <v>407.0102</v>
      </c>
      <c r="F87" s="148">
        <v>24500</v>
      </c>
      <c r="G87" s="144"/>
      <c r="H87" s="85" t="s">
        <v>24</v>
      </c>
      <c r="I87" s="86"/>
      <c r="J87" s="87" t="str">
        <f>IF(ISNUMBER(H87),IF(H87&gt;0,F87*H87,"NB"),"NB")</f>
        <v>NB</v>
      </c>
    </row>
    <row r="88" spans="2:10" s="88" customFormat="1" ht="14" x14ac:dyDescent="0.3">
      <c r="B88" s="82"/>
      <c r="C88" s="95"/>
      <c r="D88" s="54" t="s">
        <v>520</v>
      </c>
      <c r="E88" s="55"/>
      <c r="F88" s="148"/>
      <c r="G88" s="92"/>
      <c r="H88" s="89"/>
      <c r="I88" s="90"/>
      <c r="J88" s="91"/>
    </row>
    <row r="89" spans="2:10" s="88" customFormat="1" ht="14.5" thickBot="1" x14ac:dyDescent="0.35">
      <c r="B89" s="82"/>
      <c r="C89" s="95"/>
      <c r="D89" s="54" t="s">
        <v>80</v>
      </c>
      <c r="E89" s="54"/>
      <c r="F89" s="148"/>
      <c r="G89" s="92">
        <f>B83</f>
        <v>9</v>
      </c>
      <c r="H89" s="93" t="s">
        <v>7</v>
      </c>
      <c r="I89" s="90"/>
      <c r="J89" s="94" t="str">
        <f>IF(OR(J83="NB",J85="NB", J87="NB"), "NB", SUM(J83:J87))</f>
        <v>NB</v>
      </c>
    </row>
    <row r="90" spans="2:10" s="88" customFormat="1" ht="14" x14ac:dyDescent="0.3">
      <c r="B90" s="104"/>
      <c r="C90" s="111"/>
      <c r="D90" s="81"/>
      <c r="E90" s="56"/>
      <c r="F90" s="149"/>
      <c r="G90" s="112"/>
      <c r="H90" s="107"/>
      <c r="I90" s="107"/>
      <c r="J90" s="108"/>
    </row>
    <row r="91" spans="2:10" s="88" customFormat="1" ht="14" x14ac:dyDescent="0.25">
      <c r="B91" s="82"/>
      <c r="C91" s="95"/>
      <c r="D91" s="63"/>
      <c r="E91" s="67"/>
      <c r="F91" s="84"/>
      <c r="G91" s="92"/>
      <c r="H91" s="51"/>
      <c r="I91" s="51"/>
      <c r="J91" s="96"/>
    </row>
    <row r="92" spans="2:10" s="88" customFormat="1" ht="14" x14ac:dyDescent="0.3">
      <c r="B92" s="82">
        <v>10</v>
      </c>
      <c r="C92" s="83" t="s">
        <v>81</v>
      </c>
      <c r="D92" s="54" t="s">
        <v>76</v>
      </c>
      <c r="E92" s="54">
        <v>404.09620100000001</v>
      </c>
      <c r="F92" s="148">
        <v>5748</v>
      </c>
      <c r="G92" s="92"/>
      <c r="H92" s="85" t="s">
        <v>24</v>
      </c>
      <c r="I92" s="86"/>
      <c r="J92" s="87" t="str">
        <f>IF(ISNUMBER(H92),IF(H92&gt;0,F92*H92,"NB"),"NB")</f>
        <v>NB</v>
      </c>
    </row>
    <row r="93" spans="2:10" s="88" customFormat="1" ht="14" x14ac:dyDescent="0.3">
      <c r="B93" s="82"/>
      <c r="C93" s="95"/>
      <c r="D93" s="54" t="s">
        <v>82</v>
      </c>
      <c r="E93" s="54"/>
      <c r="F93" s="148"/>
      <c r="G93" s="92"/>
      <c r="H93" s="89"/>
      <c r="I93" s="90"/>
      <c r="J93" s="91"/>
    </row>
    <row r="94" spans="2:10" s="88" customFormat="1" ht="14" x14ac:dyDescent="0.3">
      <c r="B94" s="82"/>
      <c r="C94" s="95"/>
      <c r="D94" s="54" t="s">
        <v>487</v>
      </c>
      <c r="E94" s="53">
        <v>404.05890099999999</v>
      </c>
      <c r="F94" s="148">
        <v>1916</v>
      </c>
      <c r="G94" s="92"/>
      <c r="H94" s="85" t="s">
        <v>24</v>
      </c>
      <c r="I94" s="86"/>
      <c r="J94" s="87" t="str">
        <f>IF(ISNUMBER(H94),IF(H94&gt;0,F94*H94,"NB"),"NB")</f>
        <v>NB</v>
      </c>
    </row>
    <row r="95" spans="2:10" s="88" customFormat="1" ht="14" x14ac:dyDescent="0.3">
      <c r="B95" s="82"/>
      <c r="C95" s="95"/>
      <c r="D95" s="54" t="s">
        <v>83</v>
      </c>
      <c r="E95" s="54"/>
      <c r="F95" s="148"/>
      <c r="G95" s="92"/>
      <c r="H95" s="89"/>
      <c r="I95" s="90"/>
      <c r="J95" s="91"/>
    </row>
    <row r="96" spans="2:10" s="88" customFormat="1" ht="14" x14ac:dyDescent="0.3">
      <c r="B96" s="82"/>
      <c r="C96" s="95"/>
      <c r="D96" s="54" t="s">
        <v>84</v>
      </c>
      <c r="E96" s="65">
        <v>407.0102</v>
      </c>
      <c r="F96" s="128">
        <v>10250</v>
      </c>
      <c r="G96" s="92"/>
      <c r="H96" s="85" t="s">
        <v>24</v>
      </c>
      <c r="I96" s="86"/>
      <c r="J96" s="87" t="str">
        <f>IF(ISNUMBER(H96),IF(H96&gt;0,F96*H96,"NB"),"NB")</f>
        <v>NB</v>
      </c>
    </row>
    <row r="97" spans="2:10" s="88" customFormat="1" ht="14" x14ac:dyDescent="0.3">
      <c r="B97" s="82"/>
      <c r="C97" s="95"/>
      <c r="D97" s="54" t="s">
        <v>85</v>
      </c>
      <c r="E97" s="54"/>
      <c r="F97" s="148"/>
      <c r="G97" s="105"/>
      <c r="J97" s="109"/>
    </row>
    <row r="98" spans="2:10" s="88" customFormat="1" ht="14.5" thickBot="1" x14ac:dyDescent="0.35">
      <c r="B98" s="82"/>
      <c r="C98" s="95"/>
      <c r="D98" s="40" t="s">
        <v>52</v>
      </c>
      <c r="E98" s="54"/>
      <c r="F98" s="148"/>
      <c r="G98" s="92">
        <f>B92</f>
        <v>10</v>
      </c>
      <c r="H98" s="93" t="s">
        <v>7</v>
      </c>
      <c r="I98" s="90"/>
      <c r="J98" s="94" t="str">
        <f>IF(OR(J92="NB",J94="NB", J96="NB"), "NB", SUM(J92:J96))</f>
        <v>NB</v>
      </c>
    </row>
    <row r="99" spans="2:10" s="88" customFormat="1" ht="14" x14ac:dyDescent="0.3">
      <c r="B99" s="82"/>
      <c r="C99" s="111"/>
      <c r="D99" s="138"/>
      <c r="E99" s="69"/>
      <c r="F99" s="106"/>
      <c r="G99" s="92"/>
      <c r="H99" s="51"/>
      <c r="I99" s="51"/>
      <c r="J99" s="96"/>
    </row>
    <row r="100" spans="2:10" s="88" customFormat="1" ht="14" x14ac:dyDescent="0.3">
      <c r="B100" s="97"/>
      <c r="C100" s="95"/>
      <c r="D100" s="139"/>
      <c r="E100" s="62"/>
      <c r="F100" s="84"/>
      <c r="G100" s="121"/>
      <c r="H100" s="99"/>
      <c r="I100" s="99"/>
      <c r="J100" s="109"/>
    </row>
    <row r="101" spans="2:10" s="88" customFormat="1" ht="14" x14ac:dyDescent="0.3">
      <c r="B101" s="82">
        <v>11</v>
      </c>
      <c r="C101" s="118" t="s">
        <v>86</v>
      </c>
      <c r="D101" s="54" t="s">
        <v>87</v>
      </c>
      <c r="E101" s="54">
        <v>404.09620100000001</v>
      </c>
      <c r="F101" s="148">
        <v>4000</v>
      </c>
      <c r="G101" s="92"/>
      <c r="H101" s="85" t="s">
        <v>24</v>
      </c>
      <c r="I101" s="86"/>
      <c r="J101" s="87" t="str">
        <f>IF(ISNUMBER(H101),IF(H101&gt;0,F101*H101,"NB"),"NB")</f>
        <v>NB</v>
      </c>
    </row>
    <row r="102" spans="2:10" s="88" customFormat="1" ht="14" x14ac:dyDescent="0.3">
      <c r="B102" s="82"/>
      <c r="C102" s="118"/>
      <c r="D102" s="54" t="s">
        <v>88</v>
      </c>
      <c r="E102" s="55"/>
      <c r="F102" s="148"/>
      <c r="G102" s="92"/>
      <c r="H102" s="89"/>
      <c r="I102" s="90"/>
      <c r="J102" s="91"/>
    </row>
    <row r="103" spans="2:10" s="88" customFormat="1" ht="14" x14ac:dyDescent="0.3">
      <c r="B103" s="82"/>
      <c r="C103" s="118"/>
      <c r="D103" s="54" t="s">
        <v>89</v>
      </c>
      <c r="E103" s="54">
        <v>404.05890099999999</v>
      </c>
      <c r="F103" s="148">
        <v>1330</v>
      </c>
      <c r="G103" s="92"/>
      <c r="H103" s="85" t="s">
        <v>24</v>
      </c>
      <c r="I103" s="86"/>
      <c r="J103" s="87" t="str">
        <f>IF(ISNUMBER(H103),IF(H103&gt;0,F103*H103,"NB"),"NB")</f>
        <v>NB</v>
      </c>
    </row>
    <row r="104" spans="2:10" s="88" customFormat="1" ht="14" x14ac:dyDescent="0.3">
      <c r="B104" s="82"/>
      <c r="C104" s="118"/>
      <c r="D104" s="54" t="s">
        <v>90</v>
      </c>
      <c r="E104" s="65"/>
      <c r="F104" s="128"/>
      <c r="G104" s="92"/>
      <c r="H104" s="89"/>
      <c r="I104" s="90"/>
      <c r="J104" s="91"/>
    </row>
    <row r="105" spans="2:10" s="88" customFormat="1" ht="14" x14ac:dyDescent="0.3">
      <c r="B105" s="82"/>
      <c r="C105" s="118"/>
      <c r="D105" s="137" t="s">
        <v>91</v>
      </c>
      <c r="E105" s="54">
        <v>407.0102</v>
      </c>
      <c r="F105" s="148">
        <v>6300</v>
      </c>
      <c r="G105" s="92" t="s">
        <v>24</v>
      </c>
      <c r="H105" s="85" t="s">
        <v>24</v>
      </c>
      <c r="I105" s="90"/>
      <c r="J105" s="87" t="str">
        <f>IF(ISNUMBER(H105),IF(H105&gt;0,F105*H105,"NB"),"NB")</f>
        <v>NB</v>
      </c>
    </row>
    <row r="106" spans="2:10" s="88" customFormat="1" ht="14" x14ac:dyDescent="0.3">
      <c r="B106" s="82"/>
      <c r="C106" s="118"/>
      <c r="D106" s="40" t="s">
        <v>92</v>
      </c>
      <c r="E106" s="54"/>
      <c r="F106" s="148"/>
      <c r="G106" s="92"/>
      <c r="H106" s="89"/>
      <c r="I106" s="90"/>
      <c r="J106" s="91"/>
    </row>
    <row r="107" spans="2:10" s="88" customFormat="1" ht="14.5" thickBot="1" x14ac:dyDescent="0.3">
      <c r="B107" s="82"/>
      <c r="C107" s="95"/>
      <c r="D107" s="63" t="s">
        <v>93</v>
      </c>
      <c r="E107" s="67"/>
      <c r="F107" s="84"/>
      <c r="G107" s="92">
        <v>11</v>
      </c>
      <c r="H107" s="93" t="s">
        <v>7</v>
      </c>
      <c r="I107" s="90"/>
      <c r="J107" s="94" t="str">
        <f>IF(OR(J101="NB",J103="NB", J105="NB"), "NB", SUM(J101:J105))</f>
        <v>NB</v>
      </c>
    </row>
    <row r="108" spans="2:10" s="88" customFormat="1" ht="14" x14ac:dyDescent="0.25">
      <c r="B108" s="104"/>
      <c r="C108" s="111"/>
      <c r="D108" s="73"/>
      <c r="E108" s="68"/>
      <c r="F108" s="106"/>
      <c r="G108" s="112"/>
      <c r="H108" s="113"/>
      <c r="I108" s="114"/>
      <c r="J108" s="115"/>
    </row>
    <row r="109" spans="2:10" s="88" customFormat="1" ht="14" x14ac:dyDescent="0.3">
      <c r="B109" s="82"/>
      <c r="C109" s="83"/>
      <c r="D109" s="54"/>
      <c r="E109" s="54"/>
      <c r="F109" s="148"/>
      <c r="G109" s="92"/>
      <c r="H109" s="93"/>
      <c r="I109" s="90"/>
      <c r="J109" s="117"/>
    </row>
    <row r="110" spans="2:10" s="119" customFormat="1" ht="14" x14ac:dyDescent="0.3">
      <c r="B110" s="82">
        <v>12</v>
      </c>
      <c r="C110" s="83" t="s">
        <v>94</v>
      </c>
      <c r="D110" s="54" t="s">
        <v>95</v>
      </c>
      <c r="E110" s="54">
        <v>404.09620100000001</v>
      </c>
      <c r="F110" s="148">
        <v>8700</v>
      </c>
      <c r="G110" s="144"/>
      <c r="H110" s="85" t="s">
        <v>24</v>
      </c>
      <c r="I110" s="86"/>
      <c r="J110" s="87" t="str">
        <f>IF(ISNUMBER(H110),IF(H110&gt;0,F110*H110,"NB"),"NB")</f>
        <v>NB</v>
      </c>
    </row>
    <row r="111" spans="2:10" s="88" customFormat="1" ht="14" x14ac:dyDescent="0.3">
      <c r="B111" s="82"/>
      <c r="C111" s="83"/>
      <c r="D111" s="54" t="s">
        <v>488</v>
      </c>
      <c r="E111" s="62"/>
      <c r="F111" s="116"/>
      <c r="G111" s="92"/>
      <c r="H111" s="89"/>
      <c r="I111" s="90"/>
      <c r="J111" s="91"/>
    </row>
    <row r="112" spans="2:10" s="88" customFormat="1" ht="14" x14ac:dyDescent="0.3">
      <c r="B112" s="82"/>
      <c r="C112" s="83"/>
      <c r="D112" s="54" t="s">
        <v>489</v>
      </c>
      <c r="E112" s="65">
        <v>404.05890099999999</v>
      </c>
      <c r="F112" s="128">
        <v>3000</v>
      </c>
      <c r="G112" s="92"/>
      <c r="H112" s="85" t="s">
        <v>24</v>
      </c>
      <c r="I112" s="86"/>
      <c r="J112" s="87" t="str">
        <f>IF(ISNUMBER(H112),IF(H112&gt;0,F112*H112,"NB"),"NB")</f>
        <v>NB</v>
      </c>
    </row>
    <row r="113" spans="2:10" s="88" customFormat="1" ht="14" x14ac:dyDescent="0.3">
      <c r="B113" s="82"/>
      <c r="C113" s="83"/>
      <c r="D113" s="54" t="s">
        <v>96</v>
      </c>
      <c r="E113" s="67"/>
      <c r="F113" s="150"/>
      <c r="G113" s="92"/>
      <c r="H113" s="89"/>
      <c r="I113" s="90"/>
      <c r="J113" s="91"/>
    </row>
    <row r="114" spans="2:10" s="88" customFormat="1" ht="14" x14ac:dyDescent="0.3">
      <c r="B114" s="82"/>
      <c r="C114" s="83"/>
      <c r="D114" s="40" t="s">
        <v>97</v>
      </c>
      <c r="E114" s="62">
        <v>407.0102</v>
      </c>
      <c r="F114" s="84">
        <v>14250</v>
      </c>
      <c r="G114" s="92" t="s">
        <v>24</v>
      </c>
      <c r="H114" s="85" t="s">
        <v>24</v>
      </c>
      <c r="I114" s="90"/>
      <c r="J114" s="87" t="str">
        <f>IF(ISNUMBER(H114),IF(H114&gt;0,F114*H114,"NB"),"NB")</f>
        <v>NB</v>
      </c>
    </row>
    <row r="115" spans="2:10" s="88" customFormat="1" ht="16.899999999999999" customHeight="1" x14ac:dyDescent="0.25">
      <c r="B115" s="82"/>
      <c r="C115" s="95"/>
      <c r="D115" s="63" t="s">
        <v>98</v>
      </c>
      <c r="E115" s="62"/>
      <c r="F115" s="84"/>
      <c r="G115" s="92"/>
      <c r="H115" s="89"/>
      <c r="I115" s="90"/>
      <c r="J115" s="91"/>
    </row>
    <row r="116" spans="2:10" s="88" customFormat="1" ht="14.5" thickBot="1" x14ac:dyDescent="0.3">
      <c r="B116" s="82"/>
      <c r="C116" s="95"/>
      <c r="D116" s="63" t="s">
        <v>99</v>
      </c>
      <c r="E116" s="62"/>
      <c r="F116" s="84"/>
      <c r="G116" s="92">
        <v>12</v>
      </c>
      <c r="H116" s="93" t="s">
        <v>7</v>
      </c>
      <c r="I116" s="90"/>
      <c r="J116" s="94" t="str">
        <f>IF(OR(J110="NB",J112="NB", J114="NB"), "NB", SUM(J110:J114))</f>
        <v>NB</v>
      </c>
    </row>
    <row r="117" spans="2:10" s="88" customFormat="1" ht="14" x14ac:dyDescent="0.3">
      <c r="B117" s="82"/>
      <c r="C117" s="120"/>
      <c r="D117" s="56"/>
      <c r="E117" s="56"/>
      <c r="F117" s="149"/>
      <c r="G117" s="92"/>
      <c r="H117" s="51"/>
      <c r="I117" s="51"/>
      <c r="J117" s="96"/>
    </row>
    <row r="118" spans="2:10" s="88" customFormat="1" ht="14" x14ac:dyDescent="0.3">
      <c r="B118" s="97"/>
      <c r="C118" s="118"/>
      <c r="D118" s="54"/>
      <c r="E118" s="62"/>
      <c r="F118" s="116"/>
      <c r="G118" s="121"/>
      <c r="H118" s="99"/>
      <c r="I118" s="99"/>
      <c r="J118" s="109"/>
    </row>
    <row r="119" spans="2:10" s="88" customFormat="1" ht="14" x14ac:dyDescent="0.3">
      <c r="B119" s="82">
        <v>13</v>
      </c>
      <c r="C119" s="118" t="s">
        <v>100</v>
      </c>
      <c r="D119" s="54" t="s">
        <v>95</v>
      </c>
      <c r="E119" s="62">
        <v>404.09620100000001</v>
      </c>
      <c r="F119" s="116">
        <v>23500</v>
      </c>
      <c r="G119" s="92"/>
      <c r="H119" s="85" t="s">
        <v>24</v>
      </c>
      <c r="I119" s="86"/>
      <c r="J119" s="87" t="str">
        <f>IF(ISNUMBER(H119),IF(H119&gt;0,F119*H119,"NB"),"NB")</f>
        <v>NB</v>
      </c>
    </row>
    <row r="120" spans="2:10" s="88" customFormat="1" ht="14" x14ac:dyDescent="0.3">
      <c r="B120" s="82"/>
      <c r="C120" s="118"/>
      <c r="D120" s="54" t="s">
        <v>490</v>
      </c>
      <c r="E120" s="65"/>
      <c r="F120" s="128"/>
      <c r="G120" s="92"/>
      <c r="H120" s="89"/>
      <c r="I120" s="90"/>
      <c r="J120" s="91"/>
    </row>
    <row r="121" spans="2:10" s="88" customFormat="1" ht="14" x14ac:dyDescent="0.3">
      <c r="B121" s="82"/>
      <c r="C121" s="118"/>
      <c r="D121" s="54" t="s">
        <v>521</v>
      </c>
      <c r="E121" s="62">
        <v>404.05890099999999</v>
      </c>
      <c r="F121" s="84">
        <v>7400</v>
      </c>
      <c r="G121" s="92"/>
      <c r="H121" s="85" t="s">
        <v>24</v>
      </c>
      <c r="I121" s="86"/>
      <c r="J121" s="87" t="str">
        <f>IF(ISNUMBER(H121),IF(H121&gt;0,F121*H121,"NB"),"NB")</f>
        <v>NB</v>
      </c>
    </row>
    <row r="122" spans="2:10" s="88" customFormat="1" ht="14" x14ac:dyDescent="0.3">
      <c r="B122" s="82"/>
      <c r="C122" s="118"/>
      <c r="D122" s="40" t="s">
        <v>101</v>
      </c>
      <c r="E122" s="62"/>
      <c r="F122" s="84"/>
      <c r="G122" s="92"/>
      <c r="H122" s="89"/>
      <c r="I122" s="90"/>
      <c r="J122" s="91"/>
    </row>
    <row r="123" spans="2:10" s="88" customFormat="1" ht="14" x14ac:dyDescent="0.25">
      <c r="B123" s="82"/>
      <c r="C123" s="95"/>
      <c r="D123" s="63" t="s">
        <v>102</v>
      </c>
      <c r="E123" s="67">
        <v>407.0102</v>
      </c>
      <c r="F123" s="84">
        <v>39000</v>
      </c>
      <c r="G123" s="92" t="s">
        <v>24</v>
      </c>
      <c r="H123" s="85" t="s">
        <v>24</v>
      </c>
      <c r="I123" s="90"/>
      <c r="J123" s="87" t="str">
        <f>IF(ISNUMBER(H123),IF(H123&gt;0,F123*H123,"NB"),"NB")</f>
        <v>NB</v>
      </c>
    </row>
    <row r="124" spans="2:10" s="88" customFormat="1" ht="14" x14ac:dyDescent="0.25">
      <c r="B124" s="82"/>
      <c r="C124" s="95"/>
      <c r="D124" s="63" t="s">
        <v>103</v>
      </c>
      <c r="E124" s="67"/>
      <c r="F124" s="84"/>
      <c r="G124" s="92"/>
      <c r="H124" s="89"/>
      <c r="I124" s="90"/>
      <c r="J124" s="91"/>
    </row>
    <row r="125" spans="2:10" s="88" customFormat="1" ht="14.5" thickBot="1" x14ac:dyDescent="0.35">
      <c r="B125" s="82"/>
      <c r="C125" s="83"/>
      <c r="D125" s="54" t="s">
        <v>104</v>
      </c>
      <c r="E125" s="54"/>
      <c r="F125" s="148"/>
      <c r="G125" s="92">
        <v>13</v>
      </c>
      <c r="H125" s="93" t="s">
        <v>7</v>
      </c>
      <c r="I125" s="90"/>
      <c r="J125" s="94" t="str">
        <f>IF(OR(J119="NB",J121="NB", J123="NB"), "NB", SUM(J119:J123))</f>
        <v>NB</v>
      </c>
    </row>
    <row r="126" spans="2:10" s="88" customFormat="1" ht="14" x14ac:dyDescent="0.3">
      <c r="B126" s="104"/>
      <c r="C126" s="129"/>
      <c r="D126" s="56"/>
      <c r="E126" s="69"/>
      <c r="F126" s="151"/>
      <c r="G126" s="112"/>
      <c r="H126" s="107"/>
      <c r="I126" s="107"/>
      <c r="J126" s="108"/>
    </row>
    <row r="127" spans="2:10" s="88" customFormat="1" ht="14" x14ac:dyDescent="0.3">
      <c r="B127" s="82"/>
      <c r="C127" s="83"/>
      <c r="D127" s="54"/>
      <c r="E127" s="54"/>
      <c r="F127" s="148"/>
      <c r="G127" s="92"/>
      <c r="H127" s="93"/>
      <c r="I127" s="90"/>
      <c r="J127" s="117"/>
    </row>
    <row r="128" spans="2:10" s="88" customFormat="1" ht="14" x14ac:dyDescent="0.3">
      <c r="B128" s="82">
        <v>14</v>
      </c>
      <c r="C128" s="83" t="s">
        <v>105</v>
      </c>
      <c r="D128" s="54" t="s">
        <v>95</v>
      </c>
      <c r="E128" s="67">
        <v>404.09620100000001</v>
      </c>
      <c r="F128" s="84">
        <v>14876</v>
      </c>
      <c r="G128" s="92"/>
      <c r="H128" s="85" t="s">
        <v>24</v>
      </c>
      <c r="I128" s="86"/>
      <c r="J128" s="87" t="str">
        <f>IF(ISNUMBER(H128),IF(H128&gt;0,F128*H128,"NB"),"NB")</f>
        <v>NB</v>
      </c>
    </row>
    <row r="129" spans="2:10" s="88" customFormat="1" ht="14" x14ac:dyDescent="0.3">
      <c r="B129" s="82"/>
      <c r="C129" s="83"/>
      <c r="D129" s="54" t="s">
        <v>491</v>
      </c>
      <c r="E129" s="62"/>
      <c r="F129" s="84"/>
      <c r="G129" s="92"/>
      <c r="H129" s="89"/>
      <c r="I129" s="90"/>
      <c r="J129" s="91"/>
    </row>
    <row r="130" spans="2:10" s="88" customFormat="1" ht="14" x14ac:dyDescent="0.3">
      <c r="B130" s="82"/>
      <c r="C130" s="83"/>
      <c r="D130" s="40" t="s">
        <v>492</v>
      </c>
      <c r="E130" s="62">
        <v>404.05890099999999</v>
      </c>
      <c r="F130" s="84">
        <v>6800</v>
      </c>
      <c r="G130" s="92"/>
      <c r="H130" s="85" t="s">
        <v>24</v>
      </c>
      <c r="I130" s="86"/>
      <c r="J130" s="87" t="str">
        <f>IF(ISNUMBER(H130),IF(H130&gt;0,F130*H130,"NB"),"NB")</f>
        <v>NB</v>
      </c>
    </row>
    <row r="131" spans="2:10" s="88" customFormat="1" ht="14" x14ac:dyDescent="0.25">
      <c r="B131" s="82"/>
      <c r="C131" s="95"/>
      <c r="D131" s="63" t="s">
        <v>106</v>
      </c>
      <c r="E131" s="62"/>
      <c r="F131" s="84"/>
      <c r="G131" s="92"/>
      <c r="H131" s="89"/>
      <c r="I131" s="90"/>
      <c r="J131" s="91"/>
    </row>
    <row r="132" spans="2:10" s="88" customFormat="1" ht="14" x14ac:dyDescent="0.25">
      <c r="B132" s="82"/>
      <c r="C132" s="95"/>
      <c r="D132" s="63" t="s">
        <v>107</v>
      </c>
      <c r="E132" s="67">
        <v>407.0102</v>
      </c>
      <c r="F132" s="84">
        <v>22866</v>
      </c>
      <c r="G132" s="92" t="s">
        <v>24</v>
      </c>
      <c r="H132" s="85" t="s">
        <v>24</v>
      </c>
      <c r="I132" s="90"/>
      <c r="J132" s="87" t="str">
        <f>IF(ISNUMBER(H132),IF(H132&gt;0,F132*H132,"NB"),"NB")</f>
        <v>NB</v>
      </c>
    </row>
    <row r="133" spans="2:10" s="88" customFormat="1" ht="14" x14ac:dyDescent="0.3">
      <c r="B133" s="82"/>
      <c r="C133" s="118"/>
      <c r="D133" s="54" t="s">
        <v>522</v>
      </c>
      <c r="E133" s="54"/>
      <c r="F133" s="148"/>
      <c r="G133" s="92"/>
      <c r="H133" s="89"/>
      <c r="I133" s="90"/>
      <c r="J133" s="91"/>
    </row>
    <row r="134" spans="2:10" s="88" customFormat="1" ht="14.5" thickBot="1" x14ac:dyDescent="0.35">
      <c r="B134" s="82"/>
      <c r="C134" s="118"/>
      <c r="D134" s="54" t="s">
        <v>108</v>
      </c>
      <c r="E134" s="70"/>
      <c r="F134" s="150"/>
      <c r="G134" s="92">
        <v>14</v>
      </c>
      <c r="H134" s="93" t="s">
        <v>7</v>
      </c>
      <c r="I134" s="90"/>
      <c r="J134" s="94" t="str">
        <f>IF(OR(J128="NB",J130="NB", J132="NB"), "NB", SUM(J128:J132))</f>
        <v>NB</v>
      </c>
    </row>
    <row r="135" spans="2:10" s="88" customFormat="1" ht="14" x14ac:dyDescent="0.3">
      <c r="B135" s="82"/>
      <c r="C135" s="120"/>
      <c r="D135" s="56"/>
      <c r="E135" s="56"/>
      <c r="F135" s="149"/>
      <c r="G135" s="92"/>
      <c r="H135" s="51"/>
      <c r="I135" s="51"/>
      <c r="J135" s="96"/>
    </row>
    <row r="136" spans="2:10" s="88" customFormat="1" ht="14" x14ac:dyDescent="0.3">
      <c r="B136" s="97"/>
      <c r="C136" s="118"/>
      <c r="D136" s="54"/>
      <c r="E136" s="70"/>
      <c r="F136" s="150"/>
      <c r="G136" s="121"/>
      <c r="H136" s="99"/>
      <c r="I136" s="99"/>
      <c r="J136" s="109"/>
    </row>
    <row r="137" spans="2:10" s="88" customFormat="1" ht="14" x14ac:dyDescent="0.3">
      <c r="B137" s="82">
        <v>15</v>
      </c>
      <c r="C137" s="118" t="s">
        <v>109</v>
      </c>
      <c r="D137" s="54" t="s">
        <v>110</v>
      </c>
      <c r="E137" s="62">
        <v>404.09630099999998</v>
      </c>
      <c r="F137" s="84">
        <v>8270</v>
      </c>
      <c r="G137" s="92"/>
      <c r="H137" s="85" t="s">
        <v>569</v>
      </c>
      <c r="I137" s="86"/>
      <c r="J137" s="87" t="str">
        <f>IF(ISNUMBER(H137),IF(H137&gt;0,F137*H137,"NB"),"NB")</f>
        <v>NB</v>
      </c>
    </row>
    <row r="138" spans="2:10" s="88" customFormat="1" ht="14" x14ac:dyDescent="0.3">
      <c r="B138" s="82"/>
      <c r="C138" s="118"/>
      <c r="D138" s="40" t="s">
        <v>111</v>
      </c>
      <c r="E138" s="62"/>
      <c r="F138" s="84"/>
      <c r="G138" s="92"/>
      <c r="H138" s="89"/>
      <c r="I138" s="90"/>
      <c r="J138" s="91"/>
    </row>
    <row r="139" spans="2:10" s="88" customFormat="1" ht="14" x14ac:dyDescent="0.3">
      <c r="B139" s="82"/>
      <c r="C139" s="95"/>
      <c r="D139" s="139" t="s">
        <v>112</v>
      </c>
      <c r="E139" s="62">
        <v>404.01790099999999</v>
      </c>
      <c r="F139" s="84">
        <v>8080</v>
      </c>
      <c r="G139" s="92"/>
      <c r="H139" s="85" t="s">
        <v>24</v>
      </c>
      <c r="I139" s="86"/>
      <c r="J139" s="87" t="str">
        <f>IF(ISNUMBER(H139),IF(H139&gt;0,F139*H139,"NB"),"NB")</f>
        <v>NB</v>
      </c>
    </row>
    <row r="140" spans="2:10" s="88" customFormat="1" ht="14" x14ac:dyDescent="0.25">
      <c r="B140" s="82"/>
      <c r="C140" s="95"/>
      <c r="D140" s="63" t="s">
        <v>113</v>
      </c>
      <c r="E140" s="62"/>
      <c r="F140" s="84"/>
      <c r="G140" s="92"/>
      <c r="H140" s="89"/>
      <c r="I140" s="90"/>
      <c r="J140" s="91"/>
    </row>
    <row r="141" spans="2:10" s="88" customFormat="1" ht="14" x14ac:dyDescent="0.3">
      <c r="B141" s="82"/>
      <c r="C141" s="118"/>
      <c r="D141" s="54" t="s">
        <v>114</v>
      </c>
      <c r="E141" s="54">
        <v>407.01029999999997</v>
      </c>
      <c r="F141" s="148">
        <v>9760</v>
      </c>
      <c r="G141" s="92" t="s">
        <v>24</v>
      </c>
      <c r="H141" s="85" t="s">
        <v>24</v>
      </c>
      <c r="I141" s="90"/>
      <c r="J141" s="87" t="str">
        <f>IF(ISNUMBER(H141),IF(H141&gt;0,F141*H141,"NB"),"NB")</f>
        <v>NB</v>
      </c>
    </row>
    <row r="142" spans="2:10" s="88" customFormat="1" ht="14" x14ac:dyDescent="0.3">
      <c r="B142" s="82"/>
      <c r="C142" s="118"/>
      <c r="D142" s="54" t="s">
        <v>115</v>
      </c>
      <c r="E142" s="70"/>
      <c r="F142" s="150"/>
      <c r="G142" s="92"/>
      <c r="H142" s="89"/>
      <c r="I142" s="90"/>
      <c r="J142" s="91"/>
    </row>
    <row r="143" spans="2:10" s="88" customFormat="1" ht="14.5" thickBot="1" x14ac:dyDescent="0.35">
      <c r="B143" s="82"/>
      <c r="C143" s="118"/>
      <c r="D143" s="54" t="s">
        <v>116</v>
      </c>
      <c r="E143" s="55"/>
      <c r="F143" s="148"/>
      <c r="G143" s="92">
        <v>15</v>
      </c>
      <c r="H143" s="93" t="s">
        <v>7</v>
      </c>
      <c r="I143" s="90"/>
      <c r="J143" s="94" t="str">
        <f>IF(OR(J137="NB",J139="NB", J141="NB"), "NB", SUM(J137:J141))</f>
        <v>NB</v>
      </c>
    </row>
    <row r="144" spans="2:10" s="88" customFormat="1" ht="14" x14ac:dyDescent="0.3">
      <c r="B144" s="104"/>
      <c r="C144" s="120"/>
      <c r="D144" s="56"/>
      <c r="E144" s="78"/>
      <c r="F144" s="152"/>
      <c r="G144" s="112"/>
      <c r="H144" s="107"/>
      <c r="I144" s="107"/>
      <c r="J144" s="108"/>
    </row>
    <row r="145" spans="2:10" s="88" customFormat="1" ht="14" x14ac:dyDescent="0.3">
      <c r="B145" s="97"/>
      <c r="C145" s="118"/>
      <c r="D145" s="54"/>
      <c r="E145" s="70"/>
      <c r="F145" s="150"/>
      <c r="G145" s="121"/>
      <c r="H145" s="99"/>
      <c r="I145" s="99"/>
      <c r="J145" s="109"/>
    </row>
    <row r="146" spans="2:10" s="88" customFormat="1" ht="14" x14ac:dyDescent="0.3">
      <c r="B146" s="82">
        <v>16</v>
      </c>
      <c r="C146" s="118" t="s">
        <v>117</v>
      </c>
      <c r="D146" s="40" t="s">
        <v>110</v>
      </c>
      <c r="E146" s="62">
        <v>404.09630099999998</v>
      </c>
      <c r="F146" s="84">
        <v>22830</v>
      </c>
      <c r="G146" s="92"/>
      <c r="H146" s="85" t="s">
        <v>24</v>
      </c>
      <c r="I146" s="86"/>
      <c r="J146" s="87" t="str">
        <f>IF(ISNUMBER(H146),IF(H146&gt;0,F146*H146,"NB"),"NB")</f>
        <v>NB</v>
      </c>
    </row>
    <row r="147" spans="2:10" s="88" customFormat="1" ht="14" x14ac:dyDescent="0.25">
      <c r="B147" s="82"/>
      <c r="C147" s="95"/>
      <c r="D147" s="63" t="s">
        <v>118</v>
      </c>
      <c r="E147" s="62"/>
      <c r="F147" s="84"/>
      <c r="G147" s="92"/>
      <c r="H147" s="89"/>
      <c r="I147" s="90"/>
      <c r="J147" s="91"/>
    </row>
    <row r="148" spans="2:10" s="88" customFormat="1" ht="14" x14ac:dyDescent="0.25">
      <c r="B148" s="82"/>
      <c r="C148" s="95"/>
      <c r="D148" s="63" t="s">
        <v>119</v>
      </c>
      <c r="E148" s="62">
        <v>404.05890099999999</v>
      </c>
      <c r="F148" s="84">
        <v>8190</v>
      </c>
      <c r="G148" s="92"/>
      <c r="H148" s="85" t="s">
        <v>24</v>
      </c>
      <c r="I148" s="86"/>
      <c r="J148" s="87" t="str">
        <f>IF(ISNUMBER(H148),IF(H148&gt;0,F148*H148,"NB"),"NB")</f>
        <v>NB</v>
      </c>
    </row>
    <row r="149" spans="2:10" s="88" customFormat="1" ht="14" x14ac:dyDescent="0.3">
      <c r="B149" s="82"/>
      <c r="C149" s="118"/>
      <c r="D149" s="54" t="s">
        <v>120</v>
      </c>
      <c r="E149" s="54"/>
      <c r="F149" s="148"/>
      <c r="G149" s="92"/>
      <c r="H149" s="89"/>
      <c r="I149" s="90"/>
      <c r="J149" s="91"/>
    </row>
    <row r="150" spans="2:10" s="88" customFormat="1" ht="14" x14ac:dyDescent="0.3">
      <c r="B150" s="82"/>
      <c r="C150" s="118"/>
      <c r="D150" s="54" t="s">
        <v>121</v>
      </c>
      <c r="E150" s="70">
        <v>407.01029999999997</v>
      </c>
      <c r="F150" s="150">
        <v>27190</v>
      </c>
      <c r="G150" s="92" t="s">
        <v>24</v>
      </c>
      <c r="H150" s="85" t="s">
        <v>24</v>
      </c>
      <c r="I150" s="90"/>
      <c r="J150" s="87" t="str">
        <f>IF(ISNUMBER(H150),IF(H150&gt;0,F150*H150,"NB"),"NB")</f>
        <v>NB</v>
      </c>
    </row>
    <row r="151" spans="2:10" s="88" customFormat="1" ht="14" x14ac:dyDescent="0.3">
      <c r="B151" s="82"/>
      <c r="C151" s="118"/>
      <c r="D151" s="54" t="s">
        <v>122</v>
      </c>
      <c r="E151" s="55"/>
      <c r="F151" s="148"/>
      <c r="G151" s="126"/>
      <c r="H151" s="89"/>
      <c r="I151" s="90"/>
      <c r="J151" s="91"/>
    </row>
    <row r="152" spans="2:10" s="88" customFormat="1" ht="14.5" thickBot="1" x14ac:dyDescent="0.35">
      <c r="B152" s="82"/>
      <c r="C152" s="118"/>
      <c r="D152" s="54" t="s">
        <v>123</v>
      </c>
      <c r="E152" s="70"/>
      <c r="F152" s="150"/>
      <c r="G152" s="126">
        <v>16</v>
      </c>
      <c r="H152" s="93" t="s">
        <v>7</v>
      </c>
      <c r="I152" s="90"/>
      <c r="J152" s="94" t="str">
        <f>IF(OR(J146="NB",J148="NB", J150="NB"), "NB", SUM(J146:J150))</f>
        <v>NB</v>
      </c>
    </row>
    <row r="153" spans="2:10" s="88" customFormat="1" ht="14" x14ac:dyDescent="0.3">
      <c r="B153" s="104"/>
      <c r="C153" s="120"/>
      <c r="D153" s="56"/>
      <c r="E153" s="68"/>
      <c r="F153" s="106"/>
      <c r="G153" s="112"/>
      <c r="H153" s="113"/>
      <c r="I153" s="114"/>
      <c r="J153" s="115"/>
    </row>
    <row r="154" spans="2:10" s="88" customFormat="1" ht="14" x14ac:dyDescent="0.3">
      <c r="B154" s="82"/>
      <c r="C154" s="118"/>
      <c r="D154" s="54"/>
      <c r="E154" s="62"/>
      <c r="F154" s="89"/>
      <c r="G154" s="92"/>
      <c r="H154" s="89"/>
      <c r="I154" s="90"/>
      <c r="J154" s="91"/>
    </row>
    <row r="155" spans="2:10" s="88" customFormat="1" ht="14" x14ac:dyDescent="0.25">
      <c r="B155" s="82">
        <v>17</v>
      </c>
      <c r="C155" s="95" t="s">
        <v>124</v>
      </c>
      <c r="D155" s="63" t="s">
        <v>125</v>
      </c>
      <c r="E155" s="62">
        <v>404.06830100000002</v>
      </c>
      <c r="F155" s="84">
        <v>13950</v>
      </c>
      <c r="G155" s="92"/>
      <c r="H155" s="85" t="s">
        <v>24</v>
      </c>
      <c r="I155" s="86"/>
      <c r="J155" s="87" t="str">
        <f>IF(ISNUMBER(H155),IF(H155&gt;0,F155*H155,"NB"),"NB")</f>
        <v>NB</v>
      </c>
    </row>
    <row r="156" spans="2:10" s="88" customFormat="1" ht="14" x14ac:dyDescent="0.25">
      <c r="B156" s="82"/>
      <c r="C156" s="95"/>
      <c r="D156" s="63" t="s">
        <v>126</v>
      </c>
      <c r="E156" s="62"/>
      <c r="F156" s="84"/>
      <c r="G156" s="92"/>
      <c r="H156" s="89"/>
      <c r="I156" s="90"/>
      <c r="J156" s="91"/>
    </row>
    <row r="157" spans="2:10" s="88" customFormat="1" ht="14" x14ac:dyDescent="0.25">
      <c r="B157" s="82"/>
      <c r="C157" s="95"/>
      <c r="D157" s="63" t="s">
        <v>127</v>
      </c>
      <c r="E157" s="62">
        <v>404.05890099999999</v>
      </c>
      <c r="F157" s="84">
        <v>9360</v>
      </c>
      <c r="G157" s="92"/>
      <c r="H157" s="85" t="s">
        <v>24</v>
      </c>
      <c r="I157" s="86"/>
      <c r="J157" s="87" t="str">
        <f>IF(ISNUMBER(H157),IF(H157&gt;0,F157*H157,"NB"),"NB")</f>
        <v>NB</v>
      </c>
    </row>
    <row r="158" spans="2:10" s="88" customFormat="1" ht="14" x14ac:dyDescent="0.3">
      <c r="B158" s="82"/>
      <c r="C158" s="118"/>
      <c r="D158" s="54" t="s">
        <v>128</v>
      </c>
      <c r="E158" s="53"/>
      <c r="F158" s="148"/>
      <c r="G158" s="92"/>
      <c r="H158" s="89"/>
      <c r="I158" s="90"/>
      <c r="J158" s="91"/>
    </row>
    <row r="159" spans="2:10" s="88" customFormat="1" ht="14" x14ac:dyDescent="0.3">
      <c r="B159" s="82"/>
      <c r="C159" s="118"/>
      <c r="D159" s="54" t="s">
        <v>129</v>
      </c>
      <c r="E159" s="70">
        <v>407.01029999999997</v>
      </c>
      <c r="F159" s="150">
        <v>24010</v>
      </c>
      <c r="H159" s="85" t="s">
        <v>24</v>
      </c>
      <c r="I159" s="90"/>
      <c r="J159" s="87" t="str">
        <f>IF(ISNUMBER(H159),IF(H159&gt;0,F159*H159,"NB"),"NB")</f>
        <v>NB</v>
      </c>
    </row>
    <row r="160" spans="2:10" s="88" customFormat="1" ht="14" x14ac:dyDescent="0.3">
      <c r="B160" s="82"/>
      <c r="C160" s="118"/>
      <c r="D160" s="54" t="s">
        <v>130</v>
      </c>
      <c r="E160" s="55"/>
      <c r="F160" s="148"/>
      <c r="G160" s="92"/>
      <c r="H160" s="89"/>
      <c r="I160" s="90"/>
      <c r="J160" s="91"/>
    </row>
    <row r="161" spans="2:10" s="88" customFormat="1" ht="14.5" thickBot="1" x14ac:dyDescent="0.35">
      <c r="B161" s="82"/>
      <c r="C161" s="118"/>
      <c r="D161" s="54" t="s">
        <v>131</v>
      </c>
      <c r="E161" s="70"/>
      <c r="F161" s="150"/>
      <c r="G161" s="92">
        <f>B155</f>
        <v>17</v>
      </c>
      <c r="H161" s="93" t="s">
        <v>7</v>
      </c>
      <c r="I161" s="90"/>
      <c r="J161" s="94" t="str">
        <f>IF(OR(J155="NB",J157="NB", J159="NB"), "NB", SUM(J155:J159))</f>
        <v>NB</v>
      </c>
    </row>
    <row r="162" spans="2:10" s="88" customFormat="1" ht="14" x14ac:dyDescent="0.3">
      <c r="B162" s="82"/>
      <c r="C162" s="120"/>
      <c r="D162" s="56"/>
      <c r="E162" s="68"/>
      <c r="F162" s="106"/>
      <c r="G162" s="92"/>
      <c r="H162" s="89"/>
      <c r="I162" s="90"/>
      <c r="J162" s="91"/>
    </row>
    <row r="163" spans="2:10" s="88" customFormat="1" ht="14" x14ac:dyDescent="0.3">
      <c r="B163" s="97"/>
      <c r="C163" s="118"/>
      <c r="D163" s="54"/>
      <c r="E163" s="62"/>
      <c r="F163" s="89"/>
      <c r="G163" s="121"/>
      <c r="H163" s="101"/>
      <c r="I163" s="102"/>
      <c r="J163" s="103"/>
    </row>
    <row r="164" spans="2:10" s="88" customFormat="1" ht="14" x14ac:dyDescent="0.3">
      <c r="B164" s="82">
        <v>18</v>
      </c>
      <c r="C164" s="118" t="s">
        <v>132</v>
      </c>
      <c r="D164" s="40" t="s">
        <v>133</v>
      </c>
      <c r="E164" s="62">
        <v>404.09630099999998</v>
      </c>
      <c r="F164" s="84">
        <v>3670</v>
      </c>
      <c r="G164" s="92"/>
      <c r="H164" s="85" t="s">
        <v>24</v>
      </c>
      <c r="I164" s="86"/>
      <c r="J164" s="87" t="str">
        <f>IF(ISNUMBER(H164),IF(H164&gt;0,F164*H164,"NB"),"NB")</f>
        <v>NB</v>
      </c>
    </row>
    <row r="165" spans="2:10" s="88" customFormat="1" ht="14" x14ac:dyDescent="0.25">
      <c r="B165" s="82"/>
      <c r="C165" s="95"/>
      <c r="D165" s="63" t="s">
        <v>134</v>
      </c>
      <c r="E165" s="62"/>
      <c r="F165" s="84"/>
      <c r="G165" s="92"/>
      <c r="H165" s="89"/>
      <c r="I165" s="90"/>
      <c r="J165" s="91"/>
    </row>
    <row r="166" spans="2:10" s="88" customFormat="1" ht="14" x14ac:dyDescent="0.3">
      <c r="B166" s="82"/>
      <c r="C166" s="118"/>
      <c r="D166" s="54" t="s">
        <v>135</v>
      </c>
      <c r="E166" s="53">
        <v>404.01790099999999</v>
      </c>
      <c r="F166" s="148">
        <v>3420</v>
      </c>
      <c r="G166" s="92"/>
      <c r="H166" s="85" t="s">
        <v>24</v>
      </c>
      <c r="I166" s="86"/>
      <c r="J166" s="87" t="str">
        <f>IF(ISNUMBER(H166),IF(H166&gt;0,F166*H166,"NB"),"NB")</f>
        <v>NB</v>
      </c>
    </row>
    <row r="167" spans="2:10" s="88" customFormat="1" ht="14" x14ac:dyDescent="0.3">
      <c r="B167" s="82"/>
      <c r="C167" s="118"/>
      <c r="D167" s="54" t="s">
        <v>136</v>
      </c>
      <c r="E167" s="62"/>
      <c r="F167" s="84"/>
      <c r="G167" s="92"/>
      <c r="H167" s="89"/>
      <c r="I167" s="90"/>
      <c r="J167" s="91"/>
    </row>
    <row r="168" spans="2:10" s="88" customFormat="1" ht="14" x14ac:dyDescent="0.3">
      <c r="B168" s="82"/>
      <c r="C168" s="118"/>
      <c r="D168" s="54" t="s">
        <v>137</v>
      </c>
      <c r="E168" s="57">
        <v>407.01029999999997</v>
      </c>
      <c r="F168" s="148">
        <v>4230</v>
      </c>
      <c r="G168" s="92" t="s">
        <v>24</v>
      </c>
      <c r="H168" s="85" t="s">
        <v>24</v>
      </c>
      <c r="I168" s="90"/>
      <c r="J168" s="87" t="str">
        <f>IF(ISNUMBER(H168),IF(H168&gt;0,F168*H168,"NB"),"NB")</f>
        <v>NB</v>
      </c>
    </row>
    <row r="169" spans="2:10" s="88" customFormat="1" ht="14" x14ac:dyDescent="0.3">
      <c r="B169" s="82"/>
      <c r="C169" s="118"/>
      <c r="D169" s="54" t="s">
        <v>523</v>
      </c>
      <c r="E169" s="62"/>
      <c r="F169" s="84"/>
      <c r="G169" s="126"/>
      <c r="H169" s="89"/>
      <c r="I169" s="90"/>
      <c r="J169" s="91"/>
    </row>
    <row r="170" spans="2:10" s="88" customFormat="1" ht="14.5" thickBot="1" x14ac:dyDescent="0.35">
      <c r="B170" s="82"/>
      <c r="C170" s="118"/>
      <c r="D170" s="54" t="s">
        <v>138</v>
      </c>
      <c r="E170" s="62"/>
      <c r="F170" s="150"/>
      <c r="G170" s="126">
        <v>18</v>
      </c>
      <c r="H170" s="93" t="s">
        <v>7</v>
      </c>
      <c r="I170" s="90"/>
      <c r="J170" s="94" t="str">
        <f>IF(OR(J164="NB",J166="NB", J168="NB"), "NB", SUM(J164:J168))</f>
        <v>NB</v>
      </c>
    </row>
    <row r="171" spans="2:10" s="88" customFormat="1" ht="14" x14ac:dyDescent="0.3">
      <c r="B171" s="82"/>
      <c r="C171" s="118"/>
      <c r="D171" s="54"/>
      <c r="E171" s="62"/>
      <c r="F171" s="84"/>
      <c r="G171" s="92"/>
      <c r="H171" s="93"/>
      <c r="I171" s="90"/>
      <c r="J171" s="117"/>
    </row>
    <row r="172" spans="2:10" s="88" customFormat="1" ht="14" x14ac:dyDescent="0.3">
      <c r="B172" s="104"/>
      <c r="C172" s="120"/>
      <c r="D172" s="81"/>
      <c r="E172" s="69"/>
      <c r="F172" s="106"/>
      <c r="G172" s="112"/>
      <c r="H172" s="113"/>
      <c r="I172" s="114"/>
      <c r="J172" s="115"/>
    </row>
    <row r="173" spans="2:10" s="88" customFormat="1" ht="14" x14ac:dyDescent="0.3">
      <c r="B173" s="82"/>
      <c r="C173" s="83"/>
      <c r="D173" s="54"/>
      <c r="E173" s="62"/>
      <c r="F173" s="84"/>
      <c r="G173" s="92"/>
      <c r="H173" s="89"/>
      <c r="I173" s="90"/>
      <c r="J173" s="91"/>
    </row>
    <row r="174" spans="2:10" s="88" customFormat="1" ht="14" x14ac:dyDescent="0.25">
      <c r="B174" s="82">
        <v>19</v>
      </c>
      <c r="C174" s="95" t="s">
        <v>139</v>
      </c>
      <c r="D174" s="63" t="s">
        <v>140</v>
      </c>
      <c r="E174" s="62">
        <v>404.09630099999998</v>
      </c>
      <c r="F174" s="84">
        <v>7800</v>
      </c>
      <c r="G174" s="92"/>
      <c r="H174" s="85" t="s">
        <v>24</v>
      </c>
      <c r="I174" s="86"/>
      <c r="J174" s="87" t="str">
        <f>IF(ISNUMBER(H174),IF(H174&gt;0,F174*H174,"NB"),"NB")</f>
        <v>NB</v>
      </c>
    </row>
    <row r="175" spans="2:10" s="88" customFormat="1" ht="14" x14ac:dyDescent="0.3">
      <c r="B175" s="82"/>
      <c r="C175" s="118"/>
      <c r="D175" s="54" t="s">
        <v>172</v>
      </c>
      <c r="E175" s="54"/>
      <c r="F175" s="148"/>
      <c r="G175" s="92"/>
      <c r="H175" s="89"/>
      <c r="I175" s="90"/>
      <c r="J175" s="91"/>
    </row>
    <row r="176" spans="2:10" s="88" customFormat="1" ht="14" x14ac:dyDescent="0.3">
      <c r="B176" s="82"/>
      <c r="C176" s="118"/>
      <c r="D176" s="54" t="s">
        <v>141</v>
      </c>
      <c r="E176" s="54">
        <v>404.01790099999999</v>
      </c>
      <c r="F176" s="148">
        <v>7510</v>
      </c>
      <c r="G176" s="92"/>
      <c r="H176" s="85" t="s">
        <v>24</v>
      </c>
      <c r="I176" s="86"/>
      <c r="J176" s="87" t="str">
        <f>IF(ISNUMBER(H176),IF(H176&gt;0,F176*H176,"NB"),"NB")</f>
        <v>NB</v>
      </c>
    </row>
    <row r="177" spans="2:10" s="88" customFormat="1" ht="14" x14ac:dyDescent="0.3">
      <c r="B177" s="82"/>
      <c r="C177" s="118"/>
      <c r="D177" s="54" t="s">
        <v>142</v>
      </c>
      <c r="E177" s="54"/>
      <c r="F177" s="148"/>
      <c r="G177" s="92"/>
      <c r="H177" s="89"/>
      <c r="I177" s="90"/>
      <c r="J177" s="91"/>
    </row>
    <row r="178" spans="2:10" s="88" customFormat="1" ht="14" x14ac:dyDescent="0.3">
      <c r="B178" s="82"/>
      <c r="C178" s="118"/>
      <c r="D178" s="54" t="s">
        <v>524</v>
      </c>
      <c r="E178" s="54">
        <v>407.01029999999997</v>
      </c>
      <c r="F178" s="148">
        <v>9190</v>
      </c>
      <c r="G178" s="92" t="s">
        <v>24</v>
      </c>
      <c r="H178" s="85" t="s">
        <v>24</v>
      </c>
      <c r="I178" s="90"/>
      <c r="J178" s="87" t="str">
        <f>IF(ISNUMBER(H178),IF(H178&gt;0,F178*H178,"NB"),"NB")</f>
        <v>NB</v>
      </c>
    </row>
    <row r="179" spans="2:10" s="88" customFormat="1" ht="14" x14ac:dyDescent="0.3">
      <c r="B179" s="82"/>
      <c r="C179" s="118"/>
      <c r="D179" s="54" t="s">
        <v>143</v>
      </c>
      <c r="E179" s="57"/>
      <c r="F179" s="148"/>
      <c r="G179" s="126"/>
      <c r="H179" s="89"/>
      <c r="I179" s="90"/>
      <c r="J179" s="91"/>
    </row>
    <row r="180" spans="2:10" s="88" customFormat="1" ht="14.5" thickBot="1" x14ac:dyDescent="0.35">
      <c r="B180" s="82"/>
      <c r="C180" s="118"/>
      <c r="D180" s="57" t="s">
        <v>144</v>
      </c>
      <c r="E180" s="62"/>
      <c r="F180" s="84"/>
      <c r="G180" s="126">
        <v>19</v>
      </c>
      <c r="H180" s="93" t="s">
        <v>7</v>
      </c>
      <c r="I180" s="90"/>
      <c r="J180" s="94" t="str">
        <f>IF(OR(J174="NB",J176="NB", J178="NB"), "NB", SUM(J174:J178))</f>
        <v>NB</v>
      </c>
    </row>
    <row r="181" spans="2:10" s="88" customFormat="1" ht="14" x14ac:dyDescent="0.3">
      <c r="B181" s="82"/>
      <c r="C181" s="120"/>
      <c r="D181" s="81"/>
      <c r="E181" s="69"/>
      <c r="F181" s="106"/>
      <c r="G181" s="92"/>
      <c r="H181" s="93"/>
      <c r="I181" s="90"/>
      <c r="J181" s="117"/>
    </row>
    <row r="182" spans="2:10" s="88" customFormat="1" ht="14" x14ac:dyDescent="0.3">
      <c r="B182" s="97"/>
      <c r="C182" s="83"/>
      <c r="D182" s="139"/>
      <c r="E182" s="62"/>
      <c r="F182" s="84"/>
      <c r="G182" s="121"/>
      <c r="H182" s="122"/>
      <c r="I182" s="102"/>
      <c r="J182" s="123"/>
    </row>
    <row r="183" spans="2:10" s="88" customFormat="1" ht="14" x14ac:dyDescent="0.3">
      <c r="B183" s="82">
        <v>20</v>
      </c>
      <c r="C183" s="118" t="s">
        <v>145</v>
      </c>
      <c r="D183" s="54" t="s">
        <v>146</v>
      </c>
      <c r="E183" s="54">
        <v>404.09630099999998</v>
      </c>
      <c r="F183" s="148">
        <v>9730</v>
      </c>
      <c r="G183" s="92"/>
      <c r="H183" s="85" t="s">
        <v>24</v>
      </c>
      <c r="I183" s="86"/>
      <c r="J183" s="87" t="str">
        <f>IF(ISNUMBER(H183),IF(H183&gt;0,F183*H183,"NB"),"NB")</f>
        <v>NB</v>
      </c>
    </row>
    <row r="184" spans="2:10" s="88" customFormat="1" ht="14" x14ac:dyDescent="0.3">
      <c r="B184" s="82"/>
      <c r="C184" s="118"/>
      <c r="D184" s="54" t="s">
        <v>147</v>
      </c>
      <c r="E184" s="54"/>
      <c r="F184" s="148"/>
      <c r="G184" s="92"/>
      <c r="H184" s="89"/>
      <c r="I184" s="90"/>
      <c r="J184" s="91"/>
    </row>
    <row r="185" spans="2:10" s="88" customFormat="1" ht="14" x14ac:dyDescent="0.3">
      <c r="B185" s="82"/>
      <c r="C185" s="118"/>
      <c r="D185" s="54" t="s">
        <v>148</v>
      </c>
      <c r="E185" s="57">
        <v>404.01790099999999</v>
      </c>
      <c r="F185" s="148">
        <v>9570</v>
      </c>
      <c r="G185" s="126"/>
      <c r="H185" s="85" t="s">
        <v>24</v>
      </c>
      <c r="I185" s="86"/>
      <c r="J185" s="87" t="str">
        <f>IF(ISNUMBER(H185),IF(H185&gt;0,F185*H185,"NB"),"NB")</f>
        <v>NB</v>
      </c>
    </row>
    <row r="186" spans="2:10" s="88" customFormat="1" ht="14" x14ac:dyDescent="0.3">
      <c r="B186" s="82"/>
      <c r="C186" s="118"/>
      <c r="D186" s="54" t="s">
        <v>149</v>
      </c>
      <c r="E186" s="54"/>
      <c r="F186" s="148"/>
      <c r="G186" s="92"/>
      <c r="H186" s="89"/>
      <c r="I186" s="90"/>
      <c r="J186" s="91"/>
    </row>
    <row r="187" spans="2:10" s="88" customFormat="1" ht="14" x14ac:dyDescent="0.3">
      <c r="B187" s="82"/>
      <c r="C187" s="118"/>
      <c r="D187" s="54" t="s">
        <v>150</v>
      </c>
      <c r="E187" s="57">
        <v>407.01029999999997</v>
      </c>
      <c r="F187" s="148">
        <v>11520</v>
      </c>
      <c r="G187" s="92" t="s">
        <v>24</v>
      </c>
      <c r="H187" s="85" t="s">
        <v>24</v>
      </c>
      <c r="I187" s="90"/>
      <c r="J187" s="87" t="str">
        <f>IF(ISNUMBER(H187),IF(H187&gt;0,F187*H187,"NB"),"NB")</f>
        <v>NB</v>
      </c>
    </row>
    <row r="188" spans="2:10" s="88" customFormat="1" ht="14" x14ac:dyDescent="0.3">
      <c r="B188" s="82"/>
      <c r="C188" s="118"/>
      <c r="D188" s="54" t="s">
        <v>151</v>
      </c>
      <c r="E188" s="62"/>
      <c r="F188" s="89"/>
      <c r="G188" s="92"/>
      <c r="H188" s="89"/>
      <c r="I188" s="90"/>
      <c r="J188" s="91"/>
    </row>
    <row r="189" spans="2:10" s="88" customFormat="1" ht="14.5" thickBot="1" x14ac:dyDescent="0.35">
      <c r="B189" s="82"/>
      <c r="C189" s="118"/>
      <c r="D189" s="41" t="s">
        <v>152</v>
      </c>
      <c r="E189" s="62"/>
      <c r="F189" s="84"/>
      <c r="G189" s="126">
        <v>20</v>
      </c>
      <c r="H189" s="93" t="s">
        <v>7</v>
      </c>
      <c r="I189" s="90"/>
      <c r="J189" s="94" t="str">
        <f>IF(OR(J183="NB",J185="NB", J187="NB"), "NB", SUM(J183:J187))</f>
        <v>NB</v>
      </c>
    </row>
    <row r="190" spans="2:10" s="88" customFormat="1" ht="14" x14ac:dyDescent="0.3">
      <c r="B190" s="104"/>
      <c r="C190" s="111"/>
      <c r="D190" s="56"/>
      <c r="E190" s="69"/>
      <c r="F190" s="106"/>
      <c r="G190" s="112"/>
      <c r="H190" s="113"/>
      <c r="I190" s="114"/>
      <c r="J190" s="115"/>
    </row>
    <row r="191" spans="2:10" s="88" customFormat="1" ht="14" x14ac:dyDescent="0.3">
      <c r="B191" s="82"/>
      <c r="C191" s="95"/>
      <c r="D191" s="54"/>
      <c r="E191" s="62"/>
      <c r="F191" s="84"/>
      <c r="G191" s="92"/>
      <c r="H191" s="51"/>
      <c r="I191" s="51"/>
      <c r="J191" s="96"/>
    </row>
    <row r="192" spans="2:10" s="88" customFormat="1" ht="14" x14ac:dyDescent="0.3">
      <c r="B192" s="82">
        <v>21</v>
      </c>
      <c r="C192" s="118" t="s">
        <v>153</v>
      </c>
      <c r="D192" s="41" t="s">
        <v>146</v>
      </c>
      <c r="E192" s="54">
        <v>404.09630099999998</v>
      </c>
      <c r="F192" s="148">
        <v>10140</v>
      </c>
      <c r="G192" s="92"/>
      <c r="H192" s="85" t="s">
        <v>24</v>
      </c>
      <c r="I192" s="86"/>
      <c r="J192" s="87" t="str">
        <f>IF(ISNUMBER(H192),IF(H192&gt;0,F192*H192,"NB"),"NB")</f>
        <v>NB</v>
      </c>
    </row>
    <row r="193" spans="2:10" s="88" customFormat="1" ht="14" x14ac:dyDescent="0.3">
      <c r="B193" s="82"/>
      <c r="C193" s="118"/>
      <c r="D193" s="41" t="s">
        <v>493</v>
      </c>
      <c r="E193" s="54"/>
      <c r="F193" s="148"/>
      <c r="G193" s="92"/>
      <c r="H193" s="89"/>
      <c r="I193" s="90"/>
      <c r="J193" s="91"/>
    </row>
    <row r="194" spans="2:10" s="88" customFormat="1" ht="14" x14ac:dyDescent="0.3">
      <c r="B194" s="82"/>
      <c r="C194" s="118"/>
      <c r="D194" s="41" t="s">
        <v>154</v>
      </c>
      <c r="E194" s="54">
        <v>404.01790099999999</v>
      </c>
      <c r="F194" s="148">
        <v>9980</v>
      </c>
      <c r="G194" s="126"/>
      <c r="H194" s="85" t="s">
        <v>24</v>
      </c>
      <c r="I194" s="86"/>
      <c r="J194" s="87" t="str">
        <f>IF(ISNUMBER(H194),IF(H194&gt;0,F194*H194,"NB"),"NB")</f>
        <v>NB</v>
      </c>
    </row>
    <row r="195" spans="2:10" s="88" customFormat="1" ht="14" x14ac:dyDescent="0.3">
      <c r="B195" s="82"/>
      <c r="C195" s="118"/>
      <c r="D195" s="41" t="s">
        <v>155</v>
      </c>
      <c r="E195" s="54"/>
      <c r="F195" s="148"/>
      <c r="G195" s="92"/>
      <c r="H195" s="89"/>
      <c r="I195" s="90"/>
      <c r="J195" s="91"/>
    </row>
    <row r="196" spans="2:10" s="88" customFormat="1" ht="14" x14ac:dyDescent="0.3">
      <c r="B196" s="82"/>
      <c r="C196" s="118"/>
      <c r="D196" s="41" t="s">
        <v>156</v>
      </c>
      <c r="E196" s="62">
        <v>407.01029999999997</v>
      </c>
      <c r="F196" s="84">
        <v>12000</v>
      </c>
      <c r="G196" s="92" t="s">
        <v>24</v>
      </c>
      <c r="H196" s="85" t="s">
        <v>24</v>
      </c>
      <c r="I196" s="90"/>
      <c r="J196" s="87" t="str">
        <f>IF(ISNUMBER(H196),IF(H196&gt;0,F196*H196,"NB"),"NB")</f>
        <v>NB</v>
      </c>
    </row>
    <row r="197" spans="2:10" s="88" customFormat="1" ht="14" x14ac:dyDescent="0.3">
      <c r="B197" s="82"/>
      <c r="C197" s="118"/>
      <c r="D197" s="54" t="s">
        <v>157</v>
      </c>
      <c r="E197" s="62"/>
      <c r="F197" s="84"/>
      <c r="G197" s="92"/>
      <c r="H197" s="89"/>
      <c r="I197" s="90"/>
      <c r="J197" s="91"/>
    </row>
    <row r="198" spans="2:10" s="88" customFormat="1" ht="14.5" thickBot="1" x14ac:dyDescent="0.3">
      <c r="B198" s="82"/>
      <c r="C198" s="95"/>
      <c r="D198" s="63" t="s">
        <v>158</v>
      </c>
      <c r="E198" s="62"/>
      <c r="F198" s="84"/>
      <c r="G198" s="92">
        <v>21</v>
      </c>
      <c r="H198" s="93" t="s">
        <v>7</v>
      </c>
      <c r="I198" s="90"/>
      <c r="J198" s="94" t="str">
        <f>IF(OR(J192="NB",J194="NB", J196="NB"), "NB", SUM(J192:J196))</f>
        <v>NB</v>
      </c>
    </row>
    <row r="199" spans="2:10" s="88" customFormat="1" ht="14" x14ac:dyDescent="0.25">
      <c r="B199" s="82"/>
      <c r="C199" s="111"/>
      <c r="D199" s="73"/>
      <c r="E199" s="69"/>
      <c r="F199" s="106"/>
      <c r="G199" s="92"/>
      <c r="H199" s="93"/>
      <c r="I199" s="90"/>
      <c r="J199" s="117"/>
    </row>
    <row r="200" spans="2:10" s="88" customFormat="1" ht="14" x14ac:dyDescent="0.3">
      <c r="B200" s="97"/>
      <c r="C200" s="118"/>
      <c r="D200" s="54"/>
      <c r="E200" s="54"/>
      <c r="F200" s="148"/>
      <c r="G200" s="121"/>
      <c r="H200" s="99"/>
      <c r="I200" s="99"/>
      <c r="J200" s="109"/>
    </row>
    <row r="201" spans="2:10" s="88" customFormat="1" ht="14" x14ac:dyDescent="0.3">
      <c r="B201" s="82">
        <v>22</v>
      </c>
      <c r="C201" s="118" t="s">
        <v>159</v>
      </c>
      <c r="D201" s="54" t="s">
        <v>160</v>
      </c>
      <c r="E201" s="54">
        <v>404.06820099999999</v>
      </c>
      <c r="F201" s="148">
        <v>14330</v>
      </c>
      <c r="G201" s="92"/>
      <c r="H201" s="85" t="s">
        <v>24</v>
      </c>
      <c r="I201" s="86"/>
      <c r="J201" s="87" t="str">
        <f>IF(ISNUMBER(H201),IF(H201&gt;0,F201*H201,"NB"),"NB")</f>
        <v>NB</v>
      </c>
    </row>
    <row r="202" spans="2:10" s="88" customFormat="1" ht="14" x14ac:dyDescent="0.3">
      <c r="B202" s="82"/>
      <c r="C202" s="118"/>
      <c r="D202" s="54" t="s">
        <v>161</v>
      </c>
      <c r="E202" s="70"/>
      <c r="F202" s="150"/>
      <c r="G202" s="92"/>
      <c r="H202" s="89"/>
      <c r="I202" s="90"/>
      <c r="J202" s="91"/>
    </row>
    <row r="203" spans="2:10" s="88" customFormat="1" ht="14" x14ac:dyDescent="0.3">
      <c r="B203" s="82"/>
      <c r="C203" s="118"/>
      <c r="D203" s="40" t="s">
        <v>494</v>
      </c>
      <c r="E203" s="54">
        <v>404.05890099999999</v>
      </c>
      <c r="F203" s="148">
        <v>6910</v>
      </c>
      <c r="G203" s="92"/>
      <c r="H203" s="85" t="s">
        <v>24</v>
      </c>
      <c r="I203" s="86"/>
      <c r="J203" s="87" t="str">
        <f>IF(ISNUMBER(H203),IF(H203&gt;0,F203*H203,"NB"),"NB")</f>
        <v>NB</v>
      </c>
    </row>
    <row r="204" spans="2:10" s="88" customFormat="1" ht="14" x14ac:dyDescent="0.3">
      <c r="B204" s="82"/>
      <c r="C204" s="118"/>
      <c r="D204" s="54" t="s">
        <v>162</v>
      </c>
      <c r="E204" s="62"/>
      <c r="F204" s="89"/>
      <c r="G204" s="92"/>
      <c r="H204" s="89"/>
      <c r="I204" s="90"/>
      <c r="J204" s="91"/>
    </row>
    <row r="205" spans="2:10" s="88" customFormat="1" ht="14" x14ac:dyDescent="0.3">
      <c r="B205" s="82"/>
      <c r="C205" s="118"/>
      <c r="D205" s="54" t="s">
        <v>495</v>
      </c>
      <c r="E205" s="62">
        <v>407.01029999999997</v>
      </c>
      <c r="F205" s="84">
        <v>23220</v>
      </c>
      <c r="G205" s="92" t="s">
        <v>24</v>
      </c>
      <c r="H205" s="85" t="s">
        <v>24</v>
      </c>
      <c r="I205" s="90"/>
      <c r="J205" s="87" t="str">
        <f>IF(ISNUMBER(H205),IF(H205&gt;0,F205*H205,"NB"),"NB")</f>
        <v>NB</v>
      </c>
    </row>
    <row r="206" spans="2:10" s="88" customFormat="1" ht="14" x14ac:dyDescent="0.25">
      <c r="B206" s="82"/>
      <c r="C206" s="95"/>
      <c r="D206" s="63" t="s">
        <v>525</v>
      </c>
      <c r="E206" s="67"/>
      <c r="F206" s="84"/>
      <c r="G206" s="126"/>
      <c r="H206" s="89"/>
      <c r="I206" s="90"/>
      <c r="J206" s="91"/>
    </row>
    <row r="207" spans="2:10" s="88" customFormat="1" ht="14.5" thickBot="1" x14ac:dyDescent="0.3">
      <c r="B207" s="82"/>
      <c r="C207" s="95"/>
      <c r="D207" s="63" t="s">
        <v>163</v>
      </c>
      <c r="E207" s="67"/>
      <c r="F207" s="84"/>
      <c r="G207" s="126">
        <v>22</v>
      </c>
      <c r="H207" s="93" t="s">
        <v>7</v>
      </c>
      <c r="I207" s="90"/>
      <c r="J207" s="94" t="str">
        <f>IF(OR(J201="NB",J203="NB", J205="NB"), "NB", SUM(J201:J205))</f>
        <v>NB</v>
      </c>
    </row>
    <row r="208" spans="2:10" s="88" customFormat="1" ht="14" x14ac:dyDescent="0.3">
      <c r="B208" s="104"/>
      <c r="C208" s="120"/>
      <c r="D208" s="56"/>
      <c r="E208" s="80"/>
      <c r="F208" s="149"/>
      <c r="G208" s="110"/>
      <c r="H208" s="107"/>
      <c r="I208" s="107"/>
      <c r="J208" s="108"/>
    </row>
    <row r="209" spans="2:10" s="88" customFormat="1" ht="14" x14ac:dyDescent="0.3">
      <c r="B209" s="82"/>
      <c r="C209" s="118"/>
      <c r="D209" s="54"/>
      <c r="E209" s="70"/>
      <c r="F209" s="150"/>
      <c r="G209" s="92"/>
      <c r="H209" s="93"/>
      <c r="I209" s="90"/>
      <c r="J209" s="117"/>
    </row>
    <row r="210" spans="2:10" s="88" customFormat="1" ht="14" x14ac:dyDescent="0.3">
      <c r="B210" s="82">
        <v>23</v>
      </c>
      <c r="C210" s="118">
        <v>360415</v>
      </c>
      <c r="D210" s="54" t="s">
        <v>164</v>
      </c>
      <c r="E210" s="70">
        <v>402.09630299999998</v>
      </c>
      <c r="F210" s="150">
        <v>6800</v>
      </c>
      <c r="G210" s="92"/>
      <c r="H210" s="85" t="s">
        <v>24</v>
      </c>
      <c r="I210" s="86"/>
      <c r="J210" s="87" t="str">
        <f>IF(ISNUMBER(H210),IF(H210&gt;0,F210*H210,"NB"),"NB")</f>
        <v>NB</v>
      </c>
    </row>
    <row r="211" spans="2:10" s="88" customFormat="1" ht="14" x14ac:dyDescent="0.3">
      <c r="B211" s="82"/>
      <c r="C211" s="118"/>
      <c r="D211" s="41" t="s">
        <v>165</v>
      </c>
      <c r="E211" s="54"/>
      <c r="F211" s="148"/>
      <c r="G211" s="92"/>
      <c r="H211" s="89"/>
      <c r="I211" s="90"/>
      <c r="J211" s="91"/>
    </row>
    <row r="212" spans="2:10" s="88" customFormat="1" ht="14" x14ac:dyDescent="0.3">
      <c r="B212" s="82"/>
      <c r="C212" s="118"/>
      <c r="D212" s="54" t="s">
        <v>166</v>
      </c>
      <c r="E212" s="62">
        <v>407.0102</v>
      </c>
      <c r="F212" s="84">
        <v>7100</v>
      </c>
      <c r="G212" s="92"/>
      <c r="H212" s="85" t="s">
        <v>24</v>
      </c>
      <c r="I212" s="86"/>
      <c r="J212" s="87" t="str">
        <f>IF(ISNUMBER(H212),IF(H212&gt;0,F212*H212,"NB"),"NB")</f>
        <v>NB</v>
      </c>
    </row>
    <row r="213" spans="2:10" s="88" customFormat="1" ht="14" x14ac:dyDescent="0.3">
      <c r="B213" s="82"/>
      <c r="C213" s="118"/>
      <c r="D213" s="54" t="s">
        <v>167</v>
      </c>
      <c r="E213" s="62"/>
      <c r="F213" s="84"/>
      <c r="G213" s="92"/>
      <c r="H213" s="89"/>
      <c r="I213" s="90"/>
      <c r="J213" s="91"/>
    </row>
    <row r="214" spans="2:10" s="88" customFormat="1" ht="14.5" thickBot="1" x14ac:dyDescent="0.3">
      <c r="B214" s="82"/>
      <c r="C214" s="95"/>
      <c r="D214" s="63" t="s">
        <v>168</v>
      </c>
      <c r="E214" s="62"/>
      <c r="F214" s="84"/>
      <c r="G214" s="92">
        <f>B210</f>
        <v>23</v>
      </c>
      <c r="H214" s="93" t="s">
        <v>7</v>
      </c>
      <c r="I214" s="90"/>
      <c r="J214" s="94" t="str">
        <f>IF(OR(J208="NB",J210="NB", J212="NB"), "NB", SUM(J208:J212))</f>
        <v>NB</v>
      </c>
    </row>
    <row r="215" spans="2:10" s="88" customFormat="1" ht="14" x14ac:dyDescent="0.25">
      <c r="B215" s="82"/>
      <c r="C215" s="95"/>
      <c r="D215" s="63" t="s">
        <v>169</v>
      </c>
      <c r="E215" s="62"/>
      <c r="F215" s="84"/>
      <c r="G215" s="126"/>
      <c r="H215" s="51"/>
      <c r="I215" s="51"/>
      <c r="J215" s="96"/>
    </row>
    <row r="216" spans="2:10" s="88" customFormat="1" ht="14" x14ac:dyDescent="0.3">
      <c r="B216" s="82"/>
      <c r="C216" s="118"/>
      <c r="D216" s="54" t="s">
        <v>170</v>
      </c>
      <c r="E216" s="54"/>
      <c r="F216" s="148"/>
      <c r="G216" s="92"/>
      <c r="H216" s="93"/>
      <c r="I216" s="90"/>
      <c r="J216" s="117"/>
    </row>
    <row r="217" spans="2:10" s="88" customFormat="1" ht="14" x14ac:dyDescent="0.3">
      <c r="B217" s="82"/>
      <c r="C217" s="120"/>
      <c r="D217" s="56"/>
      <c r="E217" s="78"/>
      <c r="F217" s="152"/>
      <c r="G217" s="92"/>
      <c r="H217" s="93"/>
      <c r="I217" s="90"/>
      <c r="J217" s="117"/>
    </row>
    <row r="218" spans="2:10" s="88" customFormat="1" ht="14" x14ac:dyDescent="0.3">
      <c r="B218" s="97"/>
      <c r="C218" s="118"/>
      <c r="D218" s="54"/>
      <c r="E218" s="54"/>
      <c r="F218" s="148"/>
      <c r="G218" s="121"/>
      <c r="H218" s="101"/>
      <c r="I218" s="102"/>
      <c r="J218" s="103"/>
    </row>
    <row r="219" spans="2:10" s="88" customFormat="1" ht="14" x14ac:dyDescent="0.3">
      <c r="B219" s="82">
        <v>24</v>
      </c>
      <c r="C219" s="118">
        <v>360416</v>
      </c>
      <c r="D219" s="40" t="s">
        <v>171</v>
      </c>
      <c r="E219" s="62">
        <v>402.096204</v>
      </c>
      <c r="F219" s="116">
        <v>12700</v>
      </c>
      <c r="G219" s="92"/>
      <c r="H219" s="85" t="s">
        <v>24</v>
      </c>
      <c r="I219" s="86"/>
      <c r="J219" s="87" t="str">
        <f>IF(ISNUMBER(H219),IF(H219&gt;0,F219*H219,"NB"),"NB")</f>
        <v>NB</v>
      </c>
    </row>
    <row r="220" spans="2:10" s="88" customFormat="1" ht="14" x14ac:dyDescent="0.3">
      <c r="B220" s="82"/>
      <c r="C220" s="118"/>
      <c r="D220" s="54" t="s">
        <v>172</v>
      </c>
      <c r="E220" s="62"/>
      <c r="F220" s="89"/>
      <c r="G220" s="92"/>
      <c r="H220" s="89"/>
      <c r="I220" s="90"/>
      <c r="J220" s="91"/>
    </row>
    <row r="221" spans="2:10" s="88" customFormat="1" ht="14" x14ac:dyDescent="0.3">
      <c r="B221" s="82"/>
      <c r="C221" s="118"/>
      <c r="D221" s="54" t="s">
        <v>496</v>
      </c>
      <c r="E221" s="62">
        <v>402.01890400000002</v>
      </c>
      <c r="F221" s="84">
        <v>1000</v>
      </c>
      <c r="G221" s="92"/>
      <c r="H221" s="85" t="s">
        <v>24</v>
      </c>
      <c r="I221" s="86"/>
      <c r="J221" s="87" t="str">
        <f>IF(ISNUMBER(H221),IF(H221&gt;0,F221*H221,"NB"),"NB")</f>
        <v>NB</v>
      </c>
    </row>
    <row r="222" spans="2:10" s="88" customFormat="1" ht="14" x14ac:dyDescent="0.25">
      <c r="B222" s="82"/>
      <c r="C222" s="95"/>
      <c r="D222" s="63" t="s">
        <v>173</v>
      </c>
      <c r="E222" s="62"/>
      <c r="F222" s="84"/>
      <c r="G222" s="92"/>
      <c r="H222" s="89"/>
      <c r="I222" s="90"/>
      <c r="J222" s="91"/>
    </row>
    <row r="223" spans="2:10" s="88" customFormat="1" ht="14" x14ac:dyDescent="0.25">
      <c r="B223" s="82"/>
      <c r="C223" s="95"/>
      <c r="D223" s="63" t="s">
        <v>174</v>
      </c>
      <c r="E223" s="62">
        <v>407.0102</v>
      </c>
      <c r="F223" s="84">
        <v>14300</v>
      </c>
      <c r="G223" s="92"/>
      <c r="H223" s="85" t="s">
        <v>24</v>
      </c>
      <c r="I223" s="86"/>
      <c r="J223" s="87" t="str">
        <f>IF(ISNUMBER(H223),IF(H223&gt;0,F223*H223,"NB"),"NB")</f>
        <v>NB</v>
      </c>
    </row>
    <row r="224" spans="2:10" s="88" customFormat="1" ht="14" x14ac:dyDescent="0.3">
      <c r="B224" s="82"/>
      <c r="C224" s="118"/>
      <c r="D224" s="54" t="s">
        <v>526</v>
      </c>
      <c r="E224" s="53"/>
      <c r="F224" s="148"/>
      <c r="G224" s="126"/>
      <c r="H224" s="51"/>
      <c r="I224" s="51"/>
      <c r="J224" s="96"/>
    </row>
    <row r="225" spans="2:10" s="88" customFormat="1" ht="14.5" thickBot="1" x14ac:dyDescent="0.35">
      <c r="B225" s="82"/>
      <c r="C225" s="118"/>
      <c r="D225" s="54" t="s">
        <v>69</v>
      </c>
      <c r="E225" s="70"/>
      <c r="F225" s="150"/>
      <c r="G225" s="92">
        <f>B219</f>
        <v>24</v>
      </c>
      <c r="H225" s="93" t="s">
        <v>7</v>
      </c>
      <c r="I225" s="90"/>
      <c r="J225" s="94" t="str">
        <f>IF(OR(J219="NB",J221="NB", J223="NB"), "NB", SUM(J219:J223))</f>
        <v>NB</v>
      </c>
    </row>
    <row r="226" spans="2:10" s="88" customFormat="1" ht="14" x14ac:dyDescent="0.3">
      <c r="B226" s="104"/>
      <c r="C226" s="120"/>
      <c r="D226" s="56"/>
      <c r="E226" s="74"/>
      <c r="F226" s="149"/>
      <c r="G226" s="112"/>
      <c r="H226" s="107"/>
      <c r="I226" s="107"/>
      <c r="J226" s="108"/>
    </row>
    <row r="227" spans="2:10" s="88" customFormat="1" ht="14" x14ac:dyDescent="0.3">
      <c r="B227" s="82"/>
      <c r="C227" s="118"/>
      <c r="D227" s="54"/>
      <c r="E227" s="70"/>
      <c r="F227" s="150"/>
      <c r="G227" s="92"/>
      <c r="H227" s="51"/>
      <c r="I227" s="51"/>
      <c r="J227" s="96"/>
    </row>
    <row r="228" spans="2:10" s="88" customFormat="1" ht="14" x14ac:dyDescent="0.3">
      <c r="B228" s="82">
        <v>25</v>
      </c>
      <c r="C228" s="118">
        <v>360417</v>
      </c>
      <c r="D228" s="40" t="s">
        <v>175</v>
      </c>
      <c r="E228" s="62">
        <v>402.09630399999998</v>
      </c>
      <c r="F228" s="84">
        <v>21600</v>
      </c>
      <c r="G228" s="92"/>
      <c r="H228" s="85" t="s">
        <v>24</v>
      </c>
      <c r="I228" s="86"/>
      <c r="J228" s="87" t="str">
        <f>IF(ISNUMBER(H228),IF(H228&gt;0,F228*H228,"NB"),"NB")</f>
        <v>NB</v>
      </c>
    </row>
    <row r="229" spans="2:10" s="88" customFormat="1" ht="14" x14ac:dyDescent="0.3">
      <c r="B229" s="82"/>
      <c r="C229" s="118"/>
      <c r="D229" s="40" t="s">
        <v>176</v>
      </c>
      <c r="E229" s="62"/>
      <c r="F229" s="89"/>
      <c r="G229" s="92"/>
      <c r="H229" s="89"/>
      <c r="I229" s="90"/>
      <c r="J229" s="91"/>
    </row>
    <row r="230" spans="2:10" s="88" customFormat="1" ht="14" x14ac:dyDescent="0.3">
      <c r="B230" s="82"/>
      <c r="C230" s="118"/>
      <c r="D230" s="40" t="s">
        <v>177</v>
      </c>
      <c r="E230" s="62">
        <v>402.01890400000002</v>
      </c>
      <c r="F230" s="89">
        <v>650</v>
      </c>
      <c r="G230" s="92"/>
      <c r="H230" s="85" t="s">
        <v>24</v>
      </c>
      <c r="I230" s="86"/>
      <c r="J230" s="87" t="str">
        <f>IF(ISNUMBER(H230),IF(H230&gt;0,F230*H230,"NB"),"NB")</f>
        <v>NB</v>
      </c>
    </row>
    <row r="231" spans="2:10" s="88" customFormat="1" ht="14" x14ac:dyDescent="0.3">
      <c r="B231" s="82"/>
      <c r="C231" s="118"/>
      <c r="D231" s="54" t="s">
        <v>178</v>
      </c>
      <c r="E231" s="62"/>
      <c r="F231" s="84"/>
      <c r="G231" s="92"/>
      <c r="H231" s="89"/>
      <c r="I231" s="90"/>
      <c r="J231" s="91"/>
    </row>
    <row r="232" spans="2:10" s="88" customFormat="1" ht="14" x14ac:dyDescent="0.3">
      <c r="B232" s="82"/>
      <c r="C232" s="118"/>
      <c r="D232" s="54" t="s">
        <v>179</v>
      </c>
      <c r="E232" s="62">
        <v>407.0102</v>
      </c>
      <c r="F232" s="84">
        <v>22435</v>
      </c>
      <c r="G232" s="92"/>
      <c r="H232" s="85" t="s">
        <v>24</v>
      </c>
      <c r="I232" s="86"/>
      <c r="J232" s="87" t="str">
        <f>IF(ISNUMBER(H232),IF(H232&gt;0,F232*H232,"NB"),"NB")</f>
        <v>NB</v>
      </c>
    </row>
    <row r="233" spans="2:10" s="88" customFormat="1" ht="14" x14ac:dyDescent="0.25">
      <c r="B233" s="82"/>
      <c r="C233" s="95"/>
      <c r="D233" s="63" t="s">
        <v>180</v>
      </c>
      <c r="E233" s="62"/>
      <c r="F233" s="84"/>
      <c r="G233" s="126"/>
      <c r="H233" s="51"/>
      <c r="I233" s="51"/>
      <c r="J233" s="91"/>
    </row>
    <row r="234" spans="2:10" s="88" customFormat="1" ht="14.5" thickBot="1" x14ac:dyDescent="0.35">
      <c r="B234" s="82"/>
      <c r="C234" s="118"/>
      <c r="D234" s="54" t="s">
        <v>181</v>
      </c>
      <c r="E234" s="57"/>
      <c r="F234" s="148"/>
      <c r="G234" s="92">
        <f>B228</f>
        <v>25</v>
      </c>
      <c r="H234" s="93" t="s">
        <v>7</v>
      </c>
      <c r="I234" s="90"/>
      <c r="J234" s="94" t="str">
        <f>IF(OR(J228="NB",J230="NB", J232="NB"), "NB", SUM(J228:J232))</f>
        <v>NB</v>
      </c>
    </row>
    <row r="235" spans="2:10" s="88" customFormat="1" ht="14" x14ac:dyDescent="0.3">
      <c r="B235" s="82"/>
      <c r="C235" s="120"/>
      <c r="D235" s="56"/>
      <c r="E235" s="56"/>
      <c r="F235" s="149"/>
      <c r="G235" s="92"/>
      <c r="H235" s="93"/>
      <c r="I235" s="90"/>
      <c r="J235" s="117"/>
    </row>
    <row r="236" spans="2:10" s="88" customFormat="1" ht="14" x14ac:dyDescent="0.3">
      <c r="B236" s="97"/>
      <c r="C236" s="118"/>
      <c r="D236" s="54"/>
      <c r="E236" s="58"/>
      <c r="F236" s="148"/>
      <c r="G236" s="121"/>
      <c r="H236" s="101"/>
      <c r="I236" s="102"/>
      <c r="J236" s="103"/>
    </row>
    <row r="237" spans="2:10" s="88" customFormat="1" ht="14" x14ac:dyDescent="0.3">
      <c r="B237" s="82">
        <v>26</v>
      </c>
      <c r="C237" s="118">
        <v>360418</v>
      </c>
      <c r="D237" s="54" t="s">
        <v>175</v>
      </c>
      <c r="E237" s="67">
        <v>402.096204</v>
      </c>
      <c r="F237" s="84">
        <v>8000</v>
      </c>
      <c r="G237" s="92"/>
      <c r="H237" s="85" t="s">
        <v>24</v>
      </c>
      <c r="I237" s="86"/>
      <c r="J237" s="87" t="str">
        <f>IF(ISNUMBER(H237),IF(H237&gt;0,F237*H237,"NB"),"NB")</f>
        <v>NB</v>
      </c>
    </row>
    <row r="238" spans="2:10" s="88" customFormat="1" ht="14" x14ac:dyDescent="0.3">
      <c r="B238" s="82"/>
      <c r="C238" s="118"/>
      <c r="D238" s="54" t="s">
        <v>182</v>
      </c>
      <c r="E238" s="62"/>
      <c r="F238" s="84"/>
      <c r="G238" s="92"/>
      <c r="H238" s="89"/>
      <c r="I238" s="90"/>
      <c r="J238" s="91"/>
    </row>
    <row r="239" spans="2:10" s="88" customFormat="1" ht="14" x14ac:dyDescent="0.3">
      <c r="B239" s="82"/>
      <c r="C239" s="118"/>
      <c r="D239" s="40" t="s">
        <v>497</v>
      </c>
      <c r="E239" s="62">
        <v>402.01890400000002</v>
      </c>
      <c r="F239" s="84">
        <v>4000</v>
      </c>
      <c r="G239" s="92"/>
      <c r="H239" s="85" t="s">
        <v>24</v>
      </c>
      <c r="I239" s="86"/>
      <c r="J239" s="87" t="str">
        <f>IF(ISNUMBER(H239),IF(H239&gt;0,F239*H239,"NB"),"NB")</f>
        <v>NB</v>
      </c>
    </row>
    <row r="240" spans="2:10" s="88" customFormat="1" ht="14" x14ac:dyDescent="0.3">
      <c r="B240" s="82"/>
      <c r="C240" s="118"/>
      <c r="D240" s="40" t="s">
        <v>183</v>
      </c>
      <c r="E240" s="62"/>
      <c r="F240" s="84"/>
      <c r="G240" s="92"/>
      <c r="H240" s="89"/>
      <c r="I240" s="90"/>
      <c r="J240" s="91"/>
    </row>
    <row r="241" spans="2:10" s="88" customFormat="1" ht="14" x14ac:dyDescent="0.25">
      <c r="B241" s="82"/>
      <c r="C241" s="95"/>
      <c r="D241" s="63" t="s">
        <v>184</v>
      </c>
      <c r="E241" s="67">
        <v>407.0102</v>
      </c>
      <c r="F241" s="84">
        <v>13800</v>
      </c>
      <c r="G241" s="92" t="s">
        <v>24</v>
      </c>
      <c r="H241" s="85" t="s">
        <v>24</v>
      </c>
      <c r="I241" s="86"/>
      <c r="J241" s="87" t="str">
        <f>IF(ISNUMBER(H241),IF(H241&gt;0,F241*H241,"NB"),"NB")</f>
        <v>NB</v>
      </c>
    </row>
    <row r="242" spans="2:10" s="88" customFormat="1" ht="14" x14ac:dyDescent="0.3">
      <c r="B242" s="82"/>
      <c r="C242" s="118"/>
      <c r="D242" s="54" t="s">
        <v>185</v>
      </c>
      <c r="E242" s="57"/>
      <c r="F242" s="148"/>
      <c r="G242" s="126"/>
      <c r="H242" s="51"/>
      <c r="I242" s="51"/>
      <c r="J242" s="91"/>
    </row>
    <row r="243" spans="2:10" s="88" customFormat="1" ht="14.5" thickBot="1" x14ac:dyDescent="0.35">
      <c r="B243" s="82"/>
      <c r="C243" s="118"/>
      <c r="D243" s="54" t="s">
        <v>138</v>
      </c>
      <c r="E243" s="70"/>
      <c r="F243" s="150"/>
      <c r="G243" s="126">
        <v>26</v>
      </c>
      <c r="H243" s="93" t="s">
        <v>7</v>
      </c>
      <c r="I243" s="90"/>
      <c r="J243" s="94" t="str">
        <f>IF(OR(J237="NB",J239="NB", J241="NB"), "NB", SUM(J237:J241))</f>
        <v>NB</v>
      </c>
    </row>
    <row r="244" spans="2:10" s="88" customFormat="1" ht="14" x14ac:dyDescent="0.3">
      <c r="B244" s="104"/>
      <c r="C244" s="120"/>
      <c r="D244" s="56"/>
      <c r="E244" s="79"/>
      <c r="F244" s="149"/>
      <c r="G244" s="112"/>
      <c r="H244" s="107"/>
      <c r="I244" s="107"/>
      <c r="J244" s="108"/>
    </row>
    <row r="245" spans="2:10" s="88" customFormat="1" ht="14" x14ac:dyDescent="0.3">
      <c r="B245" s="82"/>
      <c r="C245" s="118"/>
      <c r="D245" s="54"/>
      <c r="E245" s="70"/>
      <c r="F245" s="150"/>
      <c r="G245" s="92"/>
      <c r="H245" s="89"/>
      <c r="I245" s="90"/>
      <c r="J245" s="91"/>
    </row>
    <row r="246" spans="2:10" s="88" customFormat="1" ht="14" x14ac:dyDescent="0.3">
      <c r="B246" s="82">
        <v>27</v>
      </c>
      <c r="C246" s="118">
        <v>360419</v>
      </c>
      <c r="D246" s="54" t="s">
        <v>186</v>
      </c>
      <c r="E246" s="62">
        <v>402.09630399999998</v>
      </c>
      <c r="F246" s="84">
        <v>10250</v>
      </c>
      <c r="G246" s="92"/>
      <c r="H246" s="85" t="s">
        <v>24</v>
      </c>
      <c r="I246" s="86"/>
      <c r="J246" s="87" t="str">
        <f>IF(ISNUMBER(H246),IF(H246&gt;0,F246*H246,"NB"),"NB")</f>
        <v>NB</v>
      </c>
    </row>
    <row r="247" spans="2:10" s="88" customFormat="1" ht="14" x14ac:dyDescent="0.3">
      <c r="B247" s="82"/>
      <c r="C247" s="118"/>
      <c r="D247" s="40" t="s">
        <v>187</v>
      </c>
      <c r="E247" s="62"/>
      <c r="F247" s="84"/>
      <c r="G247" s="92"/>
      <c r="H247" s="89"/>
      <c r="I247" s="90"/>
      <c r="J247" s="91"/>
    </row>
    <row r="248" spans="2:10" s="88" customFormat="1" ht="14" x14ac:dyDescent="0.25">
      <c r="B248" s="82"/>
      <c r="C248" s="95"/>
      <c r="D248" s="63" t="s">
        <v>188</v>
      </c>
      <c r="E248" s="62">
        <v>402.01890400000002</v>
      </c>
      <c r="F248" s="84">
        <v>1000</v>
      </c>
      <c r="G248" s="92"/>
      <c r="H248" s="85" t="s">
        <v>24</v>
      </c>
      <c r="I248" s="86"/>
      <c r="J248" s="87" t="str">
        <f>IF(ISNUMBER(H248),IF(H248&gt;0,F248*H248,"NB"),"NB")</f>
        <v>NB</v>
      </c>
    </row>
    <row r="249" spans="2:10" s="88" customFormat="1" ht="14" x14ac:dyDescent="0.25">
      <c r="B249" s="82"/>
      <c r="C249" s="95"/>
      <c r="D249" s="63" t="s">
        <v>189</v>
      </c>
      <c r="E249" s="67"/>
      <c r="F249" s="84"/>
      <c r="G249" s="92"/>
      <c r="H249" s="89"/>
      <c r="I249" s="90"/>
      <c r="J249" s="91"/>
    </row>
    <row r="250" spans="2:10" s="88" customFormat="1" ht="14" x14ac:dyDescent="0.3">
      <c r="B250" s="82"/>
      <c r="C250" s="118"/>
      <c r="D250" s="54" t="s">
        <v>190</v>
      </c>
      <c r="E250" s="57">
        <v>407.0102</v>
      </c>
      <c r="F250" s="148">
        <v>10900</v>
      </c>
      <c r="G250" s="92" t="s">
        <v>24</v>
      </c>
      <c r="H250" s="85" t="s">
        <v>24</v>
      </c>
      <c r="I250" s="90"/>
      <c r="J250" s="87" t="str">
        <f>IF(ISNUMBER(H250),IF(H250&gt;0,F250*H250,"NB"),"NB")</f>
        <v>NB</v>
      </c>
    </row>
    <row r="251" spans="2:10" s="88" customFormat="1" ht="14" x14ac:dyDescent="0.3">
      <c r="B251" s="82"/>
      <c r="C251" s="118"/>
      <c r="D251" s="54" t="s">
        <v>191</v>
      </c>
      <c r="E251" s="70"/>
      <c r="F251" s="150"/>
      <c r="G251" s="126"/>
      <c r="H251" s="89"/>
      <c r="I251" s="90"/>
      <c r="J251" s="91"/>
    </row>
    <row r="252" spans="2:10" s="88" customFormat="1" ht="14.5" thickBot="1" x14ac:dyDescent="0.35">
      <c r="B252" s="82"/>
      <c r="C252" s="118"/>
      <c r="D252" s="54" t="s">
        <v>152</v>
      </c>
      <c r="E252" s="57"/>
      <c r="F252" s="148"/>
      <c r="G252" s="126">
        <v>27</v>
      </c>
      <c r="H252" s="93" t="s">
        <v>7</v>
      </c>
      <c r="I252" s="90"/>
      <c r="J252" s="94" t="str">
        <f>IF(OR(J246="NB",J248="NB", J250="NB"), "NB", SUM(J246:J250))</f>
        <v>NB</v>
      </c>
    </row>
    <row r="253" spans="2:10" s="88" customFormat="1" ht="14" x14ac:dyDescent="0.25">
      <c r="B253" s="104"/>
      <c r="C253" s="111"/>
      <c r="D253" s="73"/>
      <c r="E253" s="68"/>
      <c r="F253" s="106"/>
      <c r="G253" s="112"/>
      <c r="H253" s="113"/>
      <c r="I253" s="114"/>
      <c r="J253" s="115"/>
    </row>
    <row r="254" spans="2:10" s="88" customFormat="1" ht="14" x14ac:dyDescent="0.3">
      <c r="B254" s="97"/>
      <c r="C254" s="118"/>
      <c r="D254" s="54"/>
      <c r="E254" s="62"/>
      <c r="F254" s="89"/>
      <c r="G254" s="121"/>
      <c r="H254" s="99"/>
      <c r="I254" s="99"/>
      <c r="J254" s="109"/>
    </row>
    <row r="255" spans="2:10" s="88" customFormat="1" ht="14" x14ac:dyDescent="0.25">
      <c r="B255" s="82">
        <v>28</v>
      </c>
      <c r="C255" s="95">
        <v>409674</v>
      </c>
      <c r="D255" s="63" t="s">
        <v>207</v>
      </c>
      <c r="E255" s="62" t="s">
        <v>513</v>
      </c>
      <c r="F255" s="84">
        <v>8589</v>
      </c>
      <c r="G255" s="92"/>
      <c r="H255" s="85" t="s">
        <v>24</v>
      </c>
      <c r="I255" s="86"/>
      <c r="J255" s="87" t="str">
        <f>IF(ISNUMBER(H255),IF(H255&gt;0,F255*H255,"NB"),"NB")</f>
        <v>NB</v>
      </c>
    </row>
    <row r="256" spans="2:10" s="88" customFormat="1" ht="14" x14ac:dyDescent="0.25">
      <c r="B256" s="82"/>
      <c r="C256" s="95"/>
      <c r="D256" s="63" t="s">
        <v>208</v>
      </c>
      <c r="E256" s="62"/>
      <c r="F256" s="84"/>
      <c r="G256" s="92"/>
      <c r="H256" s="89"/>
      <c r="I256" s="90"/>
      <c r="J256" s="91"/>
    </row>
    <row r="257" spans="2:10" s="88" customFormat="1" ht="14" x14ac:dyDescent="0.3">
      <c r="B257" s="82"/>
      <c r="C257" s="118"/>
      <c r="D257" s="54" t="s">
        <v>527</v>
      </c>
      <c r="E257" s="58">
        <v>407.0102</v>
      </c>
      <c r="F257" s="148">
        <v>8616</v>
      </c>
      <c r="G257" s="92"/>
      <c r="H257" s="85" t="s">
        <v>24</v>
      </c>
      <c r="I257" s="86"/>
      <c r="J257" s="87" t="str">
        <f>IF(ISNUMBER(H257),IF(H257&gt;0,F257*H257,"NB"),"NB")</f>
        <v>NB</v>
      </c>
    </row>
    <row r="258" spans="2:10" s="88" customFormat="1" ht="14" x14ac:dyDescent="0.3">
      <c r="B258" s="82"/>
      <c r="C258" s="118"/>
      <c r="D258" s="54" t="s">
        <v>528</v>
      </c>
      <c r="E258" s="54"/>
      <c r="F258" s="148"/>
      <c r="G258" s="92"/>
      <c r="H258" s="89"/>
      <c r="I258" s="90"/>
      <c r="J258" s="91"/>
    </row>
    <row r="259" spans="2:10" s="88" customFormat="1" ht="14.5" thickBot="1" x14ac:dyDescent="0.35">
      <c r="B259" s="82"/>
      <c r="C259" s="118"/>
      <c r="D259" s="54" t="s">
        <v>209</v>
      </c>
      <c r="E259" s="58"/>
      <c r="F259" s="148"/>
      <c r="G259" s="92">
        <f>B255</f>
        <v>28</v>
      </c>
      <c r="H259" s="93" t="s">
        <v>7</v>
      </c>
      <c r="I259" s="90"/>
      <c r="J259" s="94" t="str">
        <f>IF(OR(J253="NB",J255="NB", J257="NB"), "NB", SUM(J253:J257))</f>
        <v>NB</v>
      </c>
    </row>
    <row r="260" spans="2:10" s="88" customFormat="1" ht="14" x14ac:dyDescent="0.3">
      <c r="B260" s="82"/>
      <c r="C260" s="118"/>
      <c r="D260" s="54" t="s">
        <v>529</v>
      </c>
      <c r="E260" s="54"/>
      <c r="F260" s="148"/>
      <c r="G260" s="126"/>
      <c r="H260" s="51"/>
      <c r="I260" s="51"/>
      <c r="J260" s="96"/>
    </row>
    <row r="261" spans="2:10" s="88" customFormat="1" ht="14" x14ac:dyDescent="0.3">
      <c r="B261" s="82"/>
      <c r="C261" s="118"/>
      <c r="D261" s="54" t="s">
        <v>530</v>
      </c>
      <c r="E261" s="67"/>
      <c r="F261" s="84"/>
      <c r="G261" s="126"/>
      <c r="H261" s="51"/>
      <c r="I261" s="51"/>
      <c r="J261" s="96"/>
    </row>
    <row r="262" spans="2:10" s="88" customFormat="1" ht="14" x14ac:dyDescent="0.3">
      <c r="B262" s="82"/>
      <c r="C262" s="118"/>
      <c r="D262" s="54" t="s">
        <v>210</v>
      </c>
      <c r="E262" s="62"/>
      <c r="F262" s="84"/>
      <c r="G262" s="92"/>
      <c r="H262" s="93"/>
      <c r="I262" s="90"/>
      <c r="J262" s="117"/>
    </row>
    <row r="263" spans="2:10" s="88" customFormat="1" ht="14" x14ac:dyDescent="0.3">
      <c r="B263" s="82"/>
      <c r="C263" s="120"/>
      <c r="D263" s="56"/>
      <c r="E263" s="69"/>
      <c r="F263" s="106"/>
      <c r="G263" s="92"/>
      <c r="H263" s="93"/>
      <c r="I263" s="90"/>
      <c r="J263" s="117"/>
    </row>
    <row r="264" spans="2:10" s="88" customFormat="1" ht="14" x14ac:dyDescent="0.3">
      <c r="B264" s="97"/>
      <c r="C264" s="118"/>
      <c r="D264" s="54"/>
      <c r="E264" s="58"/>
      <c r="F264" s="148"/>
      <c r="G264" s="121"/>
      <c r="H264" s="99"/>
      <c r="I264" s="99"/>
      <c r="J264" s="109"/>
    </row>
    <row r="265" spans="2:10" s="88" customFormat="1" ht="14" x14ac:dyDescent="0.3">
      <c r="B265" s="82">
        <v>29</v>
      </c>
      <c r="C265" s="118">
        <v>409855</v>
      </c>
      <c r="D265" s="40" t="s">
        <v>203</v>
      </c>
      <c r="E265" s="62" t="s">
        <v>514</v>
      </c>
      <c r="F265" s="84">
        <v>11756</v>
      </c>
      <c r="G265" s="92"/>
      <c r="H265" s="85" t="s">
        <v>24</v>
      </c>
      <c r="I265" s="86"/>
      <c r="J265" s="87" t="str">
        <f>IF(ISNUMBER(H265),IF(H265&gt;0,F265*H265,"NB"),"NB")</f>
        <v>NB</v>
      </c>
    </row>
    <row r="266" spans="2:10" s="88" customFormat="1" ht="14" x14ac:dyDescent="0.25">
      <c r="B266" s="82"/>
      <c r="C266" s="95"/>
      <c r="D266" s="63" t="s">
        <v>200</v>
      </c>
      <c r="E266" s="62"/>
      <c r="F266" s="84"/>
      <c r="G266" s="92"/>
      <c r="H266" s="89"/>
      <c r="I266" s="90"/>
      <c r="J266" s="91"/>
    </row>
    <row r="267" spans="2:10" s="88" customFormat="1" ht="14" x14ac:dyDescent="0.25">
      <c r="B267" s="82"/>
      <c r="C267" s="95"/>
      <c r="D267" s="63" t="s">
        <v>204</v>
      </c>
      <c r="E267" s="67">
        <v>407.0102</v>
      </c>
      <c r="F267" s="84">
        <v>13103</v>
      </c>
      <c r="G267" s="92"/>
      <c r="H267" s="85" t="s">
        <v>24</v>
      </c>
      <c r="I267" s="86"/>
      <c r="J267" s="87" t="str">
        <f>IF(ISNUMBER(H267),IF(H267&gt;0,F267*H267,"NB"),"NB")</f>
        <v>NB</v>
      </c>
    </row>
    <row r="268" spans="2:10" s="88" customFormat="1" ht="14" x14ac:dyDescent="0.3">
      <c r="B268" s="82"/>
      <c r="C268" s="118"/>
      <c r="D268" s="54" t="s">
        <v>205</v>
      </c>
      <c r="E268" s="57"/>
      <c r="F268" s="148"/>
      <c r="G268" s="92"/>
      <c r="H268" s="89"/>
      <c r="I268" s="90"/>
      <c r="J268" s="91"/>
    </row>
    <row r="269" spans="2:10" s="88" customFormat="1" ht="14.5" thickBot="1" x14ac:dyDescent="0.35">
      <c r="B269" s="82"/>
      <c r="C269" s="118"/>
      <c r="D269" s="54" t="s">
        <v>531</v>
      </c>
      <c r="E269" s="70"/>
      <c r="F269" s="150"/>
      <c r="G269" s="92">
        <f>B265</f>
        <v>29</v>
      </c>
      <c r="H269" s="93" t="s">
        <v>7</v>
      </c>
      <c r="I269" s="90"/>
      <c r="J269" s="94" t="str">
        <f>IF(OR(J263="NB",J265="NB", J267="NB"), "NB", SUM(J263:J267))</f>
        <v>NB</v>
      </c>
    </row>
    <row r="270" spans="2:10" s="88" customFormat="1" ht="14" x14ac:dyDescent="0.3">
      <c r="B270" s="82"/>
      <c r="C270" s="118"/>
      <c r="D270" s="54" t="s">
        <v>532</v>
      </c>
      <c r="E270" s="57"/>
      <c r="F270" s="148"/>
      <c r="G270" s="126"/>
      <c r="H270" s="51"/>
      <c r="I270" s="51"/>
      <c r="J270" s="96"/>
    </row>
    <row r="271" spans="2:10" s="88" customFormat="1" ht="14" x14ac:dyDescent="0.3">
      <c r="B271" s="82"/>
      <c r="C271" s="118"/>
      <c r="D271" s="54" t="s">
        <v>206</v>
      </c>
      <c r="E271" s="70"/>
      <c r="F271" s="150"/>
      <c r="G271" s="126"/>
      <c r="H271" s="51"/>
      <c r="I271" s="51"/>
      <c r="J271" s="96"/>
    </row>
    <row r="272" spans="2:10" s="88" customFormat="1" ht="14" x14ac:dyDescent="0.3">
      <c r="B272" s="104"/>
      <c r="C272" s="120"/>
      <c r="D272" s="56"/>
      <c r="E272" s="68"/>
      <c r="F272" s="106"/>
      <c r="G272" s="112"/>
      <c r="H272" s="113"/>
      <c r="I272" s="114"/>
      <c r="J272" s="115"/>
    </row>
    <row r="273" spans="1:10" s="88" customFormat="1" ht="14" x14ac:dyDescent="0.3">
      <c r="A273" s="88" t="s">
        <v>24</v>
      </c>
      <c r="B273" s="97"/>
      <c r="C273" s="118"/>
      <c r="D273" s="54"/>
      <c r="E273" s="70"/>
      <c r="F273" s="150"/>
      <c r="G273" s="121"/>
      <c r="H273" s="99"/>
      <c r="I273" s="99"/>
      <c r="J273" s="109"/>
    </row>
    <row r="274" spans="1:10" s="88" customFormat="1" ht="14" x14ac:dyDescent="0.3">
      <c r="B274" s="82">
        <v>30</v>
      </c>
      <c r="C274" s="118">
        <v>409856</v>
      </c>
      <c r="D274" s="54" t="s">
        <v>199</v>
      </c>
      <c r="E274" s="62" t="s">
        <v>514</v>
      </c>
      <c r="F274" s="84">
        <v>8820</v>
      </c>
      <c r="G274" s="92"/>
      <c r="H274" s="85" t="s">
        <v>24</v>
      </c>
      <c r="I274" s="86"/>
      <c r="J274" s="87" t="str">
        <f>IF(ISNUMBER(H274),IF(H274&gt;0,F274*H274,"NB"),"NB")</f>
        <v>NB</v>
      </c>
    </row>
    <row r="275" spans="1:10" s="88" customFormat="1" ht="14" x14ac:dyDescent="0.3">
      <c r="B275" s="82"/>
      <c r="C275" s="118"/>
      <c r="D275" s="40" t="s">
        <v>200</v>
      </c>
      <c r="E275" s="62"/>
      <c r="F275" s="84"/>
      <c r="G275" s="92"/>
      <c r="H275" s="89"/>
      <c r="I275" s="90"/>
      <c r="J275" s="91"/>
    </row>
    <row r="276" spans="1:10" s="88" customFormat="1" ht="14" x14ac:dyDescent="0.25">
      <c r="B276" s="82" t="s">
        <v>24</v>
      </c>
      <c r="C276" s="95"/>
      <c r="D276" s="63" t="s">
        <v>533</v>
      </c>
      <c r="E276" s="62">
        <v>407.0102</v>
      </c>
      <c r="F276" s="84">
        <v>8848</v>
      </c>
      <c r="G276" s="92"/>
      <c r="H276" s="85" t="s">
        <v>24</v>
      </c>
      <c r="I276" s="86"/>
      <c r="J276" s="87" t="str">
        <f>IF(ISNUMBER(H276),IF(H276&gt;0,F276*H276,"NB"),"NB")</f>
        <v>NB</v>
      </c>
    </row>
    <row r="277" spans="1:10" s="88" customFormat="1" ht="14" x14ac:dyDescent="0.25">
      <c r="B277" s="82"/>
      <c r="C277" s="95"/>
      <c r="D277" s="63" t="s">
        <v>201</v>
      </c>
      <c r="E277" s="62"/>
      <c r="F277" s="84"/>
      <c r="G277" s="92"/>
      <c r="H277" s="89"/>
      <c r="I277" s="90"/>
      <c r="J277" s="91"/>
    </row>
    <row r="278" spans="1:10" s="88" customFormat="1" ht="14.5" thickBot="1" x14ac:dyDescent="0.35">
      <c r="B278" s="82"/>
      <c r="C278" s="118"/>
      <c r="D278" s="54" t="s">
        <v>534</v>
      </c>
      <c r="E278" s="59"/>
      <c r="F278" s="148"/>
      <c r="G278" s="92">
        <f>B274</f>
        <v>30</v>
      </c>
      <c r="H278" s="93" t="s">
        <v>7</v>
      </c>
      <c r="I278" s="90"/>
      <c r="J278" s="94" t="str">
        <f>IF(OR(J272="NB",J274="NB", J276="NB"), "NB", SUM(J272:J276))</f>
        <v>NB</v>
      </c>
    </row>
    <row r="279" spans="1:10" s="88" customFormat="1" ht="14" x14ac:dyDescent="0.3">
      <c r="B279" s="82"/>
      <c r="C279" s="118"/>
      <c r="D279" s="54" t="s">
        <v>535</v>
      </c>
      <c r="E279" s="54"/>
      <c r="F279" s="148"/>
      <c r="G279" s="126"/>
      <c r="H279" s="51"/>
      <c r="I279" s="51"/>
      <c r="J279" s="96"/>
    </row>
    <row r="280" spans="1:10" s="88" customFormat="1" ht="14" x14ac:dyDescent="0.3">
      <c r="B280" s="82"/>
      <c r="C280" s="118"/>
      <c r="D280" s="54" t="s">
        <v>202</v>
      </c>
      <c r="E280" s="54"/>
      <c r="F280" s="148"/>
      <c r="G280" s="126"/>
      <c r="H280" s="51"/>
      <c r="I280" s="51"/>
      <c r="J280" s="96"/>
    </row>
    <row r="281" spans="1:10" s="88" customFormat="1" ht="14" x14ac:dyDescent="0.3">
      <c r="B281" s="104"/>
      <c r="C281" s="120"/>
      <c r="D281" s="56"/>
      <c r="E281" s="56"/>
      <c r="F281" s="149"/>
      <c r="G281" s="112"/>
      <c r="H281" s="113"/>
      <c r="I281" s="114"/>
      <c r="J281" s="115"/>
    </row>
    <row r="282" spans="1:10" s="88" customFormat="1" ht="14" x14ac:dyDescent="0.3">
      <c r="B282" s="82"/>
      <c r="C282" s="118"/>
      <c r="D282" s="54"/>
      <c r="E282" s="57"/>
      <c r="F282" s="148"/>
      <c r="G282" s="92"/>
      <c r="H282" s="89"/>
      <c r="I282" s="90"/>
      <c r="J282" s="91"/>
    </row>
    <row r="283" spans="1:10" s="88" customFormat="1" ht="14" x14ac:dyDescent="0.3">
      <c r="B283" s="82">
        <v>31</v>
      </c>
      <c r="C283" s="118">
        <v>410498</v>
      </c>
      <c r="D283" s="54" t="s">
        <v>194</v>
      </c>
      <c r="E283" s="67" t="s">
        <v>514</v>
      </c>
      <c r="F283" s="84">
        <v>6792</v>
      </c>
      <c r="G283" s="92"/>
      <c r="H283" s="85" t="s">
        <v>24</v>
      </c>
      <c r="I283" s="86"/>
      <c r="J283" s="87" t="str">
        <f>IF(ISNUMBER(H283),IF(H283&gt;0,F283*H283,"NB"),"NB")</f>
        <v>NB</v>
      </c>
    </row>
    <row r="284" spans="1:10" s="88" customFormat="1" ht="14" x14ac:dyDescent="0.3">
      <c r="B284" s="82"/>
      <c r="C284" s="118"/>
      <c r="D284" s="54" t="s">
        <v>195</v>
      </c>
      <c r="E284" s="62"/>
      <c r="F284" s="89"/>
      <c r="G284" s="92"/>
      <c r="H284" s="89"/>
      <c r="I284" s="90"/>
      <c r="J284" s="91"/>
    </row>
    <row r="285" spans="1:10" s="88" customFormat="1" ht="14" x14ac:dyDescent="0.3">
      <c r="B285" s="82"/>
      <c r="C285" s="118"/>
      <c r="D285" s="40" t="s">
        <v>196</v>
      </c>
      <c r="E285" s="62">
        <v>407.0102</v>
      </c>
      <c r="F285" s="84">
        <v>6813</v>
      </c>
      <c r="G285" s="92"/>
      <c r="H285" s="85" t="s">
        <v>24</v>
      </c>
      <c r="I285" s="86"/>
      <c r="J285" s="87" t="str">
        <f>IF(ISNUMBER(H285),IF(H285&gt;0,F285*H285,"NB"),"NB")</f>
        <v>NB</v>
      </c>
    </row>
    <row r="286" spans="1:10" s="88" customFormat="1" ht="14" x14ac:dyDescent="0.25">
      <c r="B286" s="82"/>
      <c r="C286" s="95"/>
      <c r="D286" s="63" t="s">
        <v>197</v>
      </c>
      <c r="E286" s="62"/>
      <c r="F286" s="84"/>
      <c r="G286" s="92"/>
      <c r="H286" s="89"/>
      <c r="I286" s="90"/>
      <c r="J286" s="91"/>
    </row>
    <row r="287" spans="1:10" s="88" customFormat="1" ht="14.5" thickBot="1" x14ac:dyDescent="0.3">
      <c r="B287" s="82"/>
      <c r="C287" s="95"/>
      <c r="D287" s="63" t="s">
        <v>536</v>
      </c>
      <c r="E287" s="67"/>
      <c r="F287" s="84"/>
      <c r="G287" s="92">
        <f>B283</f>
        <v>31</v>
      </c>
      <c r="H287" s="93" t="s">
        <v>7</v>
      </c>
      <c r="I287" s="90"/>
      <c r="J287" s="94" t="str">
        <f>IF(OR(J281="NB",J283="NB", J285="NB"), "NB", SUM(J281:J285))</f>
        <v>NB</v>
      </c>
    </row>
    <row r="288" spans="1:10" s="88" customFormat="1" ht="14" x14ac:dyDescent="0.3">
      <c r="B288" s="82"/>
      <c r="C288" s="118"/>
      <c r="D288" s="54" t="s">
        <v>198</v>
      </c>
      <c r="E288" s="57"/>
      <c r="F288" s="148"/>
      <c r="G288" s="92"/>
      <c r="H288" s="51"/>
      <c r="I288" s="51"/>
      <c r="J288" s="96"/>
    </row>
    <row r="289" spans="2:10" s="88" customFormat="1" ht="14" x14ac:dyDescent="0.3">
      <c r="B289" s="82"/>
      <c r="C289" s="118"/>
      <c r="D289" s="54" t="s">
        <v>116</v>
      </c>
      <c r="E289" s="70"/>
      <c r="F289" s="150"/>
      <c r="G289" s="92"/>
      <c r="H289" s="93"/>
      <c r="I289" s="90"/>
      <c r="J289" s="117"/>
    </row>
    <row r="290" spans="2:10" s="88" customFormat="1" ht="14" x14ac:dyDescent="0.3">
      <c r="B290" s="82"/>
      <c r="C290" s="120"/>
      <c r="D290" s="56"/>
      <c r="E290" s="77"/>
      <c r="F290" s="149"/>
      <c r="G290" s="92"/>
      <c r="H290" s="93"/>
      <c r="I290" s="90"/>
      <c r="J290" s="117"/>
    </row>
    <row r="291" spans="2:10" s="88" customFormat="1" ht="14" x14ac:dyDescent="0.3">
      <c r="B291" s="97"/>
      <c r="C291" s="118"/>
      <c r="D291" s="40"/>
      <c r="E291" s="62"/>
      <c r="F291" s="84"/>
      <c r="G291" s="121"/>
      <c r="H291" s="99"/>
      <c r="I291" s="99"/>
      <c r="J291" s="109"/>
    </row>
    <row r="292" spans="2:10" s="88" customFormat="1" ht="14" x14ac:dyDescent="0.3">
      <c r="B292" s="82">
        <v>32</v>
      </c>
      <c r="C292" s="118">
        <v>423712</v>
      </c>
      <c r="D292" s="54" t="s">
        <v>211</v>
      </c>
      <c r="E292" s="57">
        <v>404.09830099999999</v>
      </c>
      <c r="F292" s="148">
        <v>7578</v>
      </c>
      <c r="G292" s="92"/>
      <c r="H292" s="85" t="s">
        <v>24</v>
      </c>
      <c r="I292" s="86"/>
      <c r="J292" s="87" t="str">
        <f>IF(ISNUMBER(H292),IF(H292&gt;0,F292*H292,"NB"),"NB")</f>
        <v>NB</v>
      </c>
    </row>
    <row r="293" spans="2:10" s="88" customFormat="1" ht="14" x14ac:dyDescent="0.3">
      <c r="B293" s="82"/>
      <c r="C293" s="118"/>
      <c r="D293" s="54" t="s">
        <v>212</v>
      </c>
      <c r="E293" s="70"/>
      <c r="F293" s="150"/>
      <c r="G293" s="92"/>
      <c r="H293" s="89"/>
      <c r="I293" s="90"/>
      <c r="J293" s="91"/>
    </row>
    <row r="294" spans="2:10" s="88" customFormat="1" ht="14" x14ac:dyDescent="0.3">
      <c r="B294" s="82"/>
      <c r="C294" s="118"/>
      <c r="D294" s="54" t="s">
        <v>213</v>
      </c>
      <c r="E294" s="58">
        <v>407.0102</v>
      </c>
      <c r="F294" s="148">
        <v>7601</v>
      </c>
      <c r="G294" s="92"/>
      <c r="H294" s="85" t="s">
        <v>24</v>
      </c>
      <c r="I294" s="86"/>
      <c r="J294" s="87" t="str">
        <f>IF(ISNUMBER(H294),IF(H294&gt;0,F294*H294,"NB"),"NB")</f>
        <v>NB</v>
      </c>
    </row>
    <row r="295" spans="2:10" s="88" customFormat="1" ht="14" x14ac:dyDescent="0.3">
      <c r="B295" s="82"/>
      <c r="C295" s="118"/>
      <c r="D295" s="54" t="s">
        <v>537</v>
      </c>
      <c r="E295" s="70"/>
      <c r="F295" s="150"/>
      <c r="G295" s="92"/>
      <c r="H295" s="89"/>
      <c r="I295" s="90"/>
      <c r="J295" s="91"/>
    </row>
    <row r="296" spans="2:10" s="88" customFormat="1" ht="14.5" thickBot="1" x14ac:dyDescent="0.35">
      <c r="B296" s="82"/>
      <c r="C296" s="118"/>
      <c r="D296" s="54" t="s">
        <v>214</v>
      </c>
      <c r="E296" s="58"/>
      <c r="F296" s="148"/>
      <c r="G296" s="92">
        <f>B292</f>
        <v>32</v>
      </c>
      <c r="H296" s="93" t="s">
        <v>7</v>
      </c>
      <c r="I296" s="90"/>
      <c r="J296" s="94" t="str">
        <f>IF(OR(J290="NB",J292="NB", J294="NB"), "NB", SUM(J290:J294))</f>
        <v>NB</v>
      </c>
    </row>
    <row r="297" spans="2:10" s="88" customFormat="1" ht="14" x14ac:dyDescent="0.3">
      <c r="B297" s="82"/>
      <c r="C297" s="118"/>
      <c r="D297" s="54" t="s">
        <v>538</v>
      </c>
      <c r="E297" s="62"/>
      <c r="F297" s="89"/>
      <c r="G297" s="126"/>
      <c r="H297" s="51"/>
      <c r="I297" s="51"/>
      <c r="J297" s="96"/>
    </row>
    <row r="298" spans="2:10" s="88" customFormat="1" ht="14" x14ac:dyDescent="0.3">
      <c r="B298" s="82"/>
      <c r="C298" s="118"/>
      <c r="D298" s="40" t="s">
        <v>215</v>
      </c>
      <c r="E298" s="62"/>
      <c r="F298" s="84"/>
      <c r="G298" s="126"/>
      <c r="H298" s="51"/>
      <c r="I298" s="51"/>
      <c r="J298" s="96"/>
    </row>
    <row r="299" spans="2:10" s="88" customFormat="1" ht="14" x14ac:dyDescent="0.3">
      <c r="B299" s="82"/>
      <c r="C299" s="118"/>
      <c r="D299" s="63" t="s">
        <v>216</v>
      </c>
      <c r="E299" s="62"/>
      <c r="F299" s="84"/>
      <c r="G299" s="126"/>
      <c r="H299" s="51"/>
      <c r="I299" s="51"/>
      <c r="J299" s="96"/>
    </row>
    <row r="300" spans="2:10" s="88" customFormat="1" ht="14" x14ac:dyDescent="0.25">
      <c r="B300" s="104"/>
      <c r="C300" s="111"/>
      <c r="D300" s="73"/>
      <c r="E300" s="69"/>
      <c r="F300" s="106"/>
      <c r="G300" s="112"/>
      <c r="H300" s="113"/>
      <c r="I300" s="114"/>
      <c r="J300" s="115"/>
    </row>
    <row r="301" spans="2:10" s="88" customFormat="1" ht="14" x14ac:dyDescent="0.25">
      <c r="B301" s="97"/>
      <c r="C301" s="95"/>
      <c r="D301" s="63"/>
      <c r="E301" s="67"/>
      <c r="F301" s="84"/>
      <c r="G301" s="121"/>
      <c r="H301" s="101"/>
      <c r="I301" s="102"/>
      <c r="J301" s="103"/>
    </row>
    <row r="302" spans="2:10" s="88" customFormat="1" ht="14" x14ac:dyDescent="0.3">
      <c r="B302" s="82">
        <v>33</v>
      </c>
      <c r="C302" s="118" t="s">
        <v>217</v>
      </c>
      <c r="D302" s="54" t="s">
        <v>218</v>
      </c>
      <c r="E302" s="59">
        <v>404.09620100000001</v>
      </c>
      <c r="F302" s="148">
        <v>7760</v>
      </c>
      <c r="G302" s="92"/>
      <c r="H302" s="85" t="s">
        <v>24</v>
      </c>
      <c r="I302" s="86"/>
      <c r="J302" s="87" t="str">
        <f>IF(ISNUMBER(H302),IF(H302&gt;0,F302*H302,"NB"),"NB")</f>
        <v>NB</v>
      </c>
    </row>
    <row r="303" spans="2:10" s="88" customFormat="1" ht="14" x14ac:dyDescent="0.3">
      <c r="B303" s="82"/>
      <c r="C303" s="118"/>
      <c r="D303" s="54" t="s">
        <v>498</v>
      </c>
      <c r="E303" s="70"/>
      <c r="F303" s="150"/>
      <c r="G303" s="92"/>
      <c r="H303" s="89"/>
      <c r="I303" s="90"/>
      <c r="J303" s="91"/>
    </row>
    <row r="304" spans="2:10" s="88" customFormat="1" ht="14" x14ac:dyDescent="0.3">
      <c r="B304" s="82"/>
      <c r="C304" s="118"/>
      <c r="D304" s="54" t="s">
        <v>539</v>
      </c>
      <c r="E304" s="58">
        <v>407.0102</v>
      </c>
      <c r="F304" s="148">
        <v>7671</v>
      </c>
      <c r="G304" s="92"/>
      <c r="H304" s="85" t="s">
        <v>24</v>
      </c>
      <c r="I304" s="86"/>
      <c r="J304" s="87" t="str">
        <f>IF(ISNUMBER(H304),IF(H304&gt;0,F304*H304,"NB"),"NB")</f>
        <v>NB</v>
      </c>
    </row>
    <row r="305" spans="2:10" s="88" customFormat="1" ht="14" x14ac:dyDescent="0.3">
      <c r="B305" s="82"/>
      <c r="C305" s="118"/>
      <c r="D305" s="54" t="s">
        <v>219</v>
      </c>
      <c r="E305" s="62"/>
      <c r="F305" s="89"/>
      <c r="G305" s="92"/>
      <c r="H305" s="89"/>
      <c r="I305" s="90"/>
      <c r="J305" s="91"/>
    </row>
    <row r="306" spans="2:10" s="88" customFormat="1" ht="14.5" thickBot="1" x14ac:dyDescent="0.35">
      <c r="B306" s="82"/>
      <c r="C306" s="118"/>
      <c r="D306" s="40" t="s">
        <v>220</v>
      </c>
      <c r="E306" s="62"/>
      <c r="F306" s="84"/>
      <c r="G306" s="92">
        <f>B302</f>
        <v>33</v>
      </c>
      <c r="H306" s="93" t="s">
        <v>7</v>
      </c>
      <c r="I306" s="90"/>
      <c r="J306" s="94" t="str">
        <f>IF(OR(J300="NB",J302="NB", J304="NB"), "NB", SUM(J300:J304))</f>
        <v>NB</v>
      </c>
    </row>
    <row r="307" spans="2:10" s="88" customFormat="1" ht="14" x14ac:dyDescent="0.25">
      <c r="B307" s="82"/>
      <c r="C307" s="95"/>
      <c r="D307" s="63" t="s">
        <v>540</v>
      </c>
      <c r="E307" s="62"/>
      <c r="F307" s="84"/>
      <c r="G307" s="144"/>
      <c r="H307" s="86"/>
      <c r="I307" s="86"/>
      <c r="J307" s="147"/>
    </row>
    <row r="308" spans="2:10" s="88" customFormat="1" ht="14" x14ac:dyDescent="0.25">
      <c r="B308" s="82"/>
      <c r="C308" s="95"/>
      <c r="D308" s="63" t="s">
        <v>221</v>
      </c>
      <c r="E308" s="62"/>
      <c r="F308" s="84"/>
      <c r="G308" s="126"/>
      <c r="H308" s="51"/>
      <c r="I308" s="51"/>
      <c r="J308" s="91"/>
    </row>
    <row r="309" spans="2:10" s="88" customFormat="1" ht="14" x14ac:dyDescent="0.3">
      <c r="B309" s="104"/>
      <c r="C309" s="120"/>
      <c r="D309" s="56"/>
      <c r="E309" s="76"/>
      <c r="F309" s="149"/>
      <c r="G309" s="112"/>
      <c r="H309" s="113"/>
      <c r="I309" s="114"/>
      <c r="J309" s="115"/>
    </row>
    <row r="310" spans="2:10" s="88" customFormat="1" ht="14" x14ac:dyDescent="0.3">
      <c r="B310" s="97"/>
      <c r="C310" s="118"/>
      <c r="D310" s="54"/>
      <c r="E310" s="54"/>
      <c r="F310" s="148"/>
      <c r="G310" s="121"/>
      <c r="H310" s="99"/>
      <c r="I310" s="99"/>
      <c r="J310" s="109"/>
    </row>
    <row r="311" spans="2:10" s="88" customFormat="1" ht="14" x14ac:dyDescent="0.3">
      <c r="B311" s="82">
        <v>34</v>
      </c>
      <c r="C311" s="118" t="s">
        <v>222</v>
      </c>
      <c r="D311" s="54" t="s">
        <v>218</v>
      </c>
      <c r="E311" s="54">
        <v>402.096204</v>
      </c>
      <c r="F311" s="148">
        <v>15151</v>
      </c>
      <c r="G311" s="92"/>
      <c r="H311" s="85" t="s">
        <v>24</v>
      </c>
      <c r="I311" s="86"/>
      <c r="J311" s="87" t="str">
        <f>IF(ISNUMBER(H311),IF(H311&gt;0,F311*H311,"NB"),"NB")</f>
        <v>NB</v>
      </c>
    </row>
    <row r="312" spans="2:10" s="88" customFormat="1" ht="14" x14ac:dyDescent="0.3">
      <c r="B312" s="82"/>
      <c r="C312" s="118"/>
      <c r="D312" s="54" t="s">
        <v>498</v>
      </c>
      <c r="E312" s="54"/>
      <c r="F312" s="148"/>
      <c r="G312" s="92"/>
      <c r="H312" s="89"/>
      <c r="I312" s="90"/>
      <c r="J312" s="91"/>
    </row>
    <row r="313" spans="2:10" s="88" customFormat="1" ht="14" x14ac:dyDescent="0.3">
      <c r="B313" s="82"/>
      <c r="C313" s="118"/>
      <c r="D313" s="54" t="s">
        <v>499</v>
      </c>
      <c r="E313" s="62">
        <v>407.0102</v>
      </c>
      <c r="F313" s="84">
        <v>14978</v>
      </c>
      <c r="G313" s="92"/>
      <c r="H313" s="85" t="s">
        <v>24</v>
      </c>
      <c r="I313" s="86"/>
      <c r="J313" s="87" t="str">
        <f>IF(ISNUMBER(H313),IF(H313&gt;0,F313*H313,"NB"),"NB")</f>
        <v>NB</v>
      </c>
    </row>
    <row r="314" spans="2:10" s="88" customFormat="1" ht="14" x14ac:dyDescent="0.3">
      <c r="B314" s="82"/>
      <c r="C314" s="118"/>
      <c r="D314" s="40" t="s">
        <v>219</v>
      </c>
      <c r="E314" s="62"/>
      <c r="F314" s="84"/>
      <c r="G314" s="92"/>
      <c r="H314" s="89"/>
      <c r="I314" s="90"/>
      <c r="J314" s="91"/>
    </row>
    <row r="315" spans="2:10" s="88" customFormat="1" ht="14.5" thickBot="1" x14ac:dyDescent="0.35">
      <c r="B315" s="82"/>
      <c r="C315" s="83"/>
      <c r="D315" s="139" t="s">
        <v>223</v>
      </c>
      <c r="E315" s="62"/>
      <c r="F315" s="84"/>
      <c r="G315" s="92">
        <f>B311</f>
        <v>34</v>
      </c>
      <c r="H315" s="93" t="s">
        <v>7</v>
      </c>
      <c r="I315" s="90"/>
      <c r="J315" s="94" t="str">
        <f>IF(OR(J309="NB",J311="NB", J313="NB"), "NB", SUM(J309:J313))</f>
        <v>NB</v>
      </c>
    </row>
    <row r="316" spans="2:10" s="88" customFormat="1" ht="14" x14ac:dyDescent="0.25">
      <c r="B316" s="82"/>
      <c r="C316" s="95"/>
      <c r="D316" s="63" t="s">
        <v>541</v>
      </c>
      <c r="E316" s="62"/>
      <c r="F316" s="84"/>
      <c r="G316" s="126"/>
      <c r="H316" s="51"/>
      <c r="I316" s="51"/>
      <c r="J316" s="96"/>
    </row>
    <row r="317" spans="2:10" s="88" customFormat="1" ht="14" x14ac:dyDescent="0.3">
      <c r="B317" s="82"/>
      <c r="C317" s="118"/>
      <c r="D317" s="54" t="s">
        <v>224</v>
      </c>
      <c r="E317" s="53"/>
      <c r="F317" s="148"/>
      <c r="G317" s="126"/>
      <c r="H317" s="51"/>
      <c r="I317" s="51"/>
      <c r="J317" s="96"/>
    </row>
    <row r="318" spans="2:10" s="88" customFormat="1" ht="14" x14ac:dyDescent="0.3">
      <c r="B318" s="104"/>
      <c r="C318" s="120"/>
      <c r="D318" s="56"/>
      <c r="E318" s="56"/>
      <c r="F318" s="149"/>
      <c r="G318" s="112"/>
      <c r="H318" s="113"/>
      <c r="I318" s="114"/>
      <c r="J318" s="115"/>
    </row>
    <row r="319" spans="2:10" s="88" customFormat="1" ht="14" x14ac:dyDescent="0.3">
      <c r="B319" s="97"/>
      <c r="C319" s="118"/>
      <c r="D319" s="54"/>
      <c r="E319" s="54"/>
      <c r="F319" s="148"/>
      <c r="G319" s="121"/>
      <c r="H319" s="101"/>
      <c r="I319" s="102"/>
      <c r="J319" s="103"/>
    </row>
    <row r="320" spans="2:10" s="88" customFormat="1" ht="14" x14ac:dyDescent="0.3">
      <c r="B320" s="82">
        <v>35</v>
      </c>
      <c r="C320" s="118" t="s">
        <v>225</v>
      </c>
      <c r="D320" s="54" t="s">
        <v>226</v>
      </c>
      <c r="E320" s="54">
        <v>404.09620100000001</v>
      </c>
      <c r="F320" s="148">
        <v>6161</v>
      </c>
      <c r="G320" s="92"/>
      <c r="H320" s="85" t="s">
        <v>24</v>
      </c>
      <c r="I320" s="86"/>
      <c r="J320" s="87" t="str">
        <f>IF(ISNUMBER(H320),IF(H320&gt;0,F320*H320,"NB"),"NB")</f>
        <v>NB</v>
      </c>
    </row>
    <row r="321" spans="2:10" s="88" customFormat="1" ht="14" x14ac:dyDescent="0.3">
      <c r="B321" s="82"/>
      <c r="C321" s="118"/>
      <c r="D321" s="40" t="s">
        <v>227</v>
      </c>
      <c r="E321" s="62"/>
      <c r="F321" s="89"/>
      <c r="G321" s="92"/>
      <c r="H321" s="89"/>
      <c r="I321" s="90"/>
      <c r="J321" s="91"/>
    </row>
    <row r="322" spans="2:10" s="88" customFormat="1" ht="14" x14ac:dyDescent="0.25">
      <c r="B322" s="82"/>
      <c r="C322" s="95"/>
      <c r="D322" s="63" t="s">
        <v>228</v>
      </c>
      <c r="E322" s="62">
        <v>404.06820099999999</v>
      </c>
      <c r="F322" s="84">
        <v>10185</v>
      </c>
      <c r="G322" s="92"/>
      <c r="H322" s="85" t="s">
        <v>24</v>
      </c>
      <c r="I322" s="86"/>
      <c r="J322" s="87" t="str">
        <f>IF(ISNUMBER(H322),IF(H322&gt;0,F322*H322,"NB"),"NB")</f>
        <v>NB</v>
      </c>
    </row>
    <row r="323" spans="2:10" s="88" customFormat="1" ht="14" x14ac:dyDescent="0.25">
      <c r="B323" s="82"/>
      <c r="C323" s="95"/>
      <c r="D323" s="63" t="s">
        <v>229</v>
      </c>
      <c r="E323" s="62"/>
      <c r="F323" s="84"/>
      <c r="G323" s="92"/>
      <c r="H323" s="89"/>
      <c r="I323" s="90"/>
      <c r="J323" s="91"/>
    </row>
    <row r="324" spans="2:10" s="88" customFormat="1" ht="14" x14ac:dyDescent="0.25">
      <c r="B324" s="82"/>
      <c r="C324" s="95"/>
      <c r="D324" s="63" t="s">
        <v>230</v>
      </c>
      <c r="E324" s="62">
        <v>407.0102</v>
      </c>
      <c r="F324" s="84">
        <v>6091</v>
      </c>
      <c r="G324" s="92" t="s">
        <v>24</v>
      </c>
      <c r="H324" s="85" t="s">
        <v>24</v>
      </c>
      <c r="I324" s="86"/>
      <c r="J324" s="87" t="str">
        <f>IF(ISNUMBER(H324),IF(H324&gt;0,F324*H324,"NB"),"NB")</f>
        <v>NB</v>
      </c>
    </row>
    <row r="325" spans="2:10" s="88" customFormat="1" ht="14" x14ac:dyDescent="0.3">
      <c r="B325" s="82"/>
      <c r="C325" s="118"/>
      <c r="D325" s="54" t="s">
        <v>542</v>
      </c>
      <c r="E325" s="53"/>
      <c r="F325" s="148"/>
      <c r="G325" s="126"/>
      <c r="H325" s="89"/>
      <c r="I325" s="90"/>
      <c r="J325" s="91"/>
    </row>
    <row r="326" spans="2:10" s="88" customFormat="1" ht="14" x14ac:dyDescent="0.3">
      <c r="B326" s="82"/>
      <c r="C326" s="118"/>
      <c r="D326" s="54" t="s">
        <v>231</v>
      </c>
      <c r="E326" s="54">
        <v>407.01029999999997</v>
      </c>
      <c r="F326" s="148">
        <v>11369</v>
      </c>
      <c r="G326" s="92"/>
      <c r="H326" s="85" t="s">
        <v>24</v>
      </c>
      <c r="I326" s="90"/>
      <c r="J326" s="87" t="str">
        <f>IF(ISNUMBER(H326),IF(H326&gt;0,F326*H326,"NB"),"NB")</f>
        <v>NB</v>
      </c>
    </row>
    <row r="327" spans="2:10" s="88" customFormat="1" ht="14" x14ac:dyDescent="0.3">
      <c r="B327" s="82"/>
      <c r="C327" s="118"/>
      <c r="D327" s="54"/>
      <c r="E327" s="54"/>
      <c r="F327" s="148"/>
      <c r="G327" s="92"/>
      <c r="H327" s="89"/>
      <c r="I327" s="90"/>
      <c r="J327" s="91"/>
    </row>
    <row r="328" spans="2:10" s="88" customFormat="1" ht="14.5" thickBot="1" x14ac:dyDescent="0.35">
      <c r="B328" s="82"/>
      <c r="C328" s="118"/>
      <c r="D328" s="54"/>
      <c r="E328" s="54"/>
      <c r="F328" s="148"/>
      <c r="G328" s="92">
        <f>B320</f>
        <v>35</v>
      </c>
      <c r="H328" s="93" t="s">
        <v>7</v>
      </c>
      <c r="I328" s="90"/>
      <c r="J328" s="94" t="str">
        <f>IF(OR(J322="NB",J324="NB", J326="NB"), "NB", SUM(J320:J326))</f>
        <v>NB</v>
      </c>
    </row>
    <row r="329" spans="2:10" s="88" customFormat="1" ht="14" x14ac:dyDescent="0.3">
      <c r="B329" s="104"/>
      <c r="C329" s="120"/>
      <c r="D329" s="56"/>
      <c r="E329" s="56"/>
      <c r="F329" s="149"/>
      <c r="G329" s="112"/>
      <c r="H329" s="113"/>
      <c r="I329" s="114"/>
      <c r="J329" s="115"/>
    </row>
    <row r="330" spans="2:10" s="88" customFormat="1" ht="14" x14ac:dyDescent="0.3">
      <c r="B330" s="82"/>
      <c r="C330" s="118"/>
      <c r="D330" s="54"/>
      <c r="E330" s="54"/>
      <c r="F330" s="148"/>
      <c r="G330" s="92"/>
      <c r="H330" s="93"/>
      <c r="I330" s="90"/>
      <c r="J330" s="117"/>
    </row>
    <row r="331" spans="2:10" s="88" customFormat="1" ht="14" x14ac:dyDescent="0.3">
      <c r="B331" s="82">
        <v>36</v>
      </c>
      <c r="C331" s="118" t="s">
        <v>232</v>
      </c>
      <c r="D331" s="54" t="s">
        <v>233</v>
      </c>
      <c r="E331" s="71">
        <v>404.09620100000001</v>
      </c>
      <c r="F331" s="84">
        <v>18800</v>
      </c>
      <c r="G331" s="92"/>
      <c r="H331" s="85" t="s">
        <v>24</v>
      </c>
      <c r="I331" s="86"/>
      <c r="J331" s="87" t="str">
        <f>IF(ISNUMBER(H331),IF(H331&gt;0,F331*H331,"NB"),"NB")</f>
        <v>NB</v>
      </c>
    </row>
    <row r="332" spans="2:10" s="88" customFormat="1" ht="14" x14ac:dyDescent="0.3">
      <c r="B332" s="82"/>
      <c r="C332" s="118"/>
      <c r="D332" s="40" t="s">
        <v>234</v>
      </c>
      <c r="E332" s="67"/>
      <c r="F332" s="84"/>
      <c r="G332" s="92"/>
      <c r="H332" s="89"/>
      <c r="I332" s="90"/>
      <c r="J332" s="91"/>
    </row>
    <row r="333" spans="2:10" s="88" customFormat="1" ht="14" x14ac:dyDescent="0.25">
      <c r="B333" s="82"/>
      <c r="C333" s="95"/>
      <c r="D333" s="63" t="s">
        <v>235</v>
      </c>
      <c r="E333" s="67">
        <v>407.0102</v>
      </c>
      <c r="F333" s="84">
        <v>18600</v>
      </c>
      <c r="G333" s="92"/>
      <c r="H333" s="85" t="s">
        <v>24</v>
      </c>
      <c r="I333" s="86"/>
      <c r="J333" s="87" t="str">
        <f>IF(ISNUMBER(H333),IF(H333&gt;0,F333*H333,"NB"),"NB")</f>
        <v>NB</v>
      </c>
    </row>
    <row r="334" spans="2:10" s="88" customFormat="1" ht="14" x14ac:dyDescent="0.25">
      <c r="B334" s="82"/>
      <c r="C334" s="95"/>
      <c r="D334" s="63" t="s">
        <v>236</v>
      </c>
      <c r="E334" s="67"/>
      <c r="F334" s="84"/>
      <c r="G334" s="92"/>
      <c r="H334" s="89"/>
      <c r="I334" s="90"/>
      <c r="J334" s="91"/>
    </row>
    <row r="335" spans="2:10" s="88" customFormat="1" ht="14.5" thickBot="1" x14ac:dyDescent="0.35">
      <c r="B335" s="82"/>
      <c r="C335" s="118"/>
      <c r="D335" s="54" t="s">
        <v>237</v>
      </c>
      <c r="E335" s="53"/>
      <c r="F335" s="148"/>
      <c r="G335" s="92">
        <f>B331</f>
        <v>36</v>
      </c>
      <c r="H335" s="93" t="s">
        <v>7</v>
      </c>
      <c r="I335" s="90"/>
      <c r="J335" s="94" t="str">
        <f>IF(OR(J329="NB",J331="NB", J333="NB"), "NB", SUM(J329:J333))</f>
        <v>NB</v>
      </c>
    </row>
    <row r="336" spans="2:10" s="88" customFormat="1" ht="14" x14ac:dyDescent="0.3">
      <c r="B336" s="82"/>
      <c r="C336" s="118"/>
      <c r="D336" s="54" t="s">
        <v>238</v>
      </c>
      <c r="E336" s="54"/>
      <c r="F336" s="148"/>
      <c r="G336" s="92"/>
      <c r="H336" s="86"/>
      <c r="I336" s="86"/>
      <c r="J336" s="147" t="s">
        <v>24</v>
      </c>
    </row>
    <row r="337" spans="2:10" s="88" customFormat="1" ht="14" x14ac:dyDescent="0.3">
      <c r="B337" s="82"/>
      <c r="C337" s="118"/>
      <c r="D337" s="54" t="s">
        <v>69</v>
      </c>
      <c r="E337" s="54"/>
      <c r="F337" s="148"/>
      <c r="G337" s="126"/>
      <c r="H337" s="51"/>
      <c r="I337" s="51"/>
      <c r="J337" s="96"/>
    </row>
    <row r="338" spans="2:10" s="88" customFormat="1" ht="14" x14ac:dyDescent="0.3">
      <c r="B338" s="104"/>
      <c r="C338" s="120"/>
      <c r="D338" s="56"/>
      <c r="E338" s="56"/>
      <c r="F338" s="149"/>
      <c r="G338" s="112"/>
      <c r="H338" s="113"/>
      <c r="I338" s="114"/>
      <c r="J338" s="115"/>
    </row>
    <row r="339" spans="2:10" s="88" customFormat="1" ht="14" x14ac:dyDescent="0.3">
      <c r="B339" s="97"/>
      <c r="C339" s="118"/>
      <c r="D339" s="54"/>
      <c r="E339" s="55"/>
      <c r="F339" s="148"/>
      <c r="G339" s="121"/>
      <c r="H339" s="99"/>
      <c r="I339" s="99"/>
      <c r="J339" s="109"/>
    </row>
    <row r="340" spans="2:10" s="88" customFormat="1" ht="14" x14ac:dyDescent="0.3">
      <c r="B340" s="82">
        <v>37</v>
      </c>
      <c r="C340" s="118" t="s">
        <v>239</v>
      </c>
      <c r="D340" s="54" t="s">
        <v>233</v>
      </c>
      <c r="E340" s="62">
        <v>402.096204</v>
      </c>
      <c r="F340" s="84">
        <v>15000</v>
      </c>
      <c r="G340" s="92"/>
      <c r="H340" s="85" t="s">
        <v>24</v>
      </c>
      <c r="I340" s="86"/>
      <c r="J340" s="87" t="str">
        <f>IF(ISNUMBER(H340),IF(H340&gt;0,F340*H340,"NB"),"NB")</f>
        <v>NB</v>
      </c>
    </row>
    <row r="341" spans="2:10" s="88" customFormat="1" ht="14" x14ac:dyDescent="0.3">
      <c r="B341" s="82"/>
      <c r="C341" s="118"/>
      <c r="D341" s="54" t="s">
        <v>240</v>
      </c>
      <c r="E341" s="67"/>
      <c r="F341" s="84"/>
      <c r="G341" s="92"/>
      <c r="H341" s="89"/>
      <c r="I341" s="90"/>
      <c r="J341" s="91"/>
    </row>
    <row r="342" spans="2:10" s="88" customFormat="1" ht="14" x14ac:dyDescent="0.25">
      <c r="B342" s="82"/>
      <c r="C342" s="95"/>
      <c r="D342" s="63" t="s">
        <v>241</v>
      </c>
      <c r="E342" s="67">
        <v>407.0102</v>
      </c>
      <c r="F342" s="84">
        <v>14800</v>
      </c>
      <c r="G342" s="92"/>
      <c r="H342" s="85" t="s">
        <v>24</v>
      </c>
      <c r="I342" s="86"/>
      <c r="J342" s="87" t="str">
        <f>IF(ISNUMBER(H342),IF(H342&gt;0,F342*H342,"NB"),"NB")</f>
        <v>NB</v>
      </c>
    </row>
    <row r="343" spans="2:10" s="88" customFormat="1" ht="14" x14ac:dyDescent="0.3">
      <c r="B343" s="82"/>
      <c r="C343" s="118"/>
      <c r="D343" s="54" t="s">
        <v>242</v>
      </c>
      <c r="E343" s="53"/>
      <c r="F343" s="148"/>
      <c r="G343" s="92"/>
      <c r="H343" s="89"/>
      <c r="I343" s="90"/>
      <c r="J343" s="91"/>
    </row>
    <row r="344" spans="2:10" s="88" customFormat="1" ht="14.5" thickBot="1" x14ac:dyDescent="0.35">
      <c r="B344" s="82"/>
      <c r="C344" s="118"/>
      <c r="D344" s="54" t="s">
        <v>243</v>
      </c>
      <c r="E344" s="54"/>
      <c r="F344" s="148"/>
      <c r="G344" s="92">
        <f>B340</f>
        <v>37</v>
      </c>
      <c r="H344" s="93" t="s">
        <v>7</v>
      </c>
      <c r="I344" s="90"/>
      <c r="J344" s="94" t="str">
        <f>IF(OR(J338="NB",J340="NB", J342="NB"), "NB", SUM(J338:J342))</f>
        <v>NB</v>
      </c>
    </row>
    <row r="345" spans="2:10" s="88" customFormat="1" ht="14" x14ac:dyDescent="0.3">
      <c r="B345" s="82"/>
      <c r="C345" s="118"/>
      <c r="D345" s="54" t="s">
        <v>543</v>
      </c>
      <c r="E345" s="54"/>
      <c r="F345" s="148"/>
      <c r="G345" s="92"/>
      <c r="H345" s="86"/>
      <c r="I345" s="86"/>
      <c r="J345" s="147" t="s">
        <v>24</v>
      </c>
    </row>
    <row r="346" spans="2:10" s="88" customFormat="1" ht="14" x14ac:dyDescent="0.3">
      <c r="B346" s="82"/>
      <c r="C346" s="118"/>
      <c r="D346" s="54" t="s">
        <v>244</v>
      </c>
      <c r="E346" s="54"/>
      <c r="F346" s="148"/>
      <c r="G346" s="126"/>
      <c r="H346" s="51"/>
      <c r="I346" s="51"/>
      <c r="J346" s="96"/>
    </row>
    <row r="347" spans="2:10" s="88" customFormat="1" ht="14" x14ac:dyDescent="0.3">
      <c r="B347" s="104"/>
      <c r="C347" s="120"/>
      <c r="D347" s="56"/>
      <c r="E347" s="56"/>
      <c r="F347" s="149"/>
      <c r="G347" s="112"/>
      <c r="H347" s="113"/>
      <c r="I347" s="114"/>
      <c r="J347" s="115"/>
    </row>
    <row r="348" spans="2:10" s="88" customFormat="1" ht="14" x14ac:dyDescent="0.3">
      <c r="B348" s="82"/>
      <c r="C348" s="118"/>
      <c r="D348" s="54"/>
      <c r="E348" s="54"/>
      <c r="F348" s="148"/>
      <c r="G348" s="92"/>
      <c r="H348" s="93"/>
      <c r="I348" s="90"/>
      <c r="J348" s="117"/>
    </row>
    <row r="349" spans="2:10" s="88" customFormat="1" ht="14" x14ac:dyDescent="0.25">
      <c r="B349" s="82">
        <v>38</v>
      </c>
      <c r="C349" s="95" t="s">
        <v>245</v>
      </c>
      <c r="D349" s="63" t="s">
        <v>246</v>
      </c>
      <c r="E349" s="62">
        <v>402.096204</v>
      </c>
      <c r="F349" s="84">
        <v>2098</v>
      </c>
      <c r="G349" s="92"/>
      <c r="H349" s="85" t="s">
        <v>24</v>
      </c>
      <c r="I349" s="86"/>
      <c r="J349" s="87" t="str">
        <f>IF(ISNUMBER(H349),IF(H349&gt;0,F349*H349,"NB"),"NB")</f>
        <v>NB</v>
      </c>
    </row>
    <row r="350" spans="2:10" s="88" customFormat="1" ht="14" x14ac:dyDescent="0.25">
      <c r="B350" s="82"/>
      <c r="C350" s="95"/>
      <c r="D350" s="63" t="s">
        <v>247</v>
      </c>
      <c r="E350" s="62"/>
      <c r="F350" s="84"/>
      <c r="G350" s="92"/>
      <c r="H350" s="89"/>
      <c r="I350" s="90"/>
      <c r="J350" s="91"/>
    </row>
    <row r="351" spans="2:10" s="88" customFormat="1" ht="14" x14ac:dyDescent="0.3">
      <c r="B351" s="82"/>
      <c r="C351" s="118"/>
      <c r="D351" s="54" t="s">
        <v>248</v>
      </c>
      <c r="E351" s="58">
        <v>407.0102</v>
      </c>
      <c r="F351" s="148">
        <v>1885</v>
      </c>
      <c r="G351" s="92"/>
      <c r="H351" s="85" t="s">
        <v>24</v>
      </c>
      <c r="I351" s="86"/>
      <c r="J351" s="87" t="str">
        <f>IF(ISNUMBER(H351),IF(H351&gt;0,F351*H351,"NB"),"NB")</f>
        <v>NB</v>
      </c>
    </row>
    <row r="352" spans="2:10" s="88" customFormat="1" ht="14" x14ac:dyDescent="0.3">
      <c r="B352" s="82"/>
      <c r="C352" s="118"/>
      <c r="D352" s="54" t="s">
        <v>249</v>
      </c>
      <c r="E352" s="41"/>
      <c r="F352" s="148"/>
      <c r="G352" s="92"/>
      <c r="H352" s="89"/>
      <c r="I352" s="90"/>
      <c r="J352" s="91"/>
    </row>
    <row r="353" spans="2:10" s="88" customFormat="1" ht="14.5" thickBot="1" x14ac:dyDescent="0.35">
      <c r="B353" s="82"/>
      <c r="C353" s="118"/>
      <c r="D353" s="54" t="s">
        <v>250</v>
      </c>
      <c r="E353" s="58"/>
      <c r="F353" s="148"/>
      <c r="G353" s="92">
        <f>B349</f>
        <v>38</v>
      </c>
      <c r="H353" s="93" t="s">
        <v>7</v>
      </c>
      <c r="I353" s="90"/>
      <c r="J353" s="94" t="str">
        <f>IF(OR(J347="NB",J349="NB", J351="NB"), "NB", SUM(J347:J351))</f>
        <v>NB</v>
      </c>
    </row>
    <row r="354" spans="2:10" s="88" customFormat="1" ht="14" x14ac:dyDescent="0.3">
      <c r="B354" s="82"/>
      <c r="C354" s="118"/>
      <c r="D354" s="54" t="s">
        <v>251</v>
      </c>
      <c r="E354" s="41"/>
      <c r="F354" s="148"/>
      <c r="G354" s="126"/>
      <c r="H354" s="51"/>
      <c r="I354" s="51"/>
      <c r="J354" s="96"/>
    </row>
    <row r="355" spans="2:10" s="88" customFormat="1" ht="14" x14ac:dyDescent="0.3">
      <c r="B355" s="82"/>
      <c r="C355" s="118"/>
      <c r="D355" s="54" t="s">
        <v>252</v>
      </c>
      <c r="E355" s="67"/>
      <c r="F355" s="84"/>
      <c r="G355" s="92"/>
      <c r="H355" s="93"/>
      <c r="I355" s="90"/>
      <c r="J355" s="117"/>
    </row>
    <row r="356" spans="2:10" s="88" customFormat="1" ht="14" x14ac:dyDescent="0.3">
      <c r="B356" s="82"/>
      <c r="C356" s="120"/>
      <c r="D356" s="56"/>
      <c r="E356" s="56"/>
      <c r="F356" s="149"/>
      <c r="G356" s="92"/>
      <c r="H356" s="51"/>
      <c r="I356" s="51"/>
      <c r="J356" s="96"/>
    </row>
    <row r="357" spans="2:10" s="88" customFormat="1" ht="14" x14ac:dyDescent="0.3">
      <c r="B357" s="97"/>
      <c r="C357" s="118"/>
      <c r="D357" s="40"/>
      <c r="E357" s="54"/>
      <c r="F357" s="148"/>
      <c r="G357" s="121"/>
      <c r="H357" s="99"/>
      <c r="I357" s="99"/>
      <c r="J357" s="109"/>
    </row>
    <row r="358" spans="2:10" s="88" customFormat="1" ht="14" x14ac:dyDescent="0.25">
      <c r="B358" s="82">
        <v>39</v>
      </c>
      <c r="C358" s="95" t="s">
        <v>253</v>
      </c>
      <c r="D358" s="63" t="s">
        <v>246</v>
      </c>
      <c r="E358" s="62">
        <v>402.096204</v>
      </c>
      <c r="F358" s="84">
        <v>5937</v>
      </c>
      <c r="G358" s="92"/>
      <c r="H358" s="85" t="s">
        <v>24</v>
      </c>
      <c r="I358" s="86"/>
      <c r="J358" s="87" t="str">
        <f>IF(ISNUMBER(H358),IF(H358&gt;0,F358*H358,"NB"),"NB")</f>
        <v>NB</v>
      </c>
    </row>
    <row r="359" spans="2:10" s="88" customFormat="1" ht="14" x14ac:dyDescent="0.3">
      <c r="B359" s="82"/>
      <c r="C359" s="118"/>
      <c r="D359" s="54" t="s">
        <v>254</v>
      </c>
      <c r="E359" s="57"/>
      <c r="F359" s="148"/>
      <c r="G359" s="92"/>
      <c r="H359" s="89"/>
      <c r="I359" s="90"/>
      <c r="J359" s="91"/>
    </row>
    <row r="360" spans="2:10" s="88" customFormat="1" ht="14" x14ac:dyDescent="0.3">
      <c r="B360" s="82"/>
      <c r="C360" s="118"/>
      <c r="D360" s="54" t="s">
        <v>544</v>
      </c>
      <c r="E360" s="54">
        <v>407.0102</v>
      </c>
      <c r="F360" s="148">
        <v>5336</v>
      </c>
      <c r="G360" s="92"/>
      <c r="H360" s="85" t="s">
        <v>24</v>
      </c>
      <c r="I360" s="86"/>
      <c r="J360" s="87" t="str">
        <f>IF(ISNUMBER(H360),IF(H360&gt;0,F360*H360,"NB"),"NB")</f>
        <v>NB</v>
      </c>
    </row>
    <row r="361" spans="2:10" s="88" customFormat="1" ht="14" x14ac:dyDescent="0.3">
      <c r="B361" s="82"/>
      <c r="C361" s="118"/>
      <c r="D361" s="54" t="s">
        <v>255</v>
      </c>
      <c r="E361" s="57"/>
      <c r="F361" s="148"/>
      <c r="G361" s="92"/>
      <c r="H361" s="89"/>
      <c r="I361" s="90"/>
      <c r="J361" s="91"/>
    </row>
    <row r="362" spans="2:10" s="88" customFormat="1" ht="14.5" thickBot="1" x14ac:dyDescent="0.35">
      <c r="B362" s="82"/>
      <c r="C362" s="118"/>
      <c r="D362" s="54" t="s">
        <v>256</v>
      </c>
      <c r="E362" s="54"/>
      <c r="F362" s="148"/>
      <c r="G362" s="92">
        <f>B358</f>
        <v>39</v>
      </c>
      <c r="H362" s="93" t="s">
        <v>7</v>
      </c>
      <c r="I362" s="90"/>
      <c r="J362" s="94" t="str">
        <f>IF(OR(J356="NB",J358="NB", J360="NB"), "NB", SUM(J356:J360))</f>
        <v>NB</v>
      </c>
    </row>
    <row r="363" spans="2:10" s="88" customFormat="1" ht="14" x14ac:dyDescent="0.3">
      <c r="B363" s="82"/>
      <c r="C363" s="118"/>
      <c r="D363" s="54" t="s">
        <v>545</v>
      </c>
      <c r="E363" s="67"/>
      <c r="F363" s="84"/>
      <c r="G363" s="126"/>
      <c r="H363" s="51"/>
      <c r="I363" s="51"/>
      <c r="J363" s="117"/>
    </row>
    <row r="364" spans="2:10" s="88" customFormat="1" ht="14" x14ac:dyDescent="0.3">
      <c r="B364" s="82"/>
      <c r="C364" s="118"/>
      <c r="D364" s="54" t="s">
        <v>257</v>
      </c>
      <c r="E364" s="62"/>
      <c r="F364" s="84"/>
      <c r="G364" s="92"/>
      <c r="H364" s="93"/>
      <c r="I364" s="90"/>
      <c r="J364" s="117"/>
    </row>
    <row r="365" spans="2:10" s="88" customFormat="1" ht="14" x14ac:dyDescent="0.3">
      <c r="B365" s="104"/>
      <c r="C365" s="120"/>
      <c r="D365" s="81"/>
      <c r="E365" s="69"/>
      <c r="F365" s="106"/>
      <c r="G365" s="112"/>
      <c r="H365" s="107"/>
      <c r="I365" s="107"/>
      <c r="J365" s="108"/>
    </row>
    <row r="366" spans="2:10" s="88" customFormat="1" ht="14" x14ac:dyDescent="0.25">
      <c r="B366" s="82"/>
      <c r="C366" s="95"/>
      <c r="D366" s="63"/>
      <c r="E366" s="62"/>
      <c r="F366" s="84"/>
      <c r="G366" s="92"/>
      <c r="H366" s="93"/>
      <c r="I366" s="90"/>
      <c r="J366" s="117"/>
    </row>
    <row r="367" spans="2:10" s="88" customFormat="1" ht="14" x14ac:dyDescent="0.3">
      <c r="B367" s="82">
        <v>40</v>
      </c>
      <c r="C367" s="118" t="s">
        <v>258</v>
      </c>
      <c r="D367" s="54" t="s">
        <v>246</v>
      </c>
      <c r="E367" s="53">
        <v>402.06820399999998</v>
      </c>
      <c r="F367" s="148">
        <v>3617</v>
      </c>
      <c r="G367" s="92"/>
      <c r="H367" s="85" t="s">
        <v>24</v>
      </c>
      <c r="I367" s="86"/>
      <c r="J367" s="87" t="str">
        <f>IF(ISNUMBER(H367),IF(H367&gt;0,F367*H367,"NB"),"NB")</f>
        <v>NB</v>
      </c>
    </row>
    <row r="368" spans="2:10" s="88" customFormat="1" ht="14" x14ac:dyDescent="0.3">
      <c r="B368" s="82"/>
      <c r="C368" s="118"/>
      <c r="D368" s="54" t="s">
        <v>259</v>
      </c>
      <c r="E368" s="54"/>
      <c r="F368" s="148"/>
      <c r="G368" s="92"/>
      <c r="H368" s="89"/>
      <c r="I368" s="90"/>
      <c r="J368" s="91"/>
    </row>
    <row r="369" spans="2:10" s="88" customFormat="1" ht="14" x14ac:dyDescent="0.3">
      <c r="B369" s="82"/>
      <c r="C369" s="118"/>
      <c r="D369" s="54" t="s">
        <v>260</v>
      </c>
      <c r="E369" s="55">
        <v>407.01029999999997</v>
      </c>
      <c r="F369" s="148">
        <v>3670</v>
      </c>
      <c r="G369" s="92"/>
      <c r="H369" s="85" t="s">
        <v>24</v>
      </c>
      <c r="I369" s="86"/>
      <c r="J369" s="87" t="str">
        <f>IF(ISNUMBER(H369),IF(H369&gt;0,F369*H369,"NB"),"NB")</f>
        <v>NB</v>
      </c>
    </row>
    <row r="370" spans="2:10" s="88" customFormat="1" ht="14" x14ac:dyDescent="0.3">
      <c r="B370" s="82"/>
      <c r="C370" s="118"/>
      <c r="D370" s="54" t="s">
        <v>261</v>
      </c>
      <c r="E370" s="54"/>
      <c r="F370" s="148"/>
      <c r="G370" s="92"/>
      <c r="H370" s="89"/>
      <c r="I370" s="90"/>
      <c r="J370" s="91"/>
    </row>
    <row r="371" spans="2:10" s="88" customFormat="1" ht="14.5" thickBot="1" x14ac:dyDescent="0.35">
      <c r="B371" s="82"/>
      <c r="C371" s="118"/>
      <c r="D371" s="54" t="s">
        <v>262</v>
      </c>
      <c r="E371" s="67"/>
      <c r="F371" s="84"/>
      <c r="G371" s="92">
        <f>B367</f>
        <v>40</v>
      </c>
      <c r="H371" s="93" t="s">
        <v>7</v>
      </c>
      <c r="I371" s="90"/>
      <c r="J371" s="94" t="str">
        <f>IF(OR(J365="NB",J367="NB", J369="NB"), "NB", SUM(J365:J369))</f>
        <v>NB</v>
      </c>
    </row>
    <row r="372" spans="2:10" s="88" customFormat="1" ht="14" x14ac:dyDescent="0.3">
      <c r="B372" s="82"/>
      <c r="C372" s="118"/>
      <c r="D372" s="54" t="s">
        <v>546</v>
      </c>
      <c r="E372" s="54"/>
      <c r="F372" s="148"/>
      <c r="G372" s="126"/>
      <c r="H372" s="51"/>
      <c r="I372" s="51"/>
      <c r="J372" s="96"/>
    </row>
    <row r="373" spans="2:10" s="88" customFormat="1" ht="14" x14ac:dyDescent="0.3">
      <c r="B373" s="82"/>
      <c r="C373" s="118"/>
      <c r="D373" s="40" t="s">
        <v>263</v>
      </c>
      <c r="E373" s="54"/>
      <c r="F373" s="148"/>
      <c r="G373" s="92"/>
      <c r="H373" s="93"/>
      <c r="I373" s="90"/>
      <c r="J373" s="117"/>
    </row>
    <row r="374" spans="2:10" s="88" customFormat="1" ht="14" x14ac:dyDescent="0.25">
      <c r="B374" s="82"/>
      <c r="C374" s="111"/>
      <c r="D374" s="73"/>
      <c r="E374" s="68"/>
      <c r="F374" s="106"/>
      <c r="G374" s="92"/>
      <c r="H374" s="51"/>
      <c r="I374" s="51"/>
      <c r="J374" s="96"/>
    </row>
    <row r="375" spans="2:10" s="88" customFormat="1" ht="14" x14ac:dyDescent="0.25">
      <c r="B375" s="97"/>
      <c r="C375" s="95"/>
      <c r="D375" s="63"/>
      <c r="E375" s="67"/>
      <c r="F375" s="84"/>
      <c r="G375" s="121"/>
      <c r="H375" s="99"/>
      <c r="I375" s="99"/>
      <c r="J375" s="109"/>
    </row>
    <row r="376" spans="2:10" s="88" customFormat="1" ht="14" x14ac:dyDescent="0.3">
      <c r="B376" s="82">
        <v>41</v>
      </c>
      <c r="C376" s="118" t="s">
        <v>264</v>
      </c>
      <c r="D376" s="54" t="s">
        <v>265</v>
      </c>
      <c r="E376" s="54">
        <v>402.096204</v>
      </c>
      <c r="F376" s="148">
        <v>10000</v>
      </c>
      <c r="G376" s="92"/>
      <c r="H376" s="85" t="s">
        <v>24</v>
      </c>
      <c r="I376" s="86"/>
      <c r="J376" s="87" t="str">
        <f>IF(ISNUMBER(H376),IF(H376&gt;0,F376*H376,"NB"),"NB")</f>
        <v>NB</v>
      </c>
    </row>
    <row r="377" spans="2:10" s="88" customFormat="1" ht="14" x14ac:dyDescent="0.3">
      <c r="B377" s="82"/>
      <c r="C377" s="118"/>
      <c r="D377" s="54" t="s">
        <v>500</v>
      </c>
      <c r="E377" s="54"/>
      <c r="F377" s="148"/>
      <c r="G377" s="92"/>
      <c r="H377" s="89"/>
      <c r="I377" s="90"/>
      <c r="J377" s="91"/>
    </row>
    <row r="378" spans="2:10" s="88" customFormat="1" ht="14" x14ac:dyDescent="0.3">
      <c r="B378" s="82"/>
      <c r="C378" s="118"/>
      <c r="D378" s="54" t="s">
        <v>515</v>
      </c>
      <c r="E378" s="54">
        <v>407.0102</v>
      </c>
      <c r="F378" s="148">
        <v>10500</v>
      </c>
      <c r="G378" s="92"/>
      <c r="H378" s="85" t="s">
        <v>24</v>
      </c>
      <c r="I378" s="86"/>
      <c r="J378" s="87" t="str">
        <f>IF(ISNUMBER(H378),IF(H378&gt;0,F378*H378,"NB"),"NB")</f>
        <v>NB</v>
      </c>
    </row>
    <row r="379" spans="2:10" s="88" customFormat="1" ht="14" x14ac:dyDescent="0.3">
      <c r="B379" s="82"/>
      <c r="C379" s="118"/>
      <c r="D379" s="54" t="s">
        <v>266</v>
      </c>
      <c r="E379" s="57"/>
      <c r="F379" s="148"/>
      <c r="G379" s="92"/>
      <c r="H379" s="89"/>
      <c r="I379" s="90"/>
      <c r="J379" s="91"/>
    </row>
    <row r="380" spans="2:10" s="88" customFormat="1" ht="14.5" thickBot="1" x14ac:dyDescent="0.35">
      <c r="B380" s="82"/>
      <c r="C380" s="118"/>
      <c r="D380" s="54" t="s">
        <v>516</v>
      </c>
      <c r="E380" s="54"/>
      <c r="F380" s="148"/>
      <c r="G380" s="92">
        <f>B376</f>
        <v>41</v>
      </c>
      <c r="H380" s="93" t="s">
        <v>7</v>
      </c>
      <c r="I380" s="90"/>
      <c r="J380" s="94" t="str">
        <f>IF(OR(J374="NB",J376="NB", J378="NB"), "NB", SUM(J374:J378))</f>
        <v>NB</v>
      </c>
    </row>
    <row r="381" spans="2:10" s="88" customFormat="1" ht="14" x14ac:dyDescent="0.3">
      <c r="B381" s="82"/>
      <c r="C381" s="118"/>
      <c r="D381" s="54" t="s">
        <v>267</v>
      </c>
      <c r="E381" s="54"/>
      <c r="F381" s="148"/>
      <c r="G381" s="126"/>
      <c r="H381" s="51"/>
      <c r="I381" s="51"/>
      <c r="J381" s="96"/>
    </row>
    <row r="382" spans="2:10" s="88" customFormat="1" ht="14" x14ac:dyDescent="0.3">
      <c r="B382" s="82"/>
      <c r="C382" s="95"/>
      <c r="D382" s="139" t="s">
        <v>517</v>
      </c>
      <c r="E382" s="62"/>
      <c r="F382" s="84"/>
      <c r="G382" s="92"/>
      <c r="H382" s="93"/>
      <c r="I382" s="90"/>
      <c r="J382" s="117"/>
    </row>
    <row r="383" spans="2:10" s="88" customFormat="1" ht="14" x14ac:dyDescent="0.3">
      <c r="B383" s="104"/>
      <c r="C383" s="111"/>
      <c r="D383" s="138"/>
      <c r="E383" s="69"/>
      <c r="F383" s="106"/>
      <c r="G383" s="112"/>
      <c r="H383" s="107"/>
      <c r="I383" s="107"/>
      <c r="J383" s="108"/>
    </row>
    <row r="384" spans="2:10" s="88" customFormat="1" ht="14" x14ac:dyDescent="0.3">
      <c r="B384" s="82"/>
      <c r="C384" s="118"/>
      <c r="D384" s="54"/>
      <c r="E384" s="60"/>
      <c r="F384" s="148"/>
      <c r="G384" s="92"/>
      <c r="H384" s="51"/>
      <c r="I384" s="51"/>
      <c r="J384" s="96"/>
    </row>
    <row r="385" spans="2:14" s="88" customFormat="1" ht="14" x14ac:dyDescent="0.3">
      <c r="B385" s="82">
        <v>42</v>
      </c>
      <c r="C385" s="118" t="s">
        <v>268</v>
      </c>
      <c r="D385" s="54" t="s">
        <v>269</v>
      </c>
      <c r="E385" s="53">
        <v>402.096204</v>
      </c>
      <c r="F385" s="148">
        <v>11100</v>
      </c>
      <c r="G385" s="92"/>
      <c r="H385" s="85" t="s">
        <v>24</v>
      </c>
      <c r="I385" s="86"/>
      <c r="J385" s="87" t="str">
        <f>IF(ISNUMBER(H385),IF(H385&gt;0,F385*H385,"NB"),"NB")</f>
        <v>NB</v>
      </c>
    </row>
    <row r="386" spans="2:14" s="88" customFormat="1" ht="14" x14ac:dyDescent="0.3">
      <c r="B386" s="82"/>
      <c r="C386" s="118"/>
      <c r="D386" s="54" t="s">
        <v>501</v>
      </c>
      <c r="E386" s="54"/>
      <c r="F386" s="148"/>
      <c r="G386" s="92"/>
      <c r="H386" s="89"/>
      <c r="I386" s="90"/>
      <c r="J386" s="91"/>
    </row>
    <row r="387" spans="2:14" s="88" customFormat="1" ht="14" x14ac:dyDescent="0.3">
      <c r="B387" s="82"/>
      <c r="C387" s="118"/>
      <c r="D387" s="54" t="s">
        <v>270</v>
      </c>
      <c r="E387" s="55">
        <v>407.0102</v>
      </c>
      <c r="F387" s="148">
        <v>11850</v>
      </c>
      <c r="G387" s="92"/>
      <c r="H387" s="85" t="s">
        <v>24</v>
      </c>
      <c r="I387" s="86"/>
      <c r="J387" s="87" t="str">
        <f>IF(ISNUMBER(H387),IF(H387&gt;0,F387*H387,"NB"),"NB")</f>
        <v>NB</v>
      </c>
    </row>
    <row r="388" spans="2:14" s="88" customFormat="1" ht="14" x14ac:dyDescent="0.3">
      <c r="B388" s="82"/>
      <c r="C388" s="118"/>
      <c r="D388" s="54" t="s">
        <v>271</v>
      </c>
      <c r="E388" s="54"/>
      <c r="F388" s="148"/>
      <c r="G388" s="92"/>
      <c r="H388" s="89"/>
      <c r="I388" s="90"/>
      <c r="J388" s="91"/>
    </row>
    <row r="389" spans="2:14" s="88" customFormat="1" ht="14.5" thickBot="1" x14ac:dyDescent="0.35">
      <c r="B389" s="82"/>
      <c r="C389" s="118"/>
      <c r="D389" s="40" t="s">
        <v>547</v>
      </c>
      <c r="E389" s="54"/>
      <c r="F389" s="148"/>
      <c r="G389" s="92">
        <f>B385</f>
        <v>42</v>
      </c>
      <c r="H389" s="93" t="s">
        <v>7</v>
      </c>
      <c r="I389" s="90"/>
      <c r="J389" s="94" t="str">
        <f>IF(OR(J383="NB",J385="NB", J387="NB"), "NB", SUM(J383:J387))</f>
        <v>NB</v>
      </c>
    </row>
    <row r="390" spans="2:14" s="88" customFormat="1" ht="14" x14ac:dyDescent="0.25">
      <c r="B390" s="82"/>
      <c r="C390" s="95"/>
      <c r="D390" s="63" t="s">
        <v>272</v>
      </c>
      <c r="E390" s="62"/>
      <c r="F390" s="84"/>
      <c r="G390" s="92"/>
      <c r="H390" s="89"/>
      <c r="I390" s="90"/>
      <c r="J390" s="91"/>
    </row>
    <row r="391" spans="2:14" s="88" customFormat="1" ht="14" x14ac:dyDescent="0.3">
      <c r="B391" s="82"/>
      <c r="C391" s="95"/>
      <c r="D391" s="139" t="s">
        <v>273</v>
      </c>
      <c r="E391" s="62"/>
      <c r="F391" s="84"/>
      <c r="G391" s="92"/>
      <c r="H391" s="93"/>
      <c r="I391" s="90"/>
      <c r="J391" s="117"/>
    </row>
    <row r="392" spans="2:14" s="88" customFormat="1" ht="14" x14ac:dyDescent="0.3">
      <c r="B392" s="82"/>
      <c r="C392" s="120"/>
      <c r="D392" s="56"/>
      <c r="E392" s="75"/>
      <c r="F392" s="149"/>
      <c r="G392" s="126"/>
      <c r="H392" s="51"/>
      <c r="I392" s="51"/>
      <c r="J392" s="117"/>
    </row>
    <row r="393" spans="2:14" s="88" customFormat="1" ht="14" x14ac:dyDescent="0.3">
      <c r="B393" s="97"/>
      <c r="C393" s="118"/>
      <c r="D393" s="54"/>
      <c r="E393" s="54"/>
      <c r="F393" s="148"/>
      <c r="G393" s="121"/>
      <c r="H393" s="101"/>
      <c r="I393" s="102"/>
      <c r="J393" s="103"/>
    </row>
    <row r="394" spans="2:14" s="88" customFormat="1" ht="14" x14ac:dyDescent="0.3">
      <c r="B394" s="82">
        <v>43</v>
      </c>
      <c r="C394" s="118" t="s">
        <v>274</v>
      </c>
      <c r="D394" s="54" t="s">
        <v>269</v>
      </c>
      <c r="E394" s="54">
        <v>402.06820399999998</v>
      </c>
      <c r="F394" s="148">
        <v>5250</v>
      </c>
      <c r="G394" s="92"/>
      <c r="H394" s="85" t="s">
        <v>24</v>
      </c>
      <c r="I394" s="86"/>
      <c r="J394" s="87" t="str">
        <f>IF(ISNUMBER(H394),IF(H394&gt;0,F394*H394,"NB"),"NB")</f>
        <v>NB</v>
      </c>
    </row>
    <row r="395" spans="2:14" s="88" customFormat="1" ht="14" x14ac:dyDescent="0.3">
      <c r="B395" s="82"/>
      <c r="C395" s="118"/>
      <c r="D395" s="54" t="s">
        <v>500</v>
      </c>
      <c r="E395" s="55"/>
      <c r="F395" s="148"/>
      <c r="G395" s="92"/>
      <c r="H395" s="89"/>
      <c r="I395" s="90"/>
      <c r="J395" s="91"/>
    </row>
    <row r="396" spans="2:14" s="88" customFormat="1" ht="14" x14ac:dyDescent="0.3">
      <c r="B396" s="82"/>
      <c r="C396" s="118"/>
      <c r="D396" s="54" t="s">
        <v>275</v>
      </c>
      <c r="E396" s="54">
        <v>407.01029999999997</v>
      </c>
      <c r="F396" s="148">
        <v>4650</v>
      </c>
      <c r="G396" s="92"/>
      <c r="H396" s="85" t="s">
        <v>24</v>
      </c>
      <c r="I396" s="86"/>
      <c r="J396" s="87" t="str">
        <f>IF(ISNUMBER(H396),IF(H396&gt;0,F396*H396,"NB"),"NB")</f>
        <v>NB</v>
      </c>
    </row>
    <row r="397" spans="2:14" s="88" customFormat="1" ht="14" x14ac:dyDescent="0.3">
      <c r="B397" s="82"/>
      <c r="C397" s="118"/>
      <c r="D397" s="40" t="s">
        <v>276</v>
      </c>
      <c r="E397" s="54"/>
      <c r="F397" s="148"/>
      <c r="G397" s="92"/>
      <c r="H397" s="89"/>
      <c r="I397" s="90"/>
      <c r="J397" s="91"/>
    </row>
    <row r="398" spans="2:14" s="88" customFormat="1" ht="14.5" thickBot="1" x14ac:dyDescent="0.3">
      <c r="B398" s="82"/>
      <c r="C398" s="95"/>
      <c r="D398" s="63" t="s">
        <v>548</v>
      </c>
      <c r="E398" s="62"/>
      <c r="F398" s="84"/>
      <c r="G398" s="92">
        <f>B394</f>
        <v>43</v>
      </c>
      <c r="H398" s="93" t="s">
        <v>7</v>
      </c>
      <c r="I398" s="90"/>
      <c r="J398" s="94" t="str">
        <f>IF(OR(J392="NB",J394="NB", J396="NB"), "NB", SUM(J392:J396))</f>
        <v>NB</v>
      </c>
    </row>
    <row r="399" spans="2:14" s="88" customFormat="1" ht="14" x14ac:dyDescent="0.3">
      <c r="B399" s="82"/>
      <c r="C399" s="95"/>
      <c r="D399" s="139" t="s">
        <v>549</v>
      </c>
      <c r="E399" s="62"/>
      <c r="F399" s="84"/>
      <c r="G399" s="92"/>
      <c r="H399" s="89"/>
      <c r="I399" s="90"/>
      <c r="J399" s="124"/>
      <c r="K399" s="159" t="s">
        <v>24</v>
      </c>
      <c r="L399" s="160"/>
      <c r="M399" s="160"/>
      <c r="N399" s="160"/>
    </row>
    <row r="400" spans="2:14" s="88" customFormat="1" ht="14" x14ac:dyDescent="0.3">
      <c r="B400" s="82"/>
      <c r="C400" s="118"/>
      <c r="D400" s="54" t="s">
        <v>52</v>
      </c>
      <c r="E400" s="60"/>
      <c r="F400" s="148"/>
      <c r="G400" s="92"/>
      <c r="H400" s="93"/>
      <c r="I400" s="90"/>
      <c r="J400" s="117"/>
      <c r="L400" s="125"/>
      <c r="M400" s="51"/>
    </row>
    <row r="401" spans="2:13" s="88" customFormat="1" ht="14" x14ac:dyDescent="0.3">
      <c r="B401" s="104"/>
      <c r="C401" s="120"/>
      <c r="D401" s="56"/>
      <c r="E401" s="56"/>
      <c r="F401" s="149"/>
      <c r="G401" s="110"/>
      <c r="H401" s="107"/>
      <c r="I401" s="107"/>
      <c r="J401" s="115"/>
      <c r="L401" s="125"/>
      <c r="M401" s="51"/>
    </row>
    <row r="402" spans="2:13" s="88" customFormat="1" ht="14" x14ac:dyDescent="0.3">
      <c r="B402" s="82"/>
      <c r="C402" s="118"/>
      <c r="D402" s="54"/>
      <c r="E402" s="55"/>
      <c r="F402" s="148"/>
      <c r="G402" s="92"/>
      <c r="H402" s="51"/>
      <c r="I402" s="51"/>
      <c r="J402" s="96"/>
    </row>
    <row r="403" spans="2:13" s="88" customFormat="1" ht="14" x14ac:dyDescent="0.3">
      <c r="B403" s="82">
        <v>44</v>
      </c>
      <c r="C403" s="118" t="s">
        <v>287</v>
      </c>
      <c r="D403" s="40" t="s">
        <v>265</v>
      </c>
      <c r="E403" s="54">
        <v>402.096204</v>
      </c>
      <c r="F403" s="148">
        <v>7000</v>
      </c>
      <c r="G403" s="92"/>
      <c r="H403" s="85" t="s">
        <v>24</v>
      </c>
      <c r="I403" s="86"/>
      <c r="J403" s="87" t="str">
        <f>IF(ISNUMBER(H403),IF(H403&gt;0,F403*H403,"NB"),"NB")</f>
        <v>NB</v>
      </c>
    </row>
    <row r="404" spans="2:13" s="88" customFormat="1" ht="14" x14ac:dyDescent="0.25">
      <c r="B404" s="82"/>
      <c r="C404" s="95"/>
      <c r="D404" s="63" t="s">
        <v>500</v>
      </c>
      <c r="E404" s="62"/>
      <c r="F404" s="84"/>
      <c r="G404" s="92"/>
      <c r="H404" s="89"/>
      <c r="I404" s="90"/>
      <c r="J404" s="91"/>
    </row>
    <row r="405" spans="2:13" s="88" customFormat="1" ht="14" x14ac:dyDescent="0.3">
      <c r="B405" s="82"/>
      <c r="C405" s="95"/>
      <c r="D405" s="139" t="s">
        <v>502</v>
      </c>
      <c r="E405" s="62">
        <v>407.0102</v>
      </c>
      <c r="F405" s="84">
        <v>7300</v>
      </c>
      <c r="G405" s="92"/>
      <c r="H405" s="85" t="s">
        <v>24</v>
      </c>
      <c r="I405" s="86"/>
      <c r="J405" s="87" t="str">
        <f>IF(ISNUMBER(H405),IF(H405&gt;0,F405*H405,"NB"),"NB")</f>
        <v>NB</v>
      </c>
    </row>
    <row r="406" spans="2:13" s="88" customFormat="1" ht="14" x14ac:dyDescent="0.3">
      <c r="B406" s="82"/>
      <c r="C406" s="118"/>
      <c r="D406" s="54" t="s">
        <v>266</v>
      </c>
      <c r="E406" s="60"/>
      <c r="F406" s="148"/>
      <c r="G406" s="92"/>
      <c r="H406" s="89"/>
      <c r="I406" s="90"/>
      <c r="J406" s="91"/>
    </row>
    <row r="407" spans="2:13" s="88" customFormat="1" ht="14.5" thickBot="1" x14ac:dyDescent="0.35">
      <c r="B407" s="82"/>
      <c r="C407" s="118"/>
      <c r="D407" s="54" t="s">
        <v>550</v>
      </c>
      <c r="E407" s="54"/>
      <c r="F407" s="148"/>
      <c r="G407" s="92">
        <f>B403</f>
        <v>44</v>
      </c>
      <c r="H407" s="93" t="s">
        <v>7</v>
      </c>
      <c r="I407" s="90"/>
      <c r="J407" s="94" t="str">
        <f>IF(OR(J401="NB",J403="NB", J405="NB"), "NB", SUM(J401:J405))</f>
        <v>NB</v>
      </c>
    </row>
    <row r="408" spans="2:13" s="88" customFormat="1" ht="14" x14ac:dyDescent="0.3">
      <c r="B408" s="82"/>
      <c r="C408" s="118"/>
      <c r="D408" s="54" t="s">
        <v>288</v>
      </c>
      <c r="E408" s="60"/>
      <c r="F408" s="148"/>
      <c r="G408" s="92"/>
      <c r="H408" s="89"/>
      <c r="I408" s="90"/>
      <c r="J408" s="91"/>
    </row>
    <row r="409" spans="2:13" s="88" customFormat="1" ht="14" x14ac:dyDescent="0.3">
      <c r="B409" s="82"/>
      <c r="C409" s="118"/>
      <c r="D409" s="54" t="s">
        <v>289</v>
      </c>
      <c r="E409" s="54"/>
      <c r="F409" s="148"/>
      <c r="G409" s="92"/>
      <c r="H409" s="93"/>
      <c r="I409" s="90"/>
      <c r="J409" s="117"/>
    </row>
    <row r="410" spans="2:13" s="88" customFormat="1" ht="14" x14ac:dyDescent="0.3">
      <c r="B410" s="82"/>
      <c r="C410" s="120"/>
      <c r="D410" s="56"/>
      <c r="E410" s="74"/>
      <c r="F410" s="149"/>
      <c r="G410" s="92"/>
      <c r="H410" s="93"/>
      <c r="I410" s="90"/>
      <c r="J410" s="117"/>
    </row>
    <row r="411" spans="2:13" s="88" customFormat="1" ht="14" x14ac:dyDescent="0.3">
      <c r="B411" s="97"/>
      <c r="C411" s="118"/>
      <c r="D411" s="54"/>
      <c r="E411" s="60"/>
      <c r="F411" s="148"/>
      <c r="G411" s="121"/>
      <c r="H411" s="122"/>
      <c r="I411" s="102"/>
      <c r="J411" s="123"/>
      <c r="L411" s="51"/>
      <c r="M411" s="51"/>
    </row>
    <row r="412" spans="2:13" s="88" customFormat="1" ht="14" x14ac:dyDescent="0.3">
      <c r="B412" s="82">
        <v>45</v>
      </c>
      <c r="C412" s="118" t="s">
        <v>277</v>
      </c>
      <c r="D412" s="54" t="s">
        <v>278</v>
      </c>
      <c r="E412" s="53">
        <v>402.096204</v>
      </c>
      <c r="F412" s="148">
        <v>5000</v>
      </c>
      <c r="G412" s="92"/>
      <c r="H412" s="85" t="s">
        <v>24</v>
      </c>
      <c r="I412" s="86"/>
      <c r="J412" s="87" t="str">
        <f>IF(ISNUMBER(H412),IF(H412&gt;0,F412*H412,"NB"),"NB")</f>
        <v>NB</v>
      </c>
    </row>
    <row r="413" spans="2:13" s="88" customFormat="1" ht="14" x14ac:dyDescent="0.3">
      <c r="B413" s="82"/>
      <c r="C413" s="118"/>
      <c r="D413" s="54" t="s">
        <v>172</v>
      </c>
      <c r="E413" s="54"/>
      <c r="F413" s="148"/>
      <c r="G413" s="92"/>
      <c r="H413" s="89"/>
      <c r="I413" s="90"/>
      <c r="J413" s="91"/>
    </row>
    <row r="414" spans="2:13" s="88" customFormat="1" ht="14" x14ac:dyDescent="0.3">
      <c r="B414" s="82"/>
      <c r="C414" s="118"/>
      <c r="D414" s="40" t="s">
        <v>503</v>
      </c>
      <c r="E414" s="54">
        <v>407.0102</v>
      </c>
      <c r="F414" s="148">
        <v>5350</v>
      </c>
      <c r="G414" s="92"/>
      <c r="H414" s="85" t="s">
        <v>24</v>
      </c>
      <c r="I414" s="86"/>
      <c r="J414" s="87" t="str">
        <f>IF(ISNUMBER(H414),IF(H414&gt;0,F414*H414,"NB"),"NB")</f>
        <v>NB</v>
      </c>
    </row>
    <row r="415" spans="2:13" s="88" customFormat="1" ht="14" x14ac:dyDescent="0.25">
      <c r="B415" s="82"/>
      <c r="C415" s="95"/>
      <c r="D415" s="63" t="s">
        <v>279</v>
      </c>
      <c r="E415" s="62"/>
      <c r="F415" s="84"/>
      <c r="G415" s="92"/>
      <c r="H415" s="89"/>
      <c r="I415" s="90"/>
      <c r="J415" s="91"/>
    </row>
    <row r="416" spans="2:13" s="88" customFormat="1" ht="14.5" thickBot="1" x14ac:dyDescent="0.35">
      <c r="B416" s="82"/>
      <c r="C416" s="95"/>
      <c r="D416" s="139" t="s">
        <v>504</v>
      </c>
      <c r="E416" s="62"/>
      <c r="F416" s="84"/>
      <c r="G416" s="92">
        <f>B412</f>
        <v>45</v>
      </c>
      <c r="H416" s="93" t="s">
        <v>7</v>
      </c>
      <c r="I416" s="90"/>
      <c r="J416" s="94" t="str">
        <f>IF(OR(J410="NB",J412="NB", J414="NB"), "NB", SUM(J410:J414))</f>
        <v>NB</v>
      </c>
    </row>
    <row r="417" spans="2:14" s="88" customFormat="1" ht="14" x14ac:dyDescent="0.3">
      <c r="B417" s="82"/>
      <c r="C417" s="118"/>
      <c r="D417" s="54" t="s">
        <v>280</v>
      </c>
      <c r="E417" s="60"/>
      <c r="F417" s="148"/>
      <c r="G417" s="92"/>
      <c r="H417" s="89"/>
      <c r="I417" s="90"/>
      <c r="J417" s="91"/>
    </row>
    <row r="418" spans="2:14" s="88" customFormat="1" ht="14" x14ac:dyDescent="0.3">
      <c r="B418" s="82"/>
      <c r="C418" s="118"/>
      <c r="D418" s="54" t="s">
        <v>281</v>
      </c>
      <c r="E418" s="54"/>
      <c r="F418" s="148"/>
      <c r="G418" s="92"/>
      <c r="H418" s="93"/>
      <c r="I418" s="90"/>
      <c r="J418" s="117"/>
    </row>
    <row r="419" spans="2:14" s="88" customFormat="1" ht="14" x14ac:dyDescent="0.3">
      <c r="B419" s="82"/>
      <c r="C419" s="120"/>
      <c r="D419" s="56"/>
      <c r="E419" s="75"/>
      <c r="F419" s="149"/>
      <c r="G419" s="126"/>
      <c r="H419" s="51"/>
      <c r="I419" s="51"/>
      <c r="J419" s="96"/>
    </row>
    <row r="420" spans="2:14" s="88" customFormat="1" ht="14" x14ac:dyDescent="0.3">
      <c r="B420" s="97"/>
      <c r="C420" s="118"/>
      <c r="D420" s="54"/>
      <c r="E420" s="54"/>
      <c r="F420" s="148"/>
      <c r="G420" s="121"/>
      <c r="H420" s="122"/>
      <c r="I420" s="102"/>
      <c r="J420" s="123"/>
    </row>
    <row r="421" spans="2:14" s="88" customFormat="1" ht="14" x14ac:dyDescent="0.3">
      <c r="B421" s="82">
        <v>46</v>
      </c>
      <c r="C421" s="118" t="s">
        <v>282</v>
      </c>
      <c r="D421" s="54" t="s">
        <v>269</v>
      </c>
      <c r="E421" s="54">
        <v>402.096204</v>
      </c>
      <c r="F421" s="148">
        <v>26500</v>
      </c>
      <c r="G421" s="92"/>
      <c r="H421" s="85" t="s">
        <v>24</v>
      </c>
      <c r="I421" s="86"/>
      <c r="J421" s="87" t="str">
        <f>IF(ISNUMBER(H421),IF(H421&gt;0,F421*H421,"NB"),"NB")</f>
        <v>NB</v>
      </c>
    </row>
    <row r="422" spans="2:14" s="88" customFormat="1" ht="14" x14ac:dyDescent="0.3">
      <c r="B422" s="82"/>
      <c r="C422" s="118"/>
      <c r="D422" s="40" t="s">
        <v>505</v>
      </c>
      <c r="E422" s="54"/>
      <c r="F422" s="148"/>
      <c r="G422" s="92"/>
      <c r="H422" s="89"/>
      <c r="I422" s="90"/>
      <c r="J422" s="91"/>
    </row>
    <row r="423" spans="2:14" s="88" customFormat="1" ht="14" x14ac:dyDescent="0.25">
      <c r="B423" s="82"/>
      <c r="C423" s="95"/>
      <c r="D423" s="63" t="s">
        <v>283</v>
      </c>
      <c r="E423" s="62">
        <v>407.0102</v>
      </c>
      <c r="F423" s="84">
        <v>28000</v>
      </c>
      <c r="G423" s="92"/>
      <c r="H423" s="85" t="s">
        <v>24</v>
      </c>
      <c r="I423" s="86"/>
      <c r="J423" s="87" t="str">
        <f>IF(ISNUMBER(H423),IF(H423&gt;0,F423*H423,"NB"),"NB")</f>
        <v>NB</v>
      </c>
    </row>
    <row r="424" spans="2:14" s="88" customFormat="1" ht="14" x14ac:dyDescent="0.3">
      <c r="B424" s="82"/>
      <c r="C424" s="95"/>
      <c r="D424" s="139" t="s">
        <v>284</v>
      </c>
      <c r="E424" s="62"/>
      <c r="F424" s="84"/>
      <c r="G424" s="92"/>
      <c r="H424" s="89"/>
      <c r="I424" s="90"/>
      <c r="J424" s="91"/>
    </row>
    <row r="425" spans="2:14" s="88" customFormat="1" ht="14.5" thickBot="1" x14ac:dyDescent="0.35">
      <c r="B425" s="82"/>
      <c r="C425" s="118"/>
      <c r="D425" s="54" t="s">
        <v>285</v>
      </c>
      <c r="E425" s="60"/>
      <c r="F425" s="148"/>
      <c r="G425" s="92">
        <f>B421</f>
        <v>46</v>
      </c>
      <c r="H425" s="93" t="s">
        <v>7</v>
      </c>
      <c r="I425" s="90"/>
      <c r="J425" s="94" t="str">
        <f>IF(OR(J419="NB",J421="NB", J423="NB"), "NB", SUM(J419:J423))</f>
        <v>NB</v>
      </c>
      <c r="K425" s="159"/>
      <c r="L425" s="160"/>
      <c r="M425" s="160"/>
      <c r="N425" s="160"/>
    </row>
    <row r="426" spans="2:14" s="88" customFormat="1" ht="14" x14ac:dyDescent="0.3">
      <c r="B426" s="82"/>
      <c r="C426" s="118"/>
      <c r="D426" s="54" t="s">
        <v>551</v>
      </c>
      <c r="E426" s="54"/>
      <c r="F426" s="148"/>
      <c r="G426" s="126"/>
      <c r="H426" s="51"/>
      <c r="I426" s="51"/>
      <c r="J426" s="96"/>
    </row>
    <row r="427" spans="2:14" s="88" customFormat="1" ht="14" x14ac:dyDescent="0.3">
      <c r="B427" s="82"/>
      <c r="C427" s="118"/>
      <c r="D427" s="54" t="s">
        <v>286</v>
      </c>
      <c r="E427" s="60"/>
      <c r="F427" s="148"/>
      <c r="G427" s="92"/>
      <c r="H427" s="93"/>
      <c r="I427" s="90"/>
      <c r="J427" s="117"/>
    </row>
    <row r="428" spans="2:14" s="88" customFormat="1" ht="14" x14ac:dyDescent="0.3">
      <c r="B428" s="104"/>
      <c r="C428" s="120"/>
      <c r="D428" s="56"/>
      <c r="E428" s="56"/>
      <c r="F428" s="149"/>
      <c r="G428" s="112"/>
      <c r="H428" s="107"/>
      <c r="I428" s="107"/>
      <c r="J428" s="108"/>
    </row>
    <row r="429" spans="2:14" s="88" customFormat="1" ht="14" x14ac:dyDescent="0.3">
      <c r="B429" s="97"/>
      <c r="C429" s="118"/>
      <c r="D429" s="54"/>
      <c r="E429" s="54"/>
      <c r="F429" s="148"/>
      <c r="G429" s="121"/>
      <c r="H429" s="122"/>
      <c r="I429" s="102"/>
      <c r="J429" s="123"/>
    </row>
    <row r="430" spans="2:14" s="88" customFormat="1" ht="14" x14ac:dyDescent="0.25">
      <c r="B430" s="82">
        <v>47</v>
      </c>
      <c r="C430" s="95" t="s">
        <v>290</v>
      </c>
      <c r="D430" s="63" t="s">
        <v>291</v>
      </c>
      <c r="E430" s="62">
        <v>402.06830400000001</v>
      </c>
      <c r="F430" s="84">
        <v>15028</v>
      </c>
      <c r="G430" s="92"/>
      <c r="H430" s="85" t="s">
        <v>24</v>
      </c>
      <c r="I430" s="86"/>
      <c r="J430" s="87" t="str">
        <f>IF(ISNUMBER(H430),IF(H430&gt;0,F430*H430,"NB"),"NB")</f>
        <v>NB</v>
      </c>
    </row>
    <row r="431" spans="2:14" s="88" customFormat="1" ht="14" x14ac:dyDescent="0.25">
      <c r="B431" s="82"/>
      <c r="C431" s="126"/>
      <c r="D431" s="63" t="s">
        <v>292</v>
      </c>
      <c r="E431" s="67"/>
      <c r="F431" s="89"/>
      <c r="G431" s="92"/>
      <c r="H431" s="89"/>
      <c r="I431" s="90"/>
      <c r="J431" s="91"/>
    </row>
    <row r="432" spans="2:14" s="88" customFormat="1" ht="14" x14ac:dyDescent="0.25">
      <c r="B432" s="82"/>
      <c r="C432" s="126"/>
      <c r="D432" s="63" t="s">
        <v>478</v>
      </c>
      <c r="E432" s="67">
        <v>402.01890400000002</v>
      </c>
      <c r="F432" s="84">
        <v>5833</v>
      </c>
      <c r="G432" s="92"/>
      <c r="H432" s="85" t="s">
        <v>24</v>
      </c>
      <c r="I432" s="86"/>
      <c r="J432" s="87" t="str">
        <f>IF(ISNUMBER(H432),IF(H432&gt;0,F432*H432,"NB"),"NB")</f>
        <v>NB</v>
      </c>
    </row>
    <row r="433" spans="2:10" s="88" customFormat="1" ht="14" x14ac:dyDescent="0.25">
      <c r="B433" s="82"/>
      <c r="C433" s="126"/>
      <c r="D433" s="63" t="s">
        <v>293</v>
      </c>
      <c r="E433" s="67"/>
      <c r="F433" s="89"/>
      <c r="G433" s="92"/>
      <c r="H433" s="89"/>
      <c r="I433" s="90"/>
      <c r="J433" s="91"/>
    </row>
    <row r="434" spans="2:10" s="88" customFormat="1" ht="14" x14ac:dyDescent="0.25">
      <c r="B434" s="82"/>
      <c r="C434" s="126"/>
      <c r="D434" s="63" t="s">
        <v>294</v>
      </c>
      <c r="E434" s="67">
        <v>407.01029999999997</v>
      </c>
      <c r="F434" s="84">
        <v>20707</v>
      </c>
      <c r="G434" s="92"/>
      <c r="H434" s="85" t="s">
        <v>24</v>
      </c>
      <c r="I434" s="86"/>
      <c r="J434" s="87" t="str">
        <f>IF(ISNUMBER(H434),IF(H434&gt;0,F434*H434,"NB"),"NB")</f>
        <v>NB</v>
      </c>
    </row>
    <row r="435" spans="2:10" s="88" customFormat="1" ht="14" x14ac:dyDescent="0.25">
      <c r="B435" s="82"/>
      <c r="C435" s="126"/>
      <c r="D435" s="63" t="s">
        <v>552</v>
      </c>
      <c r="E435" s="67"/>
      <c r="F435" s="89"/>
      <c r="G435" s="126"/>
      <c r="H435" s="51"/>
      <c r="I435" s="51"/>
      <c r="J435" s="96"/>
    </row>
    <row r="436" spans="2:10" s="88" customFormat="1" ht="14.5" thickBot="1" x14ac:dyDescent="0.3">
      <c r="B436" s="82"/>
      <c r="C436" s="126"/>
      <c r="D436" s="63" t="s">
        <v>295</v>
      </c>
      <c r="E436" s="67"/>
      <c r="F436" s="89"/>
      <c r="G436" s="92">
        <f>B430</f>
        <v>47</v>
      </c>
      <c r="H436" s="93" t="s">
        <v>7</v>
      </c>
      <c r="I436" s="90"/>
      <c r="J436" s="94" t="str">
        <f>IF(OR(J430="NB",J432="NB", J434="NB"), "NB", SUM(J430:J434))</f>
        <v>NB</v>
      </c>
    </row>
    <row r="437" spans="2:10" s="88" customFormat="1" ht="14" x14ac:dyDescent="0.25">
      <c r="B437" s="82"/>
      <c r="C437" s="126"/>
      <c r="D437" s="63"/>
      <c r="E437" s="67"/>
      <c r="F437" s="89"/>
      <c r="G437" s="92"/>
      <c r="H437" s="93"/>
      <c r="I437" s="90"/>
      <c r="J437" s="117"/>
    </row>
    <row r="438" spans="2:10" s="88" customFormat="1" ht="14" x14ac:dyDescent="0.25">
      <c r="B438" s="104"/>
      <c r="C438" s="110"/>
      <c r="D438" s="73"/>
      <c r="E438" s="68"/>
      <c r="F438" s="153"/>
      <c r="G438" s="110"/>
      <c r="H438" s="107"/>
      <c r="I438" s="107"/>
      <c r="J438" s="108"/>
    </row>
    <row r="439" spans="2:10" s="88" customFormat="1" ht="14" x14ac:dyDescent="0.25">
      <c r="B439" s="97"/>
      <c r="C439" s="126"/>
      <c r="D439" s="63"/>
      <c r="E439" s="67"/>
      <c r="F439" s="89"/>
      <c r="G439" s="121"/>
      <c r="H439" s="122"/>
      <c r="I439" s="102"/>
      <c r="J439" s="123"/>
    </row>
    <row r="440" spans="2:10" s="88" customFormat="1" ht="14" x14ac:dyDescent="0.25">
      <c r="B440" s="82">
        <v>48</v>
      </c>
      <c r="C440" s="126" t="s">
        <v>296</v>
      </c>
      <c r="D440" s="63" t="s">
        <v>291</v>
      </c>
      <c r="E440" s="67">
        <v>404.06830100000002</v>
      </c>
      <c r="F440" s="84">
        <v>1985</v>
      </c>
      <c r="G440" s="92"/>
      <c r="H440" s="85" t="s">
        <v>24</v>
      </c>
      <c r="I440" s="86"/>
      <c r="J440" s="87" t="str">
        <f>IF(ISNUMBER(H440),IF(H440&gt;0,F440*H440,"NB"),"NB")</f>
        <v>NB</v>
      </c>
    </row>
    <row r="441" spans="2:10" s="88" customFormat="1" ht="14" x14ac:dyDescent="0.25">
      <c r="B441" s="82"/>
      <c r="C441" s="126"/>
      <c r="D441" s="63" t="s">
        <v>297</v>
      </c>
      <c r="E441" s="67"/>
      <c r="F441" s="89"/>
      <c r="G441" s="92"/>
      <c r="H441" s="89"/>
      <c r="I441" s="90"/>
      <c r="J441" s="91"/>
    </row>
    <row r="442" spans="2:10" s="88" customFormat="1" ht="14" x14ac:dyDescent="0.25">
      <c r="B442" s="82"/>
      <c r="C442" s="126"/>
      <c r="D442" s="63" t="s">
        <v>298</v>
      </c>
      <c r="E442" s="67">
        <v>404.01890100000003</v>
      </c>
      <c r="F442" s="89">
        <v>822</v>
      </c>
      <c r="G442" s="92"/>
      <c r="H442" s="85" t="s">
        <v>24</v>
      </c>
      <c r="I442" s="86"/>
      <c r="J442" s="87" t="str">
        <f>IF(ISNUMBER(H442),IF(H442&gt;0,F442*H442,"NB"),"NB")</f>
        <v>NB</v>
      </c>
    </row>
    <row r="443" spans="2:10" s="88" customFormat="1" ht="14" x14ac:dyDescent="0.25">
      <c r="B443" s="82"/>
      <c r="C443" s="126"/>
      <c r="D443" s="63" t="s">
        <v>479</v>
      </c>
      <c r="E443" s="67"/>
      <c r="F443" s="89"/>
      <c r="G443" s="92"/>
      <c r="H443" s="89"/>
      <c r="I443" s="90"/>
      <c r="J443" s="91"/>
    </row>
    <row r="444" spans="2:10" s="88" customFormat="1" ht="14" x14ac:dyDescent="0.25">
      <c r="B444" s="82"/>
      <c r="C444" s="126"/>
      <c r="D444" s="63" t="s">
        <v>299</v>
      </c>
      <c r="E444" s="67">
        <v>407.01029999999997</v>
      </c>
      <c r="F444" s="84">
        <v>3000</v>
      </c>
      <c r="G444" s="92"/>
      <c r="H444" s="85" t="s">
        <v>24</v>
      </c>
      <c r="I444" s="86"/>
      <c r="J444" s="87" t="str">
        <f>IF(ISNUMBER(H444),IF(H444&gt;0,F444*H444,"NB"),"NB")</f>
        <v>NB</v>
      </c>
    </row>
    <row r="445" spans="2:10" s="88" customFormat="1" ht="14" x14ac:dyDescent="0.25">
      <c r="B445" s="82"/>
      <c r="C445" s="126"/>
      <c r="D445" s="63" t="s">
        <v>300</v>
      </c>
      <c r="E445" s="67"/>
      <c r="F445" s="89"/>
      <c r="G445" s="126"/>
      <c r="H445" s="51"/>
      <c r="I445" s="51"/>
      <c r="J445" s="96"/>
    </row>
    <row r="446" spans="2:10" s="88" customFormat="1" ht="14.5" thickBot="1" x14ac:dyDescent="0.3">
      <c r="B446" s="82"/>
      <c r="C446" s="126"/>
      <c r="D446" s="63" t="s">
        <v>301</v>
      </c>
      <c r="E446" s="67"/>
      <c r="F446" s="89"/>
      <c r="G446" s="92">
        <f>B440</f>
        <v>48</v>
      </c>
      <c r="H446" s="93" t="s">
        <v>7</v>
      </c>
      <c r="I446" s="90"/>
      <c r="J446" s="94" t="str">
        <f>IF(OR(J440="NB",J442="NB", J444="NB"), "NB", SUM(J440:J444))</f>
        <v>NB</v>
      </c>
    </row>
    <row r="447" spans="2:10" s="88" customFormat="1" ht="14" x14ac:dyDescent="0.25">
      <c r="B447" s="82"/>
      <c r="C447" s="126"/>
      <c r="D447" s="63" t="s">
        <v>192</v>
      </c>
      <c r="E447" s="67"/>
      <c r="F447" s="89"/>
      <c r="G447" s="92"/>
      <c r="H447" s="93"/>
      <c r="I447" s="90"/>
      <c r="J447" s="117"/>
    </row>
    <row r="448" spans="2:10" s="88" customFormat="1" ht="14" x14ac:dyDescent="0.25">
      <c r="B448" s="104"/>
      <c r="C448" s="110"/>
      <c r="D448" s="73"/>
      <c r="E448" s="68"/>
      <c r="F448" s="153"/>
      <c r="G448" s="110"/>
      <c r="H448" s="107"/>
      <c r="I448" s="107"/>
      <c r="J448" s="108"/>
    </row>
    <row r="449" spans="2:10" s="88" customFormat="1" ht="14" x14ac:dyDescent="0.25">
      <c r="B449" s="97"/>
      <c r="C449" s="126"/>
      <c r="D449" s="63"/>
      <c r="E449" s="67"/>
      <c r="F449" s="89"/>
      <c r="G449" s="121"/>
      <c r="H449" s="122"/>
      <c r="I449" s="102"/>
      <c r="J449" s="123"/>
    </row>
    <row r="450" spans="2:10" s="88" customFormat="1" ht="14" x14ac:dyDescent="0.25">
      <c r="B450" s="82">
        <v>49</v>
      </c>
      <c r="C450" s="126" t="s">
        <v>302</v>
      </c>
      <c r="D450" s="63" t="s">
        <v>303</v>
      </c>
      <c r="E450" s="67">
        <v>402.12730399999998</v>
      </c>
      <c r="F450" s="84">
        <v>15263</v>
      </c>
      <c r="G450" s="92"/>
      <c r="H450" s="85" t="s">
        <v>24</v>
      </c>
      <c r="I450" s="86"/>
      <c r="J450" s="87" t="str">
        <f>IF(ISNUMBER(H450),IF(H450&gt;0,F450*H450,"NB"),"NB")</f>
        <v>NB</v>
      </c>
    </row>
    <row r="451" spans="2:10" s="88" customFormat="1" ht="14" x14ac:dyDescent="0.25">
      <c r="B451" s="82"/>
      <c r="C451" s="126"/>
      <c r="D451" s="63" t="s">
        <v>304</v>
      </c>
      <c r="E451" s="67"/>
      <c r="F451" s="89"/>
      <c r="G451" s="92"/>
      <c r="H451" s="89"/>
      <c r="I451" s="90"/>
      <c r="J451" s="91"/>
    </row>
    <row r="452" spans="2:10" s="88" customFormat="1" ht="14" x14ac:dyDescent="0.25">
      <c r="B452" s="82"/>
      <c r="C452" s="126"/>
      <c r="D452" s="63" t="s">
        <v>568</v>
      </c>
      <c r="E452" s="67">
        <v>402.01890400000002</v>
      </c>
      <c r="F452" s="84">
        <v>3686</v>
      </c>
      <c r="G452" s="92"/>
      <c r="H452" s="85" t="s">
        <v>24</v>
      </c>
      <c r="I452" s="86"/>
      <c r="J452" s="87" t="str">
        <f>IF(ISNUMBER(H452),IF(H452&gt;0,F452*H452,"NB"),"NB")</f>
        <v>NB</v>
      </c>
    </row>
    <row r="453" spans="2:10" s="88" customFormat="1" ht="14" x14ac:dyDescent="0.25">
      <c r="B453" s="82"/>
      <c r="C453" s="126"/>
      <c r="D453" s="63" t="s">
        <v>305</v>
      </c>
      <c r="E453" s="67"/>
      <c r="F453" s="89"/>
      <c r="G453" s="92"/>
      <c r="H453" s="89"/>
      <c r="I453" s="90"/>
      <c r="J453" s="91"/>
    </row>
    <row r="454" spans="2:10" s="88" customFormat="1" ht="14" x14ac:dyDescent="0.25">
      <c r="B454" s="82"/>
      <c r="C454" s="126"/>
      <c r="D454" s="63" t="s">
        <v>306</v>
      </c>
      <c r="E454" s="67">
        <v>407.0102</v>
      </c>
      <c r="F454" s="84">
        <v>20500</v>
      </c>
      <c r="G454" s="92"/>
      <c r="H454" s="85" t="s">
        <v>24</v>
      </c>
      <c r="I454" s="86"/>
      <c r="J454" s="87" t="str">
        <f>IF(ISNUMBER(H454),IF(H454&gt;0,F454*H454,"NB"),"NB")</f>
        <v>NB</v>
      </c>
    </row>
    <row r="455" spans="2:10" s="88" customFormat="1" ht="14" x14ac:dyDescent="0.25">
      <c r="B455" s="82"/>
      <c r="C455" s="126"/>
      <c r="D455" s="63" t="s">
        <v>307</v>
      </c>
      <c r="E455" s="67"/>
      <c r="F455" s="89"/>
      <c r="G455" s="126"/>
      <c r="H455" s="51"/>
      <c r="I455" s="51"/>
      <c r="J455" s="96"/>
    </row>
    <row r="456" spans="2:10" s="88" customFormat="1" ht="14.5" thickBot="1" x14ac:dyDescent="0.3">
      <c r="B456" s="82"/>
      <c r="C456" s="126"/>
      <c r="D456" s="63" t="s">
        <v>308</v>
      </c>
      <c r="E456" s="67"/>
      <c r="F456" s="89"/>
      <c r="G456" s="92">
        <f>B450</f>
        <v>49</v>
      </c>
      <c r="H456" s="93" t="s">
        <v>7</v>
      </c>
      <c r="I456" s="90"/>
      <c r="J456" s="94" t="str">
        <f>IF(OR(J450="NB",J452="NB", J454="NB"), "NB", SUM(J450:J454))</f>
        <v>NB</v>
      </c>
    </row>
    <row r="457" spans="2:10" s="88" customFormat="1" ht="14" x14ac:dyDescent="0.25">
      <c r="B457" s="104"/>
      <c r="C457" s="110"/>
      <c r="D457" s="73"/>
      <c r="E457" s="68"/>
      <c r="F457" s="153"/>
      <c r="G457" s="110"/>
      <c r="H457" s="107"/>
      <c r="I457" s="107"/>
      <c r="J457" s="108"/>
    </row>
    <row r="458" spans="2:10" s="88" customFormat="1" ht="14" x14ac:dyDescent="0.25">
      <c r="B458" s="97"/>
      <c r="C458" s="126"/>
      <c r="D458" s="63"/>
      <c r="E458" s="67"/>
      <c r="F458" s="89"/>
      <c r="G458" s="121"/>
      <c r="H458" s="122"/>
      <c r="I458" s="102"/>
      <c r="J458" s="123"/>
    </row>
    <row r="459" spans="2:10" s="88" customFormat="1" ht="14" x14ac:dyDescent="0.25">
      <c r="B459" s="82">
        <v>50</v>
      </c>
      <c r="C459" s="126" t="s">
        <v>309</v>
      </c>
      <c r="D459" s="63" t="s">
        <v>303</v>
      </c>
      <c r="E459" s="67">
        <v>402.126304</v>
      </c>
      <c r="F459" s="84">
        <v>10720</v>
      </c>
      <c r="G459" s="92"/>
      <c r="H459" s="85" t="s">
        <v>24</v>
      </c>
      <c r="I459" s="86"/>
      <c r="J459" s="87" t="str">
        <f>IF(ISNUMBER(H459),IF(H459&gt;0,F459*H459,"NB"),"NB")</f>
        <v>NB</v>
      </c>
    </row>
    <row r="460" spans="2:10" s="88" customFormat="1" ht="14" x14ac:dyDescent="0.25">
      <c r="B460" s="82"/>
      <c r="C460" s="126"/>
      <c r="D460" s="63" t="s">
        <v>310</v>
      </c>
      <c r="E460" s="67"/>
      <c r="F460" s="89"/>
      <c r="G460" s="92"/>
      <c r="H460" s="89"/>
      <c r="I460" s="90"/>
      <c r="J460" s="91"/>
    </row>
    <row r="461" spans="2:10" s="88" customFormat="1" ht="14" x14ac:dyDescent="0.25">
      <c r="B461" s="82"/>
      <c r="C461" s="126"/>
      <c r="D461" s="63" t="s">
        <v>553</v>
      </c>
      <c r="E461" s="67">
        <v>407.0102</v>
      </c>
      <c r="F461" s="84">
        <v>9720</v>
      </c>
      <c r="G461" s="92"/>
      <c r="H461" s="85" t="s">
        <v>24</v>
      </c>
      <c r="I461" s="86"/>
      <c r="J461" s="87" t="str">
        <f>IF(ISNUMBER(H461),IF(H461&gt;0,F461*H461,"NB"),"NB")</f>
        <v>NB</v>
      </c>
    </row>
    <row r="462" spans="2:10" s="88" customFormat="1" ht="14" x14ac:dyDescent="0.25">
      <c r="B462" s="82"/>
      <c r="C462" s="126"/>
      <c r="D462" s="63" t="s">
        <v>311</v>
      </c>
      <c r="E462" s="67"/>
      <c r="F462" s="89"/>
      <c r="G462" s="92"/>
      <c r="H462" s="89"/>
      <c r="I462" s="90"/>
      <c r="J462" s="91"/>
    </row>
    <row r="463" spans="2:10" s="88" customFormat="1" ht="14.5" thickBot="1" x14ac:dyDescent="0.3">
      <c r="B463" s="82"/>
      <c r="C463" s="126"/>
      <c r="D463" s="63" t="s">
        <v>312</v>
      </c>
      <c r="E463" s="67"/>
      <c r="F463" s="89"/>
      <c r="G463" s="92">
        <f>B459</f>
        <v>50</v>
      </c>
      <c r="H463" s="93" t="s">
        <v>7</v>
      </c>
      <c r="I463" s="90"/>
      <c r="J463" s="94" t="str">
        <f>IF(OR(J457="NB",J459="NB", J461="NB"), "NB", SUM(J457:J461))</f>
        <v>NB</v>
      </c>
    </row>
    <row r="464" spans="2:10" s="88" customFormat="1" ht="14" x14ac:dyDescent="0.25">
      <c r="B464" s="82"/>
      <c r="C464" s="126"/>
      <c r="D464" s="63" t="s">
        <v>313</v>
      </c>
      <c r="E464" s="67"/>
      <c r="F464" s="89"/>
      <c r="G464" s="126"/>
      <c r="H464" s="51"/>
      <c r="I464" s="51"/>
      <c r="J464" s="96"/>
    </row>
    <row r="465" spans="2:10" s="88" customFormat="1" ht="14" x14ac:dyDescent="0.25">
      <c r="B465" s="82"/>
      <c r="C465" s="126"/>
      <c r="D465" s="63" t="s">
        <v>99</v>
      </c>
      <c r="E465" s="67"/>
      <c r="F465" s="89"/>
      <c r="G465" s="92"/>
      <c r="H465" s="93"/>
      <c r="I465" s="90"/>
      <c r="J465" s="117"/>
    </row>
    <row r="466" spans="2:10" s="88" customFormat="1" ht="14" x14ac:dyDescent="0.25">
      <c r="B466" s="104"/>
      <c r="C466" s="110"/>
      <c r="D466" s="73"/>
      <c r="E466" s="68"/>
      <c r="F466" s="153"/>
      <c r="G466" s="110"/>
      <c r="H466" s="107"/>
      <c r="I466" s="107"/>
      <c r="J466" s="108"/>
    </row>
    <row r="467" spans="2:10" s="88" customFormat="1" ht="14" x14ac:dyDescent="0.25">
      <c r="B467" s="97"/>
      <c r="C467" s="126"/>
      <c r="D467" s="63"/>
      <c r="E467" s="67"/>
      <c r="F467" s="89"/>
      <c r="G467" s="121"/>
      <c r="H467" s="122"/>
      <c r="I467" s="102"/>
      <c r="J467" s="123"/>
    </row>
    <row r="468" spans="2:10" s="88" customFormat="1" ht="14" x14ac:dyDescent="0.25">
      <c r="B468" s="82">
        <v>51</v>
      </c>
      <c r="C468" s="126" t="s">
        <v>314</v>
      </c>
      <c r="D468" s="63" t="s">
        <v>303</v>
      </c>
      <c r="E468" s="67">
        <v>402.12730399999998</v>
      </c>
      <c r="F468" s="84">
        <v>5545</v>
      </c>
      <c r="G468" s="92"/>
      <c r="H468" s="85" t="s">
        <v>24</v>
      </c>
      <c r="I468" s="86"/>
      <c r="J468" s="87" t="str">
        <f>IF(ISNUMBER(H468),IF(H468&gt;0,F468*H468,"NB"),"NB")</f>
        <v>NB</v>
      </c>
    </row>
    <row r="469" spans="2:10" s="88" customFormat="1" ht="14" x14ac:dyDescent="0.25">
      <c r="B469" s="82"/>
      <c r="C469" s="126"/>
      <c r="D469" s="63" t="s">
        <v>315</v>
      </c>
      <c r="E469" s="67"/>
      <c r="F469" s="89"/>
      <c r="G469" s="92"/>
      <c r="H469" s="89"/>
      <c r="I469" s="90"/>
      <c r="J469" s="91"/>
    </row>
    <row r="470" spans="2:10" s="88" customFormat="1" ht="14" x14ac:dyDescent="0.25">
      <c r="B470" s="82"/>
      <c r="C470" s="126"/>
      <c r="D470" s="63" t="s">
        <v>554</v>
      </c>
      <c r="E470" s="67">
        <v>407.0102</v>
      </c>
      <c r="F470" s="84">
        <v>5027</v>
      </c>
      <c r="G470" s="92"/>
      <c r="H470" s="85" t="s">
        <v>24</v>
      </c>
      <c r="I470" s="86"/>
      <c r="J470" s="87" t="str">
        <f>IF(ISNUMBER(H470),IF(H470&gt;0,F470*H470,"NB"),"NB")</f>
        <v>NB</v>
      </c>
    </row>
    <row r="471" spans="2:10" s="88" customFormat="1" ht="14" x14ac:dyDescent="0.25">
      <c r="B471" s="82"/>
      <c r="C471" s="126"/>
      <c r="D471" s="63" t="s">
        <v>316</v>
      </c>
      <c r="E471" s="67"/>
      <c r="F471" s="89"/>
      <c r="G471" s="92"/>
      <c r="H471" s="89"/>
      <c r="I471" s="90"/>
      <c r="J471" s="91"/>
    </row>
    <row r="472" spans="2:10" s="88" customFormat="1" ht="14.5" thickBot="1" x14ac:dyDescent="0.3">
      <c r="B472" s="82"/>
      <c r="C472" s="126"/>
      <c r="D472" s="63" t="s">
        <v>317</v>
      </c>
      <c r="E472" s="67"/>
      <c r="F472" s="89"/>
      <c r="G472" s="92">
        <f>B468</f>
        <v>51</v>
      </c>
      <c r="H472" s="93" t="s">
        <v>7</v>
      </c>
      <c r="I472" s="90"/>
      <c r="J472" s="94" t="str">
        <f>IF(OR(J466="NB",J468="NB", J470="NB"), "NB", SUM(J466:J470))</f>
        <v>NB</v>
      </c>
    </row>
    <row r="473" spans="2:10" s="88" customFormat="1" ht="14" x14ac:dyDescent="0.25">
      <c r="B473" s="82"/>
      <c r="C473" s="126"/>
      <c r="D473" s="63" t="s">
        <v>318</v>
      </c>
      <c r="E473" s="67"/>
      <c r="F473" s="89"/>
      <c r="G473" s="126"/>
      <c r="H473" s="51"/>
      <c r="I473" s="51"/>
      <c r="J473" s="96"/>
    </row>
    <row r="474" spans="2:10" s="88" customFormat="1" ht="14" x14ac:dyDescent="0.25">
      <c r="B474" s="82"/>
      <c r="C474" s="126"/>
      <c r="D474" s="63" t="s">
        <v>319</v>
      </c>
      <c r="E474" s="67"/>
      <c r="F474" s="89"/>
      <c r="G474" s="92"/>
      <c r="H474" s="93"/>
      <c r="I474" s="90"/>
      <c r="J474" s="117"/>
    </row>
    <row r="475" spans="2:10" s="88" customFormat="1" ht="14" x14ac:dyDescent="0.25">
      <c r="B475" s="104"/>
      <c r="C475" s="110"/>
      <c r="D475" s="73"/>
      <c r="E475" s="68"/>
      <c r="F475" s="153"/>
      <c r="G475" s="110"/>
      <c r="H475" s="107"/>
      <c r="I475" s="107"/>
      <c r="J475" s="108"/>
    </row>
    <row r="476" spans="2:10" s="88" customFormat="1" ht="14" x14ac:dyDescent="0.25">
      <c r="B476" s="97"/>
      <c r="C476" s="126"/>
      <c r="D476" s="63"/>
      <c r="E476" s="67"/>
      <c r="F476" s="89"/>
      <c r="G476" s="121"/>
      <c r="H476" s="122"/>
      <c r="I476" s="102"/>
      <c r="J476" s="123"/>
    </row>
    <row r="477" spans="2:10" s="88" customFormat="1" ht="14" x14ac:dyDescent="0.25">
      <c r="B477" s="82">
        <v>52</v>
      </c>
      <c r="C477" s="126" t="s">
        <v>320</v>
      </c>
      <c r="D477" s="63" t="s">
        <v>303</v>
      </c>
      <c r="E477" s="67">
        <v>404.12730099999999</v>
      </c>
      <c r="F477" s="84">
        <v>5976</v>
      </c>
      <c r="G477" s="92"/>
      <c r="H477" s="85" t="s">
        <v>24</v>
      </c>
      <c r="I477" s="86"/>
      <c r="J477" s="87" t="str">
        <f>IF(ISNUMBER(H477),IF(H477&gt;0,F477*H477,"NB"),"NB")</f>
        <v>NB</v>
      </c>
    </row>
    <row r="478" spans="2:10" s="88" customFormat="1" ht="14" x14ac:dyDescent="0.25">
      <c r="B478" s="82"/>
      <c r="C478" s="126"/>
      <c r="D478" s="63" t="s">
        <v>321</v>
      </c>
      <c r="E478" s="67"/>
      <c r="F478" s="89"/>
      <c r="G478" s="92"/>
      <c r="H478" s="89"/>
      <c r="I478" s="90"/>
      <c r="J478" s="91"/>
    </row>
    <row r="479" spans="2:10" s="88" customFormat="1" ht="14" x14ac:dyDescent="0.25">
      <c r="B479" s="82"/>
      <c r="C479" s="126"/>
      <c r="D479" s="63" t="s">
        <v>555</v>
      </c>
      <c r="E479" s="67">
        <v>407.0102</v>
      </c>
      <c r="F479" s="84">
        <v>5419</v>
      </c>
      <c r="G479" s="92"/>
      <c r="H479" s="85" t="s">
        <v>24</v>
      </c>
      <c r="I479" s="86"/>
      <c r="J479" s="87" t="str">
        <f>IF(ISNUMBER(H479),IF(H479&gt;0,F479*H479,"NB"),"NB")</f>
        <v>NB</v>
      </c>
    </row>
    <row r="480" spans="2:10" s="88" customFormat="1" ht="14" x14ac:dyDescent="0.25">
      <c r="B480" s="82"/>
      <c r="C480" s="126"/>
      <c r="D480" s="63" t="s">
        <v>322</v>
      </c>
      <c r="E480" s="67"/>
      <c r="F480" s="89"/>
      <c r="G480" s="92"/>
      <c r="H480" s="89"/>
      <c r="I480" s="90"/>
      <c r="J480" s="91"/>
    </row>
    <row r="481" spans="2:10" s="88" customFormat="1" ht="14.5" thickBot="1" x14ac:dyDescent="0.3">
      <c r="B481" s="82"/>
      <c r="C481" s="126"/>
      <c r="D481" s="63" t="s">
        <v>323</v>
      </c>
      <c r="E481" s="67"/>
      <c r="F481" s="89"/>
      <c r="G481" s="92">
        <f>B477</f>
        <v>52</v>
      </c>
      <c r="H481" s="93" t="s">
        <v>7</v>
      </c>
      <c r="I481" s="90"/>
      <c r="J481" s="94" t="str">
        <f>IF(OR(J475="NB",J477="NB", J479="NB"), "NB", SUM(J475:J479))</f>
        <v>NB</v>
      </c>
    </row>
    <row r="482" spans="2:10" s="88" customFormat="1" ht="14" x14ac:dyDescent="0.25">
      <c r="B482" s="82"/>
      <c r="C482" s="126"/>
      <c r="D482" s="63" t="s">
        <v>324</v>
      </c>
      <c r="E482" s="67"/>
      <c r="F482" s="89"/>
      <c r="G482" s="126"/>
      <c r="H482" s="51"/>
      <c r="I482" s="51"/>
      <c r="J482" s="96"/>
    </row>
    <row r="483" spans="2:10" s="88" customFormat="1" ht="14" x14ac:dyDescent="0.25">
      <c r="B483" s="82"/>
      <c r="C483" s="126"/>
      <c r="D483" s="63" t="s">
        <v>325</v>
      </c>
      <c r="E483" s="67"/>
      <c r="F483" s="89"/>
      <c r="G483" s="92"/>
      <c r="H483" s="93"/>
      <c r="I483" s="90"/>
      <c r="J483" s="117"/>
    </row>
    <row r="484" spans="2:10" s="88" customFormat="1" ht="14" x14ac:dyDescent="0.25">
      <c r="B484" s="104"/>
      <c r="C484" s="110"/>
      <c r="D484" s="73"/>
      <c r="E484" s="68"/>
      <c r="F484" s="153"/>
      <c r="G484" s="110"/>
      <c r="H484" s="107"/>
      <c r="I484" s="107"/>
      <c r="J484" s="108"/>
    </row>
    <row r="485" spans="2:10" s="88" customFormat="1" ht="14" x14ac:dyDescent="0.25">
      <c r="B485" s="97"/>
      <c r="C485" s="126"/>
      <c r="D485" s="63"/>
      <c r="E485" s="67"/>
      <c r="F485" s="89"/>
      <c r="G485" s="121"/>
      <c r="H485" s="122"/>
      <c r="I485" s="102"/>
      <c r="J485" s="123"/>
    </row>
    <row r="486" spans="2:10" s="88" customFormat="1" ht="14" x14ac:dyDescent="0.25">
      <c r="B486" s="82">
        <v>53</v>
      </c>
      <c r="C486" s="126" t="s">
        <v>326</v>
      </c>
      <c r="D486" s="63" t="s">
        <v>327</v>
      </c>
      <c r="E486" s="67">
        <v>402.096204</v>
      </c>
      <c r="F486" s="84">
        <v>9760</v>
      </c>
      <c r="G486" s="92"/>
      <c r="H486" s="85" t="s">
        <v>24</v>
      </c>
      <c r="I486" s="86"/>
      <c r="J486" s="87" t="str">
        <f>IF(ISNUMBER(H486),IF(H486&gt;0,F486*H486,"NB"),"NB")</f>
        <v>NB</v>
      </c>
    </row>
    <row r="487" spans="2:10" s="88" customFormat="1" ht="14" x14ac:dyDescent="0.25">
      <c r="B487" s="82"/>
      <c r="C487" s="126"/>
      <c r="D487" s="63" t="s">
        <v>310</v>
      </c>
      <c r="E487" s="67"/>
      <c r="F487" s="89"/>
      <c r="G487" s="92"/>
      <c r="H487" s="89"/>
      <c r="I487" s="90"/>
      <c r="J487" s="91"/>
    </row>
    <row r="488" spans="2:10" s="88" customFormat="1" ht="14" x14ac:dyDescent="0.25">
      <c r="B488" s="82"/>
      <c r="C488" s="126"/>
      <c r="D488" s="63" t="s">
        <v>477</v>
      </c>
      <c r="E488" s="67">
        <v>407.0102</v>
      </c>
      <c r="F488" s="84">
        <v>8850</v>
      </c>
      <c r="G488" s="92"/>
      <c r="H488" s="85" t="s">
        <v>24</v>
      </c>
      <c r="I488" s="86"/>
      <c r="J488" s="87" t="str">
        <f>IF(ISNUMBER(H488),IF(H488&gt;0,F488*H488,"NB"),"NB")</f>
        <v>NB</v>
      </c>
    </row>
    <row r="489" spans="2:10" s="88" customFormat="1" ht="14" x14ac:dyDescent="0.25">
      <c r="B489" s="82"/>
      <c r="C489" s="126"/>
      <c r="D489" s="63" t="s">
        <v>328</v>
      </c>
      <c r="E489" s="67"/>
      <c r="F489" s="89"/>
      <c r="G489" s="92"/>
      <c r="H489" s="89"/>
      <c r="I489" s="90"/>
      <c r="J489" s="91"/>
    </row>
    <row r="490" spans="2:10" s="88" customFormat="1" ht="14.5" thickBot="1" x14ac:dyDescent="0.3">
      <c r="B490" s="82"/>
      <c r="C490" s="126"/>
      <c r="D490" s="63" t="s">
        <v>329</v>
      </c>
      <c r="E490" s="67"/>
      <c r="F490" s="89"/>
      <c r="G490" s="92">
        <f>B486</f>
        <v>53</v>
      </c>
      <c r="H490" s="93" t="s">
        <v>7</v>
      </c>
      <c r="I490" s="90"/>
      <c r="J490" s="94" t="str">
        <f>IF(OR(J484="NB",J486="NB", J488="NB"), "NB", SUM(J484:J488))</f>
        <v>NB</v>
      </c>
    </row>
    <row r="491" spans="2:10" s="88" customFormat="1" ht="14" x14ac:dyDescent="0.25">
      <c r="B491" s="82"/>
      <c r="C491" s="126"/>
      <c r="D491" s="63" t="s">
        <v>330</v>
      </c>
      <c r="E491" s="67"/>
      <c r="F491" s="89"/>
      <c r="G491" s="126"/>
      <c r="H491" s="51"/>
      <c r="I491" s="51"/>
      <c r="J491" s="96"/>
    </row>
    <row r="492" spans="2:10" s="88" customFormat="1" ht="14" x14ac:dyDescent="0.25">
      <c r="B492" s="82"/>
      <c r="C492" s="126"/>
      <c r="D492" s="63" t="s">
        <v>331</v>
      </c>
      <c r="E492" s="67"/>
      <c r="F492" s="89"/>
      <c r="G492" s="92"/>
      <c r="H492" s="93"/>
      <c r="I492" s="90"/>
      <c r="J492" s="117"/>
    </row>
    <row r="493" spans="2:10" s="88" customFormat="1" ht="14" x14ac:dyDescent="0.25">
      <c r="B493" s="104"/>
      <c r="C493" s="110"/>
      <c r="D493" s="73"/>
      <c r="E493" s="68"/>
      <c r="F493" s="153"/>
      <c r="G493" s="110"/>
      <c r="H493" s="107"/>
      <c r="I493" s="107"/>
      <c r="J493" s="108"/>
    </row>
    <row r="494" spans="2:10" s="88" customFormat="1" ht="14" x14ac:dyDescent="0.25">
      <c r="B494" s="82"/>
      <c r="C494" s="126"/>
      <c r="D494" s="63"/>
      <c r="E494" s="67"/>
      <c r="F494" s="89"/>
      <c r="G494" s="92"/>
      <c r="H494" s="89"/>
      <c r="I494" s="90"/>
      <c r="J494" s="91"/>
    </row>
    <row r="495" spans="2:10" s="88" customFormat="1" ht="14" x14ac:dyDescent="0.25">
      <c r="B495" s="82">
        <v>54</v>
      </c>
      <c r="C495" s="126" t="s">
        <v>332</v>
      </c>
      <c r="D495" s="63" t="s">
        <v>327</v>
      </c>
      <c r="E495" s="67">
        <v>402.09730400000001</v>
      </c>
      <c r="F495" s="84">
        <v>9005</v>
      </c>
      <c r="G495" s="92"/>
      <c r="H495" s="85" t="s">
        <v>24</v>
      </c>
      <c r="I495" s="86"/>
      <c r="J495" s="87" t="str">
        <f>IF(ISNUMBER(H495),IF(H495&gt;0,F495*H495,"NB"),"NB")</f>
        <v>NB</v>
      </c>
    </row>
    <row r="496" spans="2:10" s="88" customFormat="1" ht="14" x14ac:dyDescent="0.25">
      <c r="B496" s="82"/>
      <c r="C496" s="126"/>
      <c r="D496" s="63" t="s">
        <v>333</v>
      </c>
      <c r="E496" s="67"/>
      <c r="F496" s="84"/>
      <c r="G496" s="92"/>
      <c r="H496" s="89"/>
      <c r="I496" s="90"/>
      <c r="J496" s="91"/>
    </row>
    <row r="497" spans="2:10" s="88" customFormat="1" ht="14" x14ac:dyDescent="0.25">
      <c r="B497" s="82"/>
      <c r="C497" s="126"/>
      <c r="D497" s="63" t="s">
        <v>480</v>
      </c>
      <c r="E497" s="67">
        <v>407.0102</v>
      </c>
      <c r="F497" s="84">
        <v>8140</v>
      </c>
      <c r="G497" s="92"/>
      <c r="H497" s="85" t="s">
        <v>24</v>
      </c>
      <c r="I497" s="86"/>
      <c r="J497" s="87" t="str">
        <f>IF(ISNUMBER(H497),IF(H497&gt;0,F497*H497,"NB"),"NB")</f>
        <v>NB</v>
      </c>
    </row>
    <row r="498" spans="2:10" s="88" customFormat="1" ht="14" x14ac:dyDescent="0.25">
      <c r="B498" s="82"/>
      <c r="C498" s="126"/>
      <c r="D498" s="63" t="s">
        <v>334</v>
      </c>
      <c r="E498" s="67"/>
      <c r="F498" s="84"/>
      <c r="G498" s="92"/>
      <c r="H498" s="89"/>
      <c r="I498" s="90"/>
      <c r="J498" s="91"/>
    </row>
    <row r="499" spans="2:10" s="88" customFormat="1" ht="14.5" thickBot="1" x14ac:dyDescent="0.3">
      <c r="B499" s="82"/>
      <c r="C499" s="126"/>
      <c r="D499" s="63" t="s">
        <v>335</v>
      </c>
      <c r="E499" s="67"/>
      <c r="F499" s="84"/>
      <c r="G499" s="92">
        <f>B495</f>
        <v>54</v>
      </c>
      <c r="H499" s="93" t="s">
        <v>7</v>
      </c>
      <c r="I499" s="90"/>
      <c r="J499" s="94" t="str">
        <f>IF(OR(J493="NB",J495="NB", J497="NB"), "NB", SUM(J493:J497))</f>
        <v>NB</v>
      </c>
    </row>
    <row r="500" spans="2:10" s="88" customFormat="1" ht="14" x14ac:dyDescent="0.25">
      <c r="B500" s="82"/>
      <c r="C500" s="126"/>
      <c r="D500" s="63" t="s">
        <v>336</v>
      </c>
      <c r="E500" s="67"/>
      <c r="F500" s="84"/>
      <c r="G500" s="92"/>
      <c r="H500" s="51"/>
      <c r="I500" s="51"/>
      <c r="J500" s="96"/>
    </row>
    <row r="501" spans="2:10" s="88" customFormat="1" ht="14" x14ac:dyDescent="0.25">
      <c r="B501" s="82"/>
      <c r="C501" s="126"/>
      <c r="D501" s="63" t="s">
        <v>57</v>
      </c>
      <c r="E501" s="67"/>
      <c r="F501" s="84"/>
      <c r="G501" s="92"/>
      <c r="H501" s="93"/>
      <c r="I501" s="90"/>
      <c r="J501" s="117"/>
    </row>
    <row r="502" spans="2:10" s="88" customFormat="1" ht="14" x14ac:dyDescent="0.25">
      <c r="B502" s="82"/>
      <c r="C502" s="110"/>
      <c r="D502" s="73"/>
      <c r="E502" s="68"/>
      <c r="F502" s="106"/>
      <c r="G502" s="92"/>
      <c r="H502" s="93"/>
      <c r="I502" s="90"/>
      <c r="J502" s="117"/>
    </row>
    <row r="503" spans="2:10" s="88" customFormat="1" ht="14" x14ac:dyDescent="0.25">
      <c r="B503" s="97"/>
      <c r="C503" s="126"/>
      <c r="D503" s="63"/>
      <c r="E503" s="67"/>
      <c r="F503" s="84"/>
      <c r="G503" s="121"/>
      <c r="H503" s="99"/>
      <c r="I503" s="99"/>
      <c r="J503" s="109"/>
    </row>
    <row r="504" spans="2:10" s="88" customFormat="1" ht="14" x14ac:dyDescent="0.25">
      <c r="B504" s="82">
        <v>55</v>
      </c>
      <c r="C504" s="126" t="s">
        <v>337</v>
      </c>
      <c r="D504" s="63" t="s">
        <v>327</v>
      </c>
      <c r="E504" s="67">
        <v>402.09730400000001</v>
      </c>
      <c r="F504" s="84">
        <v>11500</v>
      </c>
      <c r="G504" s="92"/>
      <c r="H504" s="85" t="s">
        <v>24</v>
      </c>
      <c r="I504" s="86"/>
      <c r="J504" s="87" t="str">
        <f>IF(ISNUMBER(H504),IF(H504&gt;0,F504*H504,"NB"),"NB")</f>
        <v>NB</v>
      </c>
    </row>
    <row r="505" spans="2:10" s="88" customFormat="1" ht="14" x14ac:dyDescent="0.25">
      <c r="B505" s="82"/>
      <c r="C505" s="126"/>
      <c r="D505" s="63" t="s">
        <v>310</v>
      </c>
      <c r="E505" s="67"/>
      <c r="F505" s="84"/>
      <c r="G505" s="92"/>
      <c r="H505" s="89"/>
      <c r="I505" s="90"/>
      <c r="J505" s="91"/>
    </row>
    <row r="506" spans="2:10" s="88" customFormat="1" ht="14" x14ac:dyDescent="0.25">
      <c r="B506" s="82"/>
      <c r="C506" s="126"/>
      <c r="D506" s="63" t="s">
        <v>506</v>
      </c>
      <c r="E506" s="67">
        <v>407.0102</v>
      </c>
      <c r="F506" s="84">
        <v>10425</v>
      </c>
      <c r="G506" s="92"/>
      <c r="H506" s="85" t="s">
        <v>24</v>
      </c>
      <c r="I506" s="86"/>
      <c r="J506" s="87" t="str">
        <f>IF(ISNUMBER(H506),IF(H506&gt;0,F506*H506,"NB"),"NB")</f>
        <v>NB</v>
      </c>
    </row>
    <row r="507" spans="2:10" s="88" customFormat="1" ht="14" x14ac:dyDescent="0.25">
      <c r="B507" s="82"/>
      <c r="C507" s="126"/>
      <c r="D507" s="63" t="s">
        <v>338</v>
      </c>
      <c r="E507" s="67"/>
      <c r="F507" s="84"/>
      <c r="G507" s="92"/>
      <c r="H507" s="89"/>
      <c r="I507" s="90"/>
      <c r="J507" s="91"/>
    </row>
    <row r="508" spans="2:10" s="88" customFormat="1" ht="14.5" thickBot="1" x14ac:dyDescent="0.3">
      <c r="B508" s="82"/>
      <c r="C508" s="126"/>
      <c r="D508" s="63" t="s">
        <v>339</v>
      </c>
      <c r="E508" s="67"/>
      <c r="F508" s="84"/>
      <c r="G508" s="92">
        <f>B504</f>
        <v>55</v>
      </c>
      <c r="H508" s="93" t="s">
        <v>7</v>
      </c>
      <c r="I508" s="90"/>
      <c r="J508" s="94" t="str">
        <f>IF(OR(J502="NB",J504="NB", J506="NB"), "NB", SUM(J502:J506))</f>
        <v>NB</v>
      </c>
    </row>
    <row r="509" spans="2:10" s="88" customFormat="1" ht="14" x14ac:dyDescent="0.25">
      <c r="B509" s="82"/>
      <c r="C509" s="126"/>
      <c r="D509" s="63" t="s">
        <v>340</v>
      </c>
      <c r="E509" s="67"/>
      <c r="F509" s="84"/>
      <c r="G509" s="126"/>
      <c r="H509" s="51"/>
      <c r="I509" s="51"/>
      <c r="J509" s="96"/>
    </row>
    <row r="510" spans="2:10" s="88" customFormat="1" ht="14" x14ac:dyDescent="0.25">
      <c r="B510" s="82"/>
      <c r="C510" s="126"/>
      <c r="D510" s="63" t="s">
        <v>341</v>
      </c>
      <c r="E510" s="67"/>
      <c r="F510" s="84"/>
      <c r="G510" s="126"/>
      <c r="H510" s="51"/>
      <c r="I510" s="51"/>
      <c r="J510" s="96"/>
    </row>
    <row r="511" spans="2:10" s="88" customFormat="1" ht="14" x14ac:dyDescent="0.25">
      <c r="B511" s="104"/>
      <c r="C511" s="110"/>
      <c r="D511" s="73"/>
      <c r="E511" s="68"/>
      <c r="F511" s="106"/>
      <c r="G511" s="112"/>
      <c r="H511" s="113"/>
      <c r="I511" s="114"/>
      <c r="J511" s="115"/>
    </row>
    <row r="512" spans="2:10" s="88" customFormat="1" ht="14" x14ac:dyDescent="0.25">
      <c r="B512" s="97"/>
      <c r="C512" s="126"/>
      <c r="D512" s="63"/>
      <c r="E512" s="67"/>
      <c r="F512" s="84"/>
      <c r="G512" s="121"/>
      <c r="H512" s="99"/>
      <c r="I512" s="99"/>
      <c r="J512" s="109"/>
    </row>
    <row r="513" spans="2:10" s="88" customFormat="1" ht="14" x14ac:dyDescent="0.25">
      <c r="B513" s="82">
        <v>56</v>
      </c>
      <c r="C513" s="126" t="s">
        <v>342</v>
      </c>
      <c r="D513" s="63" t="s">
        <v>343</v>
      </c>
      <c r="E513" s="67">
        <v>402.06830400000001</v>
      </c>
      <c r="F513" s="84">
        <v>2040</v>
      </c>
      <c r="G513" s="92"/>
      <c r="H513" s="85" t="s">
        <v>24</v>
      </c>
      <c r="I513" s="86"/>
      <c r="J513" s="87" t="str">
        <f>IF(ISNUMBER(H513),IF(H513&gt;0,F513*H513,"NB"),"NB")</f>
        <v>NB</v>
      </c>
    </row>
    <row r="514" spans="2:10" s="88" customFormat="1" ht="14" x14ac:dyDescent="0.25">
      <c r="B514" s="82"/>
      <c r="C514" s="126"/>
      <c r="D514" s="63" t="s">
        <v>161</v>
      </c>
      <c r="E514" s="67"/>
      <c r="F514" s="84"/>
      <c r="G514" s="92"/>
      <c r="H514" s="89"/>
      <c r="I514" s="90"/>
      <c r="J514" s="91"/>
    </row>
    <row r="515" spans="2:10" s="88" customFormat="1" ht="14" x14ac:dyDescent="0.25">
      <c r="B515" s="82"/>
      <c r="C515" s="126"/>
      <c r="D515" s="63" t="s">
        <v>556</v>
      </c>
      <c r="E515" s="67">
        <v>402.01890400000002</v>
      </c>
      <c r="F515" s="84">
        <v>1000</v>
      </c>
      <c r="G515" s="92"/>
      <c r="H515" s="85" t="s">
        <v>24</v>
      </c>
      <c r="I515" s="86"/>
      <c r="J515" s="87" t="str">
        <f>IF(ISNUMBER(H515),IF(H515&gt;0,F515*H515,"NB"),"NB")</f>
        <v>NB</v>
      </c>
    </row>
    <row r="516" spans="2:10" s="88" customFormat="1" ht="14" x14ac:dyDescent="0.25">
      <c r="B516" s="82"/>
      <c r="C516" s="126"/>
      <c r="D516" s="63" t="s">
        <v>344</v>
      </c>
      <c r="E516" s="67"/>
      <c r="F516" s="84"/>
      <c r="G516" s="92"/>
      <c r="H516" s="89"/>
      <c r="I516" s="90"/>
      <c r="J516" s="91"/>
    </row>
    <row r="517" spans="2:10" s="88" customFormat="1" ht="14" x14ac:dyDescent="0.25">
      <c r="B517" s="82"/>
      <c r="C517" s="126"/>
      <c r="D517" s="63" t="s">
        <v>345</v>
      </c>
      <c r="E517" s="67">
        <v>407.01029999999997</v>
      </c>
      <c r="F517" s="84">
        <v>2754</v>
      </c>
      <c r="G517" s="92" t="s">
        <v>24</v>
      </c>
      <c r="H517" s="85" t="s">
        <v>24</v>
      </c>
      <c r="I517" s="86"/>
      <c r="J517" s="87" t="str">
        <f>IF(ISNUMBER(H517),IF(H517&gt;0,F517*H517,"NB"),"NB")</f>
        <v>NB</v>
      </c>
    </row>
    <row r="518" spans="2:10" s="88" customFormat="1" ht="14" x14ac:dyDescent="0.25">
      <c r="B518" s="82"/>
      <c r="C518" s="126"/>
      <c r="D518" s="63" t="s">
        <v>346</v>
      </c>
      <c r="E518" s="67"/>
      <c r="F518" s="84"/>
      <c r="G518" s="126"/>
      <c r="H518" s="51"/>
      <c r="I518" s="51"/>
      <c r="J518" s="96"/>
    </row>
    <row r="519" spans="2:10" s="88" customFormat="1" ht="14.5" thickBot="1" x14ac:dyDescent="0.3">
      <c r="B519" s="82"/>
      <c r="C519" s="126"/>
      <c r="D519" s="63" t="s">
        <v>347</v>
      </c>
      <c r="E519" s="67"/>
      <c r="F519" s="84"/>
      <c r="G519" s="126">
        <f>B513</f>
        <v>56</v>
      </c>
      <c r="H519" s="93" t="s">
        <v>7</v>
      </c>
      <c r="I519" s="90"/>
      <c r="J519" s="94" t="str">
        <f>IF(OR(J513="NB",J515="NB", J517="NB"), "NB", SUM(J513:J517))</f>
        <v>NB</v>
      </c>
    </row>
    <row r="520" spans="2:10" s="88" customFormat="1" ht="14" x14ac:dyDescent="0.25">
      <c r="B520" s="104"/>
      <c r="C520" s="110"/>
      <c r="D520" s="73"/>
      <c r="E520" s="68"/>
      <c r="F520" s="106"/>
      <c r="G520" s="112"/>
      <c r="H520" s="113"/>
      <c r="I520" s="114"/>
      <c r="J520" s="115"/>
    </row>
    <row r="521" spans="2:10" s="88" customFormat="1" ht="14" x14ac:dyDescent="0.25">
      <c r="B521" s="97"/>
      <c r="C521" s="126"/>
      <c r="D521" s="63"/>
      <c r="E521" s="67"/>
      <c r="F521" s="84"/>
      <c r="G521" s="121"/>
      <c r="H521" s="99"/>
      <c r="I521" s="99"/>
      <c r="J521" s="109"/>
    </row>
    <row r="522" spans="2:10" s="88" customFormat="1" ht="14" x14ac:dyDescent="0.25">
      <c r="B522" s="82">
        <v>57</v>
      </c>
      <c r="C522" s="126" t="s">
        <v>348</v>
      </c>
      <c r="D522" s="63" t="s">
        <v>343</v>
      </c>
      <c r="E522" s="67">
        <v>404.09730100000002</v>
      </c>
      <c r="F522" s="84">
        <v>12230</v>
      </c>
      <c r="G522" s="92"/>
      <c r="H522" s="85" t="s">
        <v>24</v>
      </c>
      <c r="I522" s="86"/>
      <c r="J522" s="87" t="str">
        <f>IF(ISNUMBER(H522),IF(H522&gt;0,F522*H522,"NB"),"NB")</f>
        <v>NB</v>
      </c>
    </row>
    <row r="523" spans="2:10" s="88" customFormat="1" ht="14" x14ac:dyDescent="0.25">
      <c r="B523" s="82"/>
      <c r="C523" s="126"/>
      <c r="D523" s="63" t="s">
        <v>187</v>
      </c>
      <c r="E523" s="67"/>
      <c r="F523" s="84"/>
      <c r="G523" s="92"/>
      <c r="H523" s="89"/>
      <c r="I523" s="90"/>
      <c r="J523" s="91"/>
    </row>
    <row r="524" spans="2:10" s="88" customFormat="1" ht="14" x14ac:dyDescent="0.25">
      <c r="B524" s="82"/>
      <c r="C524" s="126"/>
      <c r="D524" s="63" t="s">
        <v>349</v>
      </c>
      <c r="E524" s="67">
        <v>404.05890099999999</v>
      </c>
      <c r="F524" s="84">
        <v>2150</v>
      </c>
      <c r="G524" s="92"/>
      <c r="H524" s="85" t="s">
        <v>24</v>
      </c>
      <c r="I524" s="86"/>
      <c r="J524" s="87" t="str">
        <f>IF(ISNUMBER(H524),IF(H524&gt;0,F524*H524,"NB"),"NB")</f>
        <v>NB</v>
      </c>
    </row>
    <row r="525" spans="2:10" s="88" customFormat="1" ht="14" x14ac:dyDescent="0.25">
      <c r="B525" s="82"/>
      <c r="C525" s="126"/>
      <c r="D525" s="63" t="s">
        <v>350</v>
      </c>
      <c r="E525" s="67"/>
      <c r="F525" s="84"/>
      <c r="G525" s="92"/>
      <c r="H525" s="89"/>
      <c r="I525" s="90"/>
      <c r="J525" s="91"/>
    </row>
    <row r="526" spans="2:10" s="88" customFormat="1" ht="14" x14ac:dyDescent="0.25">
      <c r="B526" s="82"/>
      <c r="C526" s="126"/>
      <c r="D526" s="63" t="s">
        <v>351</v>
      </c>
      <c r="E526" s="67">
        <v>407.0102</v>
      </c>
      <c r="F526" s="84">
        <v>14750</v>
      </c>
      <c r="G526" s="92" t="s">
        <v>24</v>
      </c>
      <c r="H526" s="85" t="s">
        <v>24</v>
      </c>
      <c r="I526" s="86"/>
      <c r="J526" s="87" t="str">
        <f>IF(ISNUMBER(H526),IF(H526&gt;0,F526*H526,"NB"),"NB")</f>
        <v>NB</v>
      </c>
    </row>
    <row r="527" spans="2:10" s="88" customFormat="1" ht="14" x14ac:dyDescent="0.25">
      <c r="B527" s="82"/>
      <c r="C527" s="126"/>
      <c r="D527" s="63" t="s">
        <v>352</v>
      </c>
      <c r="E527" s="67"/>
      <c r="F527" s="84"/>
      <c r="G527" s="126"/>
      <c r="H527" s="51"/>
      <c r="I527" s="51"/>
      <c r="J527" s="96"/>
    </row>
    <row r="528" spans="2:10" s="88" customFormat="1" ht="14.5" thickBot="1" x14ac:dyDescent="0.3">
      <c r="B528" s="82"/>
      <c r="C528" s="126"/>
      <c r="D528" s="63" t="s">
        <v>353</v>
      </c>
      <c r="E528" s="67"/>
      <c r="F528" s="84"/>
      <c r="G528" s="126">
        <f>B522</f>
        <v>57</v>
      </c>
      <c r="H528" s="93" t="s">
        <v>7</v>
      </c>
      <c r="I528" s="90"/>
      <c r="J528" s="94" t="str">
        <f>IF(OR(J522="NB",J524="NB", J526="NB"), "NB", SUM(J522:J526))</f>
        <v>NB</v>
      </c>
    </row>
    <row r="529" spans="2:10" s="88" customFormat="1" ht="14" x14ac:dyDescent="0.25">
      <c r="B529" s="104"/>
      <c r="C529" s="110"/>
      <c r="D529" s="73"/>
      <c r="E529" s="68"/>
      <c r="F529" s="106"/>
      <c r="G529" s="112"/>
      <c r="H529" s="113"/>
      <c r="I529" s="114"/>
      <c r="J529" s="115"/>
    </row>
    <row r="530" spans="2:10" s="88" customFormat="1" ht="14" x14ac:dyDescent="0.25">
      <c r="B530" s="97"/>
      <c r="C530" s="126"/>
      <c r="D530" s="63"/>
      <c r="E530" s="67"/>
      <c r="F530" s="84"/>
      <c r="G530" s="121"/>
      <c r="H530" s="99"/>
      <c r="I530" s="99"/>
      <c r="J530" s="109"/>
    </row>
    <row r="531" spans="2:10" s="88" customFormat="1" ht="14" x14ac:dyDescent="0.25">
      <c r="B531" s="82">
        <v>58</v>
      </c>
      <c r="C531" s="126" t="s">
        <v>354</v>
      </c>
      <c r="D531" s="63" t="s">
        <v>343</v>
      </c>
      <c r="E531" s="67">
        <v>402.09730400000001</v>
      </c>
      <c r="F531" s="84">
        <v>11440</v>
      </c>
      <c r="G531" s="92"/>
      <c r="H531" s="85" t="s">
        <v>24</v>
      </c>
      <c r="I531" s="86"/>
      <c r="J531" s="87" t="str">
        <f>IF(ISNUMBER(H531),IF(H531&gt;0,F531*H531,"NB"),"NB")</f>
        <v>NB</v>
      </c>
    </row>
    <row r="532" spans="2:10" s="88" customFormat="1" ht="14" x14ac:dyDescent="0.25">
      <c r="B532" s="82"/>
      <c r="C532" s="126"/>
      <c r="D532" s="63" t="s">
        <v>355</v>
      </c>
      <c r="E532" s="67"/>
      <c r="F532" s="84"/>
      <c r="G532" s="92"/>
      <c r="H532" s="89"/>
      <c r="I532" s="90"/>
      <c r="J532" s="91"/>
    </row>
    <row r="533" spans="2:10" s="88" customFormat="1" ht="14" x14ac:dyDescent="0.25">
      <c r="B533" s="82"/>
      <c r="C533" s="126"/>
      <c r="D533" s="63" t="s">
        <v>557</v>
      </c>
      <c r="E533" s="67">
        <v>402.05890399999998</v>
      </c>
      <c r="F533" s="84">
        <v>3820</v>
      </c>
      <c r="G533" s="92"/>
      <c r="H533" s="85" t="s">
        <v>24</v>
      </c>
      <c r="I533" s="86"/>
      <c r="J533" s="87" t="str">
        <f>IF(ISNUMBER(H533),IF(H533&gt;0,F533*H533,"NB"),"NB")</f>
        <v>NB</v>
      </c>
    </row>
    <row r="534" spans="2:10" s="88" customFormat="1" ht="14" x14ac:dyDescent="0.25">
      <c r="B534" s="82"/>
      <c r="C534" s="126"/>
      <c r="D534" s="63" t="s">
        <v>356</v>
      </c>
      <c r="E534" s="67"/>
      <c r="F534" s="84"/>
      <c r="G534" s="92"/>
      <c r="H534" s="89"/>
      <c r="I534" s="90"/>
      <c r="J534" s="91"/>
    </row>
    <row r="535" spans="2:10" s="88" customFormat="1" ht="14" x14ac:dyDescent="0.25">
      <c r="B535" s="82"/>
      <c r="C535" s="126"/>
      <c r="D535" s="63" t="s">
        <v>357</v>
      </c>
      <c r="E535" s="67">
        <v>407.0102</v>
      </c>
      <c r="F535" s="84">
        <v>18151</v>
      </c>
      <c r="G535" s="92" t="s">
        <v>24</v>
      </c>
      <c r="H535" s="85" t="s">
        <v>24</v>
      </c>
      <c r="I535" s="86"/>
      <c r="J535" s="87" t="str">
        <f>IF(ISNUMBER(H535),IF(H535&gt;0,F535*H535,"NB"),"NB")</f>
        <v>NB</v>
      </c>
    </row>
    <row r="536" spans="2:10" s="88" customFormat="1" ht="14" x14ac:dyDescent="0.25">
      <c r="B536" s="82"/>
      <c r="C536" s="126"/>
      <c r="D536" s="63" t="s">
        <v>358</v>
      </c>
      <c r="E536" s="67"/>
      <c r="F536" s="84"/>
      <c r="G536" s="126"/>
      <c r="H536" s="51"/>
      <c r="I536" s="51"/>
      <c r="J536" s="96"/>
    </row>
    <row r="537" spans="2:10" s="88" customFormat="1" ht="14.5" thickBot="1" x14ac:dyDescent="0.3">
      <c r="B537" s="82"/>
      <c r="C537" s="126"/>
      <c r="D537" s="63" t="s">
        <v>359</v>
      </c>
      <c r="E537" s="67"/>
      <c r="F537" s="84"/>
      <c r="G537" s="126">
        <f>B531</f>
        <v>58</v>
      </c>
      <c r="H537" s="93" t="s">
        <v>7</v>
      </c>
      <c r="I537" s="90"/>
      <c r="J537" s="94" t="str">
        <f>IF(OR(J531="NB",J533="NB", J535="NB"), "NB", SUM(J531:J535))</f>
        <v>NB</v>
      </c>
    </row>
    <row r="538" spans="2:10" s="88" customFormat="1" ht="14" x14ac:dyDescent="0.25">
      <c r="B538" s="104"/>
      <c r="C538" s="110"/>
      <c r="D538" s="73"/>
      <c r="E538" s="68"/>
      <c r="F538" s="106"/>
      <c r="G538" s="112"/>
      <c r="H538" s="113"/>
      <c r="I538" s="114"/>
      <c r="J538" s="115"/>
    </row>
    <row r="539" spans="2:10" s="88" customFormat="1" ht="14" x14ac:dyDescent="0.25">
      <c r="B539" s="97"/>
      <c r="C539" s="126"/>
      <c r="D539" s="63"/>
      <c r="E539" s="67"/>
      <c r="F539" s="84"/>
      <c r="G539" s="121"/>
      <c r="H539" s="101"/>
      <c r="I539" s="102"/>
      <c r="J539" s="103"/>
    </row>
    <row r="540" spans="2:10" s="88" customFormat="1" ht="14" x14ac:dyDescent="0.25">
      <c r="B540" s="82">
        <v>59</v>
      </c>
      <c r="C540" s="126" t="s">
        <v>360</v>
      </c>
      <c r="D540" s="63" t="s">
        <v>361</v>
      </c>
      <c r="E540" s="67">
        <v>404.09730100000002</v>
      </c>
      <c r="F540" s="84">
        <v>15800</v>
      </c>
      <c r="G540" s="92"/>
      <c r="H540" s="85" t="s">
        <v>24</v>
      </c>
      <c r="I540" s="86"/>
      <c r="J540" s="87" t="str">
        <f>IF(ISNUMBER(H540),IF(H540&gt;0,F540*H540,"NB"),"NB")</f>
        <v>NB</v>
      </c>
    </row>
    <row r="541" spans="2:10" s="88" customFormat="1" ht="14" x14ac:dyDescent="0.25">
      <c r="B541" s="82"/>
      <c r="C541" s="105"/>
      <c r="D541" s="72" t="s">
        <v>362</v>
      </c>
      <c r="E541" s="65"/>
      <c r="F541" s="128"/>
      <c r="G541" s="92"/>
      <c r="H541" s="89"/>
      <c r="I541" s="90"/>
      <c r="J541" s="91"/>
    </row>
    <row r="542" spans="2:10" s="88" customFormat="1" ht="14" x14ac:dyDescent="0.25">
      <c r="B542" s="82"/>
      <c r="C542" s="105"/>
      <c r="D542" s="72" t="s">
        <v>558</v>
      </c>
      <c r="E542" s="65">
        <v>404.01890100000003</v>
      </c>
      <c r="F542" s="128">
        <v>3725</v>
      </c>
      <c r="G542" s="92"/>
      <c r="H542" s="85" t="s">
        <v>24</v>
      </c>
      <c r="I542" s="86"/>
      <c r="J542" s="87" t="str">
        <f>IF(ISNUMBER(H542),IF(H542&gt;0,F542*H542,"NB"),"NB")</f>
        <v>NB</v>
      </c>
    </row>
    <row r="543" spans="2:10" s="88" customFormat="1" ht="14" x14ac:dyDescent="0.25">
      <c r="B543" s="82"/>
      <c r="C543" s="105"/>
      <c r="D543" s="72" t="s">
        <v>363</v>
      </c>
      <c r="E543" s="65"/>
      <c r="F543" s="128"/>
      <c r="G543" s="92"/>
      <c r="H543" s="89"/>
      <c r="I543" s="90"/>
      <c r="J543" s="91"/>
    </row>
    <row r="544" spans="2:10" s="88" customFormat="1" ht="14" x14ac:dyDescent="0.25">
      <c r="B544" s="82"/>
      <c r="C544" s="105"/>
      <c r="D544" s="72" t="s">
        <v>364</v>
      </c>
      <c r="E544" s="65">
        <v>407.0102</v>
      </c>
      <c r="F544" s="128">
        <v>20823</v>
      </c>
      <c r="G544" s="144"/>
      <c r="H544" s="85" t="s">
        <v>24</v>
      </c>
      <c r="I544" s="86"/>
      <c r="J544" s="87" t="str">
        <f>IF(ISNUMBER(H544),IF(H544&gt;0,F544*H544,"NB"),"NB")</f>
        <v>NB</v>
      </c>
    </row>
    <row r="545" spans="2:10" s="88" customFormat="1" ht="14" x14ac:dyDescent="0.25">
      <c r="B545" s="82"/>
      <c r="C545" s="105"/>
      <c r="D545" s="72" t="s">
        <v>365</v>
      </c>
      <c r="E545" s="65"/>
      <c r="F545" s="128"/>
      <c r="G545" s="126"/>
      <c r="H545" s="51"/>
      <c r="I545" s="51"/>
      <c r="J545" s="91"/>
    </row>
    <row r="546" spans="2:10" s="88" customFormat="1" ht="14.5" thickBot="1" x14ac:dyDescent="0.3">
      <c r="B546" s="82"/>
      <c r="C546" s="105"/>
      <c r="D546" s="72" t="s">
        <v>366</v>
      </c>
      <c r="E546" s="65"/>
      <c r="F546" s="128"/>
      <c r="G546" s="92">
        <f>B540</f>
        <v>59</v>
      </c>
      <c r="H546" s="93" t="s">
        <v>7</v>
      </c>
      <c r="I546" s="90"/>
      <c r="J546" s="94" t="str">
        <f>IF(OR(J540="NB",J542="NB", J544="NB"), "NB", SUM(J540:J544))</f>
        <v>NB</v>
      </c>
    </row>
    <row r="547" spans="2:10" s="88" customFormat="1" ht="14" x14ac:dyDescent="0.25">
      <c r="B547" s="104"/>
      <c r="C547" s="110"/>
      <c r="D547" s="73"/>
      <c r="E547" s="68"/>
      <c r="F547" s="106"/>
      <c r="G547" s="112"/>
      <c r="H547" s="113"/>
      <c r="I547" s="114"/>
      <c r="J547" s="115"/>
    </row>
    <row r="548" spans="2:10" s="88" customFormat="1" ht="14" x14ac:dyDescent="0.25">
      <c r="B548" s="97"/>
      <c r="C548" s="105"/>
      <c r="D548" s="72"/>
      <c r="E548" s="65"/>
      <c r="F548" s="128"/>
      <c r="G548" s="121"/>
      <c r="H548" s="99"/>
      <c r="I548" s="99"/>
      <c r="J548" s="109"/>
    </row>
    <row r="549" spans="2:10" s="88" customFormat="1" ht="14" x14ac:dyDescent="0.25">
      <c r="B549" s="82">
        <v>60</v>
      </c>
      <c r="C549" s="105" t="s">
        <v>367</v>
      </c>
      <c r="D549" s="72" t="s">
        <v>361</v>
      </c>
      <c r="E549" s="65">
        <v>402.09730400000001</v>
      </c>
      <c r="F549" s="128">
        <v>11100</v>
      </c>
      <c r="G549" s="92"/>
      <c r="H549" s="85" t="s">
        <v>24</v>
      </c>
      <c r="I549" s="86"/>
      <c r="J549" s="87" t="str">
        <f>IF(ISNUMBER(H549),IF(H549&gt;0,F549*H549,"NB"),"NB")</f>
        <v>NB</v>
      </c>
    </row>
    <row r="550" spans="2:10" s="88" customFormat="1" ht="14" x14ac:dyDescent="0.25">
      <c r="B550" s="82"/>
      <c r="C550" s="105"/>
      <c r="D550" s="72" t="s">
        <v>368</v>
      </c>
      <c r="E550" s="65"/>
      <c r="F550" s="128"/>
      <c r="G550" s="92"/>
      <c r="H550" s="89"/>
      <c r="I550" s="90"/>
      <c r="J550" s="91"/>
    </row>
    <row r="551" spans="2:10" s="88" customFormat="1" ht="14" x14ac:dyDescent="0.25">
      <c r="B551" s="82"/>
      <c r="C551" s="105"/>
      <c r="D551" s="72" t="s">
        <v>507</v>
      </c>
      <c r="E551" s="65">
        <v>402.01890400000002</v>
      </c>
      <c r="F551" s="128">
        <v>2850</v>
      </c>
      <c r="G551" s="92"/>
      <c r="H551" s="85" t="s">
        <v>24</v>
      </c>
      <c r="I551" s="86"/>
      <c r="J551" s="87" t="str">
        <f>IF(ISNUMBER(H551),IF(H551&gt;0,F551*H551,"NB"),"NB")</f>
        <v>NB</v>
      </c>
    </row>
    <row r="552" spans="2:10" s="88" customFormat="1" ht="14" x14ac:dyDescent="0.25">
      <c r="B552" s="82"/>
      <c r="C552" s="105"/>
      <c r="D552" s="72" t="s">
        <v>369</v>
      </c>
      <c r="E552" s="65"/>
      <c r="F552" s="128"/>
      <c r="G552" s="92"/>
      <c r="H552" s="89"/>
      <c r="I552" s="90"/>
      <c r="J552" s="91"/>
    </row>
    <row r="553" spans="2:10" s="88" customFormat="1" ht="14" x14ac:dyDescent="0.25">
      <c r="B553" s="82"/>
      <c r="C553" s="105"/>
      <c r="D553" s="72" t="s">
        <v>370</v>
      </c>
      <c r="E553" s="65">
        <v>407.0102</v>
      </c>
      <c r="F553" s="128">
        <v>15175</v>
      </c>
      <c r="G553" s="92" t="s">
        <v>24</v>
      </c>
      <c r="H553" s="85" t="s">
        <v>24</v>
      </c>
      <c r="I553" s="86"/>
      <c r="J553" s="87" t="str">
        <f>IF(ISNUMBER(H553),IF(H553&gt;0,F553*H553,"NB"),"NB")</f>
        <v>NB</v>
      </c>
    </row>
    <row r="554" spans="2:10" s="88" customFormat="1" ht="14" x14ac:dyDescent="0.25">
      <c r="B554" s="82"/>
      <c r="C554" s="105"/>
      <c r="D554" s="72" t="s">
        <v>371</v>
      </c>
      <c r="E554" s="65"/>
      <c r="F554" s="128"/>
      <c r="G554" s="126"/>
      <c r="H554" s="51"/>
      <c r="I554" s="51"/>
      <c r="J554" s="96"/>
    </row>
    <row r="555" spans="2:10" s="88" customFormat="1" ht="14.5" thickBot="1" x14ac:dyDescent="0.3">
      <c r="B555" s="82"/>
      <c r="C555" s="105"/>
      <c r="D555" s="72" t="s">
        <v>372</v>
      </c>
      <c r="E555" s="65"/>
      <c r="F555" s="128"/>
      <c r="G555" s="126">
        <f>B549</f>
        <v>60</v>
      </c>
      <c r="H555" s="93" t="s">
        <v>7</v>
      </c>
      <c r="I555" s="90"/>
      <c r="J555" s="94" t="str">
        <f>IF(OR(J549="NB",J551="NB", J553="NB"), "NB", SUM(J549:J553))</f>
        <v>NB</v>
      </c>
    </row>
    <row r="556" spans="2:10" s="88" customFormat="1" ht="14" x14ac:dyDescent="0.25">
      <c r="B556" s="104"/>
      <c r="C556" s="110"/>
      <c r="D556" s="73"/>
      <c r="E556" s="68"/>
      <c r="F556" s="106"/>
      <c r="G556" s="112"/>
      <c r="H556" s="113"/>
      <c r="I556" s="114"/>
      <c r="J556" s="115"/>
    </row>
    <row r="557" spans="2:10" s="88" customFormat="1" ht="14" x14ac:dyDescent="0.25">
      <c r="B557" s="97"/>
      <c r="C557" s="105"/>
      <c r="D557" s="72"/>
      <c r="E557" s="65"/>
      <c r="F557" s="128"/>
      <c r="G557" s="121"/>
      <c r="H557" s="101"/>
      <c r="I557" s="102"/>
      <c r="J557" s="103"/>
    </row>
    <row r="558" spans="2:10" s="88" customFormat="1" ht="14" x14ac:dyDescent="0.25">
      <c r="B558" s="82">
        <v>61</v>
      </c>
      <c r="C558" s="105" t="s">
        <v>373</v>
      </c>
      <c r="D558" s="72" t="s">
        <v>361</v>
      </c>
      <c r="E558" s="65">
        <v>402.09730400000001</v>
      </c>
      <c r="F558" s="128">
        <v>12100</v>
      </c>
      <c r="G558" s="92"/>
      <c r="H558" s="85" t="s">
        <v>24</v>
      </c>
      <c r="I558" s="86"/>
      <c r="J558" s="87" t="str">
        <f>IF(ISNUMBER(H558),IF(H558&gt;0,F558*H558,"NB"),"NB")</f>
        <v>NB</v>
      </c>
    </row>
    <row r="559" spans="2:10" s="88" customFormat="1" ht="14" x14ac:dyDescent="0.25">
      <c r="B559" s="82"/>
      <c r="C559" s="105"/>
      <c r="D559" s="72" t="s">
        <v>368</v>
      </c>
      <c r="E559" s="65"/>
      <c r="F559" s="128"/>
      <c r="G559" s="92"/>
      <c r="H559" s="89"/>
      <c r="I559" s="90"/>
      <c r="J559" s="91"/>
    </row>
    <row r="560" spans="2:10" s="88" customFormat="1" ht="14" x14ac:dyDescent="0.25">
      <c r="B560" s="82"/>
      <c r="C560" s="105"/>
      <c r="D560" s="72" t="s">
        <v>374</v>
      </c>
      <c r="E560" s="65">
        <v>402.01890400000002</v>
      </c>
      <c r="F560" s="128">
        <v>2725</v>
      </c>
      <c r="G560" s="92"/>
      <c r="H560" s="85" t="s">
        <v>24</v>
      </c>
      <c r="I560" s="86"/>
      <c r="J560" s="87" t="str">
        <f>IF(ISNUMBER(H560),IF(H560&gt;0,F560*H560,"NB"),"NB")</f>
        <v>NB</v>
      </c>
    </row>
    <row r="561" spans="2:10" s="88" customFormat="1" ht="14" x14ac:dyDescent="0.25">
      <c r="B561" s="82"/>
      <c r="C561" s="105"/>
      <c r="D561" s="72" t="s">
        <v>369</v>
      </c>
      <c r="E561" s="65"/>
      <c r="F561" s="128"/>
      <c r="G561" s="92"/>
      <c r="H561" s="89"/>
      <c r="I561" s="90"/>
      <c r="J561" s="91"/>
    </row>
    <row r="562" spans="2:10" s="88" customFormat="1" ht="14" x14ac:dyDescent="0.25">
      <c r="B562" s="82"/>
      <c r="C562" s="105"/>
      <c r="D562" s="72" t="s">
        <v>375</v>
      </c>
      <c r="E562" s="65">
        <v>407.0102</v>
      </c>
      <c r="F562" s="128">
        <v>15500</v>
      </c>
      <c r="G562" s="92" t="s">
        <v>24</v>
      </c>
      <c r="H562" s="85" t="s">
        <v>24</v>
      </c>
      <c r="I562" s="86"/>
      <c r="J562" s="87" t="str">
        <f>IF(ISNUMBER(H562),IF(H562&gt;0,F562*H562,"NB"),"NB")</f>
        <v>NB</v>
      </c>
    </row>
    <row r="563" spans="2:10" s="88" customFormat="1" ht="14" x14ac:dyDescent="0.25">
      <c r="B563" s="82"/>
      <c r="C563" s="105"/>
      <c r="D563" s="72" t="s">
        <v>376</v>
      </c>
      <c r="E563" s="65"/>
      <c r="F563" s="128"/>
      <c r="G563" s="126"/>
      <c r="H563" s="51"/>
      <c r="I563" s="51"/>
      <c r="J563" s="96"/>
    </row>
    <row r="564" spans="2:10" s="88" customFormat="1" ht="14.5" thickBot="1" x14ac:dyDescent="0.3">
      <c r="B564" s="82"/>
      <c r="C564" s="105"/>
      <c r="D564" s="72" t="s">
        <v>158</v>
      </c>
      <c r="E564" s="65"/>
      <c r="F564" s="128"/>
      <c r="G564" s="92">
        <f>B558</f>
        <v>61</v>
      </c>
      <c r="H564" s="93" t="s">
        <v>7</v>
      </c>
      <c r="I564" s="90"/>
      <c r="J564" s="94" t="str">
        <f>IF(OR(J558="NB",J560="NB", J562="NB"), "NB", SUM(J558:J562))</f>
        <v>NB</v>
      </c>
    </row>
    <row r="565" spans="2:10" s="88" customFormat="1" ht="14" x14ac:dyDescent="0.25">
      <c r="B565" s="104"/>
      <c r="C565" s="110"/>
      <c r="D565" s="73"/>
      <c r="E565" s="68"/>
      <c r="F565" s="106"/>
      <c r="G565" s="112"/>
      <c r="H565" s="113"/>
      <c r="I565" s="114"/>
      <c r="J565" s="115"/>
    </row>
    <row r="566" spans="2:10" s="88" customFormat="1" ht="14" x14ac:dyDescent="0.25">
      <c r="B566" s="97"/>
      <c r="C566" s="105"/>
      <c r="D566" s="72"/>
      <c r="E566" s="65"/>
      <c r="F566" s="128"/>
      <c r="G566" s="121"/>
      <c r="H566" s="99"/>
      <c r="I566" s="99"/>
      <c r="J566" s="109"/>
    </row>
    <row r="567" spans="2:10" s="88" customFormat="1" ht="14" x14ac:dyDescent="0.25">
      <c r="B567" s="82">
        <v>62</v>
      </c>
      <c r="C567" s="105" t="s">
        <v>377</v>
      </c>
      <c r="D567" s="72" t="s">
        <v>361</v>
      </c>
      <c r="E567" s="65">
        <v>402.09730400000001</v>
      </c>
      <c r="F567" s="128">
        <v>6000</v>
      </c>
      <c r="G567" s="92"/>
      <c r="H567" s="85" t="s">
        <v>24</v>
      </c>
      <c r="I567" s="86"/>
      <c r="J567" s="87" t="str">
        <f>IF(ISNUMBER(H567),IF(H567&gt;0,F567*H567,"NB"),"NB")</f>
        <v>NB</v>
      </c>
    </row>
    <row r="568" spans="2:10" s="88" customFormat="1" ht="14" x14ac:dyDescent="0.25">
      <c r="B568" s="82"/>
      <c r="C568" s="105"/>
      <c r="D568" s="72" t="s">
        <v>310</v>
      </c>
      <c r="E568" s="65"/>
      <c r="F568" s="128"/>
      <c r="G568" s="92"/>
      <c r="H568" s="89"/>
      <c r="I568" s="90"/>
      <c r="J568" s="91"/>
    </row>
    <row r="569" spans="2:10" s="88" customFormat="1" ht="14" x14ac:dyDescent="0.25">
      <c r="B569" s="82"/>
      <c r="C569" s="105"/>
      <c r="D569" s="72" t="s">
        <v>559</v>
      </c>
      <c r="E569" s="65">
        <v>402.05890399999998</v>
      </c>
      <c r="F569" s="128">
        <v>1400</v>
      </c>
      <c r="G569" s="92"/>
      <c r="H569" s="85" t="s">
        <v>24</v>
      </c>
      <c r="I569" s="86"/>
      <c r="J569" s="87" t="str">
        <f>IF(ISNUMBER(H569),IF(H569&gt;0,F569*H569,"NB"),"NB")</f>
        <v>NB</v>
      </c>
    </row>
    <row r="570" spans="2:10" s="88" customFormat="1" ht="14" x14ac:dyDescent="0.25">
      <c r="B570" s="82"/>
      <c r="C570" s="105"/>
      <c r="D570" s="72" t="s">
        <v>378</v>
      </c>
      <c r="E570" s="65"/>
      <c r="F570" s="128"/>
      <c r="G570" s="92"/>
      <c r="H570" s="89"/>
      <c r="I570" s="90"/>
      <c r="J570" s="91"/>
    </row>
    <row r="571" spans="2:10" s="88" customFormat="1" ht="14" x14ac:dyDescent="0.25">
      <c r="B571" s="82"/>
      <c r="C571" s="105"/>
      <c r="D571" s="72" t="s">
        <v>379</v>
      </c>
      <c r="E571" s="65">
        <v>407.0102</v>
      </c>
      <c r="F571" s="128">
        <v>7820</v>
      </c>
      <c r="G571" s="92"/>
      <c r="H571" s="85" t="s">
        <v>24</v>
      </c>
      <c r="I571" s="86"/>
      <c r="J571" s="87" t="str">
        <f>IF(ISNUMBER(H571),IF(H571&gt;0,F571*H571,"NB"),"NB")</f>
        <v>NB</v>
      </c>
    </row>
    <row r="572" spans="2:10" s="88" customFormat="1" ht="14" x14ac:dyDescent="0.25">
      <c r="B572" s="82"/>
      <c r="C572" s="105"/>
      <c r="D572" s="72" t="s">
        <v>380</v>
      </c>
      <c r="E572" s="65"/>
      <c r="F572" s="128"/>
      <c r="G572" s="126"/>
      <c r="H572" s="51"/>
      <c r="I572" s="51"/>
      <c r="J572" s="96"/>
    </row>
    <row r="573" spans="2:10" s="88" customFormat="1" ht="14.5" thickBot="1" x14ac:dyDescent="0.3">
      <c r="B573" s="82"/>
      <c r="C573" s="105"/>
      <c r="D573" s="72" t="s">
        <v>381</v>
      </c>
      <c r="E573" s="65"/>
      <c r="F573" s="128"/>
      <c r="G573" s="92">
        <f>B567</f>
        <v>62</v>
      </c>
      <c r="H573" s="93" t="s">
        <v>7</v>
      </c>
      <c r="I573" s="90"/>
      <c r="J573" s="94" t="str">
        <f>IF(OR(J567="NB",J569="NB", J571="NB"), "NB", SUM(J567:J571))</f>
        <v>NB</v>
      </c>
    </row>
    <row r="574" spans="2:10" s="88" customFormat="1" ht="14" x14ac:dyDescent="0.25">
      <c r="B574" s="104"/>
      <c r="C574" s="110"/>
      <c r="D574" s="73"/>
      <c r="E574" s="68"/>
      <c r="F574" s="106"/>
      <c r="G574" s="112"/>
      <c r="H574" s="113"/>
      <c r="I574" s="114"/>
      <c r="J574" s="115"/>
    </row>
    <row r="575" spans="2:10" s="88" customFormat="1" ht="14" x14ac:dyDescent="0.25">
      <c r="B575" s="97"/>
      <c r="C575" s="105"/>
      <c r="D575" s="72"/>
      <c r="E575" s="65"/>
      <c r="F575" s="128"/>
      <c r="G575" s="121"/>
      <c r="H575" s="99"/>
      <c r="I575" s="99"/>
      <c r="J575" s="109"/>
    </row>
    <row r="576" spans="2:10" s="88" customFormat="1" ht="14" x14ac:dyDescent="0.25">
      <c r="B576" s="82">
        <v>63</v>
      </c>
      <c r="C576" s="105" t="s">
        <v>382</v>
      </c>
      <c r="D576" s="72" t="s">
        <v>361</v>
      </c>
      <c r="E576" s="65">
        <v>402.06830400000001</v>
      </c>
      <c r="F576" s="128">
        <v>12000</v>
      </c>
      <c r="G576" s="92"/>
      <c r="H576" s="85" t="s">
        <v>24</v>
      </c>
      <c r="I576" s="86"/>
      <c r="J576" s="87" t="str">
        <f>IF(ISNUMBER(H576),IF(H576&gt;0,F576*H576,"NB"),"NB")</f>
        <v>NB</v>
      </c>
    </row>
    <row r="577" spans="2:10" s="88" customFormat="1" ht="14" x14ac:dyDescent="0.25">
      <c r="B577" s="82"/>
      <c r="C577" s="105"/>
      <c r="D577" s="72" t="s">
        <v>187</v>
      </c>
      <c r="E577" s="65"/>
      <c r="F577" s="128"/>
      <c r="G577" s="92"/>
      <c r="H577" s="89"/>
      <c r="I577" s="90"/>
      <c r="J577" s="91"/>
    </row>
    <row r="578" spans="2:10" s="88" customFormat="1" ht="14" x14ac:dyDescent="0.25">
      <c r="B578" s="82"/>
      <c r="C578" s="105"/>
      <c r="D578" s="72" t="s">
        <v>383</v>
      </c>
      <c r="E578" s="65">
        <v>407.01029999999997</v>
      </c>
      <c r="F578" s="128">
        <v>11408</v>
      </c>
      <c r="G578" s="92"/>
      <c r="H578" s="85" t="s">
        <v>24</v>
      </c>
      <c r="I578" s="86"/>
      <c r="J578" s="87" t="str">
        <f>IF(ISNUMBER(H578),IF(H578&gt;0,F578*H578,"NB"),"NB")</f>
        <v>NB</v>
      </c>
    </row>
    <row r="579" spans="2:10" s="88" customFormat="1" ht="14" x14ac:dyDescent="0.25">
      <c r="B579" s="82"/>
      <c r="C579" s="105"/>
      <c r="D579" s="72" t="s">
        <v>384</v>
      </c>
      <c r="E579" s="65"/>
      <c r="F579" s="128"/>
      <c r="G579" s="92"/>
      <c r="H579" s="89"/>
      <c r="I579" s="90"/>
      <c r="J579" s="91"/>
    </row>
    <row r="580" spans="2:10" s="88" customFormat="1" ht="14.5" thickBot="1" x14ac:dyDescent="0.3">
      <c r="B580" s="82"/>
      <c r="C580" s="105"/>
      <c r="D580" s="72" t="s">
        <v>385</v>
      </c>
      <c r="E580" s="65"/>
      <c r="F580" s="128"/>
      <c r="G580" s="92">
        <f>B576</f>
        <v>63</v>
      </c>
      <c r="H580" s="93" t="s">
        <v>7</v>
      </c>
      <c r="I580" s="90"/>
      <c r="J580" s="94" t="str">
        <f>IF(OR(J574="NB",J576="NB", J578="NB"), "NB", SUM(J574:J578))</f>
        <v>NB</v>
      </c>
    </row>
    <row r="581" spans="2:10" s="88" customFormat="1" ht="14" x14ac:dyDescent="0.25">
      <c r="B581" s="82"/>
      <c r="C581" s="105"/>
      <c r="D581" s="72" t="s">
        <v>386</v>
      </c>
      <c r="E581" s="65"/>
      <c r="F581" s="128"/>
      <c r="G581" s="126"/>
      <c r="H581" s="51"/>
      <c r="I581" s="51"/>
      <c r="J581" s="96"/>
    </row>
    <row r="582" spans="2:10" s="88" customFormat="1" ht="14" x14ac:dyDescent="0.25">
      <c r="B582" s="82"/>
      <c r="C582" s="105"/>
      <c r="D582" s="72" t="s">
        <v>210</v>
      </c>
      <c r="E582" s="65"/>
      <c r="F582" s="128"/>
      <c r="G582" s="92"/>
      <c r="H582" s="93"/>
      <c r="I582" s="90"/>
      <c r="J582" s="117"/>
    </row>
    <row r="583" spans="2:10" s="88" customFormat="1" ht="14" x14ac:dyDescent="0.25">
      <c r="B583" s="104"/>
      <c r="C583" s="110"/>
      <c r="D583" s="73"/>
      <c r="E583" s="68"/>
      <c r="F583" s="106"/>
      <c r="G583" s="112"/>
      <c r="H583" s="113"/>
      <c r="I583" s="114"/>
      <c r="J583" s="115"/>
    </row>
    <row r="584" spans="2:10" s="88" customFormat="1" ht="14" x14ac:dyDescent="0.25">
      <c r="B584" s="82"/>
      <c r="C584" s="105"/>
      <c r="D584" s="72"/>
      <c r="E584" s="65"/>
      <c r="F584" s="128"/>
      <c r="G584" s="92"/>
      <c r="H584" s="93"/>
      <c r="I584" s="90"/>
      <c r="J584" s="117"/>
    </row>
    <row r="585" spans="2:10" s="88" customFormat="1" ht="14" x14ac:dyDescent="0.25">
      <c r="B585" s="82">
        <v>64</v>
      </c>
      <c r="C585" s="105" t="s">
        <v>387</v>
      </c>
      <c r="D585" s="72" t="s">
        <v>327</v>
      </c>
      <c r="E585" s="65">
        <v>404.09730100000002</v>
      </c>
      <c r="F585" s="128">
        <v>14850</v>
      </c>
      <c r="G585" s="92"/>
      <c r="H585" s="85" t="s">
        <v>24</v>
      </c>
      <c r="I585" s="86"/>
      <c r="J585" s="87" t="str">
        <f>IF(ISNUMBER(H585),IF(H585&gt;0,F585*H585,"NB"),"NB")</f>
        <v>NB</v>
      </c>
    </row>
    <row r="586" spans="2:10" s="88" customFormat="1" ht="14" x14ac:dyDescent="0.25">
      <c r="B586" s="82"/>
      <c r="C586" s="105"/>
      <c r="D586" s="72" t="s">
        <v>187</v>
      </c>
      <c r="E586" s="65"/>
      <c r="F586" s="128"/>
      <c r="G586" s="92"/>
      <c r="H586" s="89"/>
      <c r="I586" s="90"/>
      <c r="J586" s="91"/>
    </row>
    <row r="587" spans="2:10" s="88" customFormat="1" ht="14" x14ac:dyDescent="0.25">
      <c r="B587" s="82"/>
      <c r="C587" s="105"/>
      <c r="D587" s="72" t="s">
        <v>560</v>
      </c>
      <c r="E587" s="65">
        <v>407.0102</v>
      </c>
      <c r="F587" s="128">
        <v>13050</v>
      </c>
      <c r="G587" s="92"/>
      <c r="H587" s="85" t="s">
        <v>24</v>
      </c>
      <c r="I587" s="86"/>
      <c r="J587" s="87" t="str">
        <f>IF(ISNUMBER(H587),IF(H587&gt;0,F587*H587,"NB"),"NB")</f>
        <v>NB</v>
      </c>
    </row>
    <row r="588" spans="2:10" s="88" customFormat="1" ht="14" x14ac:dyDescent="0.25">
      <c r="B588" s="82"/>
      <c r="C588" s="105"/>
      <c r="D588" s="72" t="s">
        <v>388</v>
      </c>
      <c r="E588" s="65"/>
      <c r="F588" s="128"/>
      <c r="G588" s="92"/>
      <c r="H588" s="89"/>
      <c r="I588" s="90"/>
      <c r="J588" s="91"/>
    </row>
    <row r="589" spans="2:10" s="88" customFormat="1" ht="14.5" thickBot="1" x14ac:dyDescent="0.3">
      <c r="B589" s="82"/>
      <c r="C589" s="105"/>
      <c r="D589" s="72" t="s">
        <v>389</v>
      </c>
      <c r="E589" s="65"/>
      <c r="F589" s="128"/>
      <c r="G589" s="92">
        <f>B585</f>
        <v>64</v>
      </c>
      <c r="H589" s="93" t="s">
        <v>7</v>
      </c>
      <c r="I589" s="90"/>
      <c r="J589" s="94" t="str">
        <f>IF(OR(J583="NB",J585="NB", J587="NB"), "NB", SUM(J583:J587))</f>
        <v>NB</v>
      </c>
    </row>
    <row r="590" spans="2:10" s="88" customFormat="1" ht="14" x14ac:dyDescent="0.25">
      <c r="B590" s="82"/>
      <c r="C590" s="105"/>
      <c r="D590" s="72" t="s">
        <v>390</v>
      </c>
      <c r="E590" s="65"/>
      <c r="F590" s="128"/>
      <c r="G590" s="126"/>
      <c r="H590" s="51"/>
      <c r="I590" s="51"/>
      <c r="J590" s="96"/>
    </row>
    <row r="591" spans="2:10" s="88" customFormat="1" ht="14" x14ac:dyDescent="0.25">
      <c r="B591" s="82"/>
      <c r="C591" s="105"/>
      <c r="D591" s="72" t="s">
        <v>391</v>
      </c>
      <c r="E591" s="65"/>
      <c r="F591" s="128"/>
      <c r="G591" s="92"/>
      <c r="H591" s="93"/>
      <c r="I591" s="90"/>
      <c r="J591" s="117"/>
    </row>
    <row r="592" spans="2:10" s="88" customFormat="1" ht="14" x14ac:dyDescent="0.25">
      <c r="B592" s="82"/>
      <c r="C592" s="110"/>
      <c r="D592" s="73"/>
      <c r="E592" s="68"/>
      <c r="F592" s="106"/>
      <c r="G592" s="92"/>
      <c r="H592" s="51"/>
      <c r="I592" s="51"/>
      <c r="J592" s="96"/>
    </row>
    <row r="593" spans="2:10" s="88" customFormat="1" ht="14" x14ac:dyDescent="0.25">
      <c r="B593" s="97"/>
      <c r="C593" s="105"/>
      <c r="D593" s="72"/>
      <c r="E593" s="65"/>
      <c r="F593" s="128"/>
      <c r="G593" s="121"/>
      <c r="H593" s="99"/>
      <c r="I593" s="99"/>
      <c r="J593" s="109"/>
    </row>
    <row r="594" spans="2:10" s="88" customFormat="1" ht="14" x14ac:dyDescent="0.25">
      <c r="B594" s="82">
        <v>65</v>
      </c>
      <c r="C594" s="105" t="s">
        <v>392</v>
      </c>
      <c r="D594" s="72" t="s">
        <v>327</v>
      </c>
      <c r="E594" s="65">
        <v>402.09730400000001</v>
      </c>
      <c r="F594" s="128">
        <v>8530</v>
      </c>
      <c r="G594" s="92"/>
      <c r="H594" s="85" t="s">
        <v>24</v>
      </c>
      <c r="I594" s="86"/>
      <c r="J594" s="87" t="str">
        <f>IF(ISNUMBER(H594),IF(H594&gt;0,F594*H594,"NB"),"NB")</f>
        <v>NB</v>
      </c>
    </row>
    <row r="595" spans="2:10" s="88" customFormat="1" ht="14" x14ac:dyDescent="0.25">
      <c r="B595" s="82"/>
      <c r="C595" s="105"/>
      <c r="D595" s="72" t="s">
        <v>187</v>
      </c>
      <c r="E595" s="65"/>
      <c r="F595" s="128"/>
      <c r="G595" s="92"/>
      <c r="H595" s="89"/>
      <c r="I595" s="90"/>
      <c r="J595" s="91"/>
    </row>
    <row r="596" spans="2:10" s="88" customFormat="1" ht="14" x14ac:dyDescent="0.25">
      <c r="B596" s="82"/>
      <c r="C596" s="105"/>
      <c r="D596" s="72" t="s">
        <v>481</v>
      </c>
      <c r="E596" s="65">
        <v>407.0102</v>
      </c>
      <c r="F596" s="128">
        <v>7500</v>
      </c>
      <c r="G596" s="92"/>
      <c r="H596" s="85" t="s">
        <v>24</v>
      </c>
      <c r="I596" s="86"/>
      <c r="J596" s="87" t="str">
        <f>IF(ISNUMBER(H596),IF(H596&gt;0,F596*H596,"NB"),"NB")</f>
        <v>NB</v>
      </c>
    </row>
    <row r="597" spans="2:10" s="88" customFormat="1" ht="14" x14ac:dyDescent="0.25">
      <c r="B597" s="82"/>
      <c r="C597" s="105"/>
      <c r="D597" s="72" t="s">
        <v>388</v>
      </c>
      <c r="E597" s="65"/>
      <c r="F597" s="128"/>
      <c r="G597" s="92"/>
      <c r="H597" s="89"/>
      <c r="I597" s="90"/>
      <c r="J597" s="91"/>
    </row>
    <row r="598" spans="2:10" s="88" customFormat="1" ht="14.5" thickBot="1" x14ac:dyDescent="0.3">
      <c r="B598" s="82"/>
      <c r="C598" s="105"/>
      <c r="D598" s="72" t="s">
        <v>393</v>
      </c>
      <c r="E598" s="65"/>
      <c r="F598" s="128"/>
      <c r="G598" s="92">
        <f>B594</f>
        <v>65</v>
      </c>
      <c r="H598" s="93" t="s">
        <v>7</v>
      </c>
      <c r="I598" s="90"/>
      <c r="J598" s="94" t="str">
        <f>IF(OR(J592="NB",J594="NB", J596="NB"), "NB", SUM(J592:J596))</f>
        <v>NB</v>
      </c>
    </row>
    <row r="599" spans="2:10" s="88" customFormat="1" ht="14" x14ac:dyDescent="0.25">
      <c r="B599" s="82"/>
      <c r="C599" s="105"/>
      <c r="D599" s="72" t="s">
        <v>394</v>
      </c>
      <c r="E599" s="65"/>
      <c r="F599" s="128"/>
      <c r="G599" s="126"/>
      <c r="H599" s="51"/>
      <c r="I599" s="51"/>
      <c r="J599" s="117"/>
    </row>
    <row r="600" spans="2:10" s="88" customFormat="1" ht="14" x14ac:dyDescent="0.25">
      <c r="B600" s="82"/>
      <c r="C600" s="105"/>
      <c r="D600" s="72" t="s">
        <v>395</v>
      </c>
      <c r="E600" s="65"/>
      <c r="F600" s="128"/>
      <c r="G600" s="92"/>
      <c r="H600" s="93"/>
      <c r="I600" s="90"/>
      <c r="J600" s="117"/>
    </row>
    <row r="601" spans="2:10" s="88" customFormat="1" ht="14" x14ac:dyDescent="0.25">
      <c r="B601" s="104"/>
      <c r="C601" s="110"/>
      <c r="D601" s="73"/>
      <c r="E601" s="68"/>
      <c r="F601" s="106"/>
      <c r="G601" s="112"/>
      <c r="H601" s="107"/>
      <c r="I601" s="107"/>
      <c r="J601" s="108"/>
    </row>
    <row r="602" spans="2:10" s="88" customFormat="1" ht="14" x14ac:dyDescent="0.25">
      <c r="B602" s="82"/>
      <c r="C602" s="105"/>
      <c r="D602" s="72"/>
      <c r="E602" s="65"/>
      <c r="F602" s="128"/>
      <c r="G602" s="92"/>
      <c r="H602" s="93"/>
      <c r="I602" s="90"/>
      <c r="J602" s="117"/>
    </row>
    <row r="603" spans="2:10" s="88" customFormat="1" ht="14" x14ac:dyDescent="0.3">
      <c r="B603" s="82">
        <v>66</v>
      </c>
      <c r="C603" s="105" t="s">
        <v>396</v>
      </c>
      <c r="D603" s="72" t="s">
        <v>397</v>
      </c>
      <c r="E603" s="65">
        <v>404.09620100000001</v>
      </c>
      <c r="F603" s="128">
        <v>11232</v>
      </c>
      <c r="G603" s="145"/>
      <c r="H603" s="85" t="s">
        <v>24</v>
      </c>
      <c r="I603" s="86"/>
      <c r="J603" s="87" t="str">
        <f>IF(ISNUMBER(H603),IF(H603&gt;0,F603*H603,"NB"),"NB")</f>
        <v>NB</v>
      </c>
    </row>
    <row r="604" spans="2:10" s="88" customFormat="1" ht="14" x14ac:dyDescent="0.3">
      <c r="B604" s="82"/>
      <c r="C604" s="105"/>
      <c r="D604" s="72" t="s">
        <v>508</v>
      </c>
      <c r="E604" s="65"/>
      <c r="F604" s="128"/>
      <c r="G604" s="145"/>
      <c r="H604" s="89"/>
      <c r="I604" s="90"/>
      <c r="J604" s="91"/>
    </row>
    <row r="605" spans="2:10" s="88" customFormat="1" ht="14" x14ac:dyDescent="0.3">
      <c r="B605" s="82"/>
      <c r="C605" s="105"/>
      <c r="D605" s="72" t="s">
        <v>509</v>
      </c>
      <c r="E605" s="65">
        <v>404.05890099999999</v>
      </c>
      <c r="F605" s="128">
        <v>3744</v>
      </c>
      <c r="G605" s="145"/>
      <c r="H605" s="85" t="s">
        <v>24</v>
      </c>
      <c r="I605" s="86"/>
      <c r="J605" s="87" t="str">
        <f>IF(ISNUMBER(H605),IF(H605&gt;0,F605*H605,"NB"),"NB")</f>
        <v>NB</v>
      </c>
    </row>
    <row r="606" spans="2:10" s="88" customFormat="1" ht="14" x14ac:dyDescent="0.3">
      <c r="B606" s="82"/>
      <c r="C606" s="105"/>
      <c r="D606" s="72" t="s">
        <v>398</v>
      </c>
      <c r="E606" s="65"/>
      <c r="F606" s="128"/>
      <c r="G606" s="145"/>
      <c r="H606" s="89"/>
      <c r="I606" s="90"/>
      <c r="J606" s="91"/>
    </row>
    <row r="607" spans="2:10" s="88" customFormat="1" ht="14" x14ac:dyDescent="0.3">
      <c r="B607" s="82"/>
      <c r="C607" s="105"/>
      <c r="D607" s="72" t="s">
        <v>561</v>
      </c>
      <c r="E607" s="65">
        <v>407.0102</v>
      </c>
      <c r="F607" s="128">
        <v>20940</v>
      </c>
      <c r="G607" s="145"/>
      <c r="H607" s="85" t="s">
        <v>24</v>
      </c>
      <c r="I607" s="86"/>
      <c r="J607" s="87" t="str">
        <f>IF(ISNUMBER(H607),IF(H607&gt;0,F607*H607,"NB"),"NB")</f>
        <v>NB</v>
      </c>
    </row>
    <row r="608" spans="2:10" s="88" customFormat="1" ht="14" x14ac:dyDescent="0.25">
      <c r="B608" s="82"/>
      <c r="C608" s="105"/>
      <c r="D608" s="72" t="s">
        <v>399</v>
      </c>
      <c r="E608" s="65"/>
      <c r="F608" s="128"/>
      <c r="G608" s="126"/>
      <c r="H608" s="51"/>
      <c r="I608" s="51"/>
      <c r="J608" s="96"/>
    </row>
    <row r="609" spans="2:10" s="88" customFormat="1" ht="14.5" thickBot="1" x14ac:dyDescent="0.3">
      <c r="B609" s="82"/>
      <c r="C609" s="105"/>
      <c r="D609" s="72" t="s">
        <v>400</v>
      </c>
      <c r="E609" s="65"/>
      <c r="F609" s="128"/>
      <c r="G609" s="92">
        <f>B603</f>
        <v>66</v>
      </c>
      <c r="H609" s="93" t="s">
        <v>7</v>
      </c>
      <c r="I609" s="90"/>
      <c r="J609" s="94" t="str">
        <f>IF(OR(J603="NB",J605="NB", J607="NB"), "NB", SUM(J603:J607))</f>
        <v>NB</v>
      </c>
    </row>
    <row r="610" spans="2:10" s="88" customFormat="1" ht="14" x14ac:dyDescent="0.25">
      <c r="B610" s="82"/>
      <c r="C610" s="110"/>
      <c r="D610" s="73"/>
      <c r="E610" s="68"/>
      <c r="F610" s="106"/>
      <c r="G610" s="92"/>
      <c r="H610" s="51"/>
      <c r="I610" s="51"/>
      <c r="J610" s="96"/>
    </row>
    <row r="611" spans="2:10" s="88" customFormat="1" ht="14" x14ac:dyDescent="0.25">
      <c r="B611" s="97"/>
      <c r="C611" s="105"/>
      <c r="D611" s="72"/>
      <c r="E611" s="65"/>
      <c r="F611" s="128"/>
      <c r="G611" s="121"/>
      <c r="H611" s="99"/>
      <c r="I611" s="99"/>
      <c r="J611" s="109"/>
    </row>
    <row r="612" spans="2:10" s="88" customFormat="1" ht="14" x14ac:dyDescent="0.25">
      <c r="B612" s="82">
        <v>67</v>
      </c>
      <c r="C612" s="105" t="s">
        <v>401</v>
      </c>
      <c r="D612" s="72" t="s">
        <v>402</v>
      </c>
      <c r="E612" s="65">
        <v>404.09720099999998</v>
      </c>
      <c r="F612" s="128">
        <v>7300</v>
      </c>
      <c r="G612" s="92"/>
      <c r="H612" s="85" t="s">
        <v>24</v>
      </c>
      <c r="I612" s="86"/>
      <c r="J612" s="87" t="str">
        <f>IF(ISNUMBER(H612),IF(H612&gt;0,F612*H612,"NB"),"NB")</f>
        <v>NB</v>
      </c>
    </row>
    <row r="613" spans="2:10" s="88" customFormat="1" ht="14" x14ac:dyDescent="0.25">
      <c r="B613" s="82"/>
      <c r="C613" s="105"/>
      <c r="D613" s="72" t="s">
        <v>403</v>
      </c>
      <c r="E613" s="65"/>
      <c r="F613" s="128"/>
      <c r="G613" s="92"/>
      <c r="H613" s="89"/>
      <c r="I613" s="90"/>
      <c r="J613" s="91"/>
    </row>
    <row r="614" spans="2:10" s="88" customFormat="1" ht="14" x14ac:dyDescent="0.25">
      <c r="B614" s="82"/>
      <c r="C614" s="105"/>
      <c r="D614" s="72" t="s">
        <v>404</v>
      </c>
      <c r="E614" s="65">
        <v>404.05890099999999</v>
      </c>
      <c r="F614" s="128">
        <v>2410</v>
      </c>
      <c r="G614" s="92"/>
      <c r="H614" s="85" t="s">
        <v>24</v>
      </c>
      <c r="I614" s="86"/>
      <c r="J614" s="87" t="str">
        <f>IF(ISNUMBER(H614),IF(H614&gt;0,F614*H614,"NB"),"NB")</f>
        <v>NB</v>
      </c>
    </row>
    <row r="615" spans="2:10" s="88" customFormat="1" ht="14" x14ac:dyDescent="0.25">
      <c r="B615" s="82"/>
      <c r="C615" s="105"/>
      <c r="D615" s="72" t="s">
        <v>405</v>
      </c>
      <c r="E615" s="65"/>
      <c r="F615" s="128"/>
      <c r="G615" s="92"/>
      <c r="H615" s="89"/>
      <c r="I615" s="90"/>
      <c r="J615" s="91"/>
    </row>
    <row r="616" spans="2:10" s="88" customFormat="1" ht="14" x14ac:dyDescent="0.25">
      <c r="B616" s="82"/>
      <c r="C616" s="105"/>
      <c r="D616" s="72" t="s">
        <v>406</v>
      </c>
      <c r="E616" s="65">
        <v>407.0102</v>
      </c>
      <c r="F616" s="128">
        <v>13200</v>
      </c>
      <c r="G616" s="92"/>
      <c r="H616" s="85" t="s">
        <v>24</v>
      </c>
      <c r="I616" s="86"/>
      <c r="J616" s="87" t="str">
        <f>IF(ISNUMBER(H616),IF(H616&gt;0,F616*H616,"NB"),"NB")</f>
        <v>NB</v>
      </c>
    </row>
    <row r="617" spans="2:10" s="88" customFormat="1" ht="14" x14ac:dyDescent="0.25">
      <c r="B617" s="82"/>
      <c r="C617" s="105"/>
      <c r="D617" s="72" t="s">
        <v>407</v>
      </c>
      <c r="E617" s="65"/>
      <c r="F617" s="128"/>
      <c r="G617" s="126"/>
      <c r="H617" s="51"/>
      <c r="I617" s="51"/>
      <c r="J617" s="96"/>
    </row>
    <row r="618" spans="2:10" s="88" customFormat="1" ht="14.5" thickBot="1" x14ac:dyDescent="0.3">
      <c r="B618" s="82"/>
      <c r="C618" s="105"/>
      <c r="D618" s="72" t="s">
        <v>408</v>
      </c>
      <c r="E618" s="65"/>
      <c r="F618" s="128"/>
      <c r="G618" s="92">
        <f>B612</f>
        <v>67</v>
      </c>
      <c r="H618" s="93" t="s">
        <v>7</v>
      </c>
      <c r="I618" s="90"/>
      <c r="J618" s="94" t="str">
        <f>IF(OR(J612="NB",J614="NB", J616="NB"), "NB", SUM(J612:J616))</f>
        <v>NB</v>
      </c>
    </row>
    <row r="619" spans="2:10" s="88" customFormat="1" ht="14" x14ac:dyDescent="0.25">
      <c r="B619" s="104"/>
      <c r="C619" s="110"/>
      <c r="D619" s="73"/>
      <c r="E619" s="68"/>
      <c r="F619" s="106"/>
      <c r="G619" s="112"/>
      <c r="H619" s="107"/>
      <c r="I619" s="107"/>
      <c r="J619" s="108"/>
    </row>
    <row r="620" spans="2:10" s="88" customFormat="1" ht="14" x14ac:dyDescent="0.25">
      <c r="B620" s="82"/>
      <c r="C620" s="105"/>
      <c r="D620" s="72"/>
      <c r="E620" s="65"/>
      <c r="F620" s="128"/>
      <c r="G620" s="92"/>
      <c r="H620" s="51"/>
      <c r="I620" s="51"/>
      <c r="J620" s="96"/>
    </row>
    <row r="621" spans="2:10" s="88" customFormat="1" ht="14" x14ac:dyDescent="0.25">
      <c r="B621" s="82">
        <v>68</v>
      </c>
      <c r="C621" s="105" t="s">
        <v>409</v>
      </c>
      <c r="D621" s="72" t="s">
        <v>402</v>
      </c>
      <c r="E621" s="65">
        <v>404.09620100000001</v>
      </c>
      <c r="F621" s="128">
        <v>14767</v>
      </c>
      <c r="G621" s="92"/>
      <c r="H621" s="85" t="s">
        <v>24</v>
      </c>
      <c r="I621" s="86"/>
      <c r="J621" s="87" t="str">
        <f>IF(ISNUMBER(H621),IF(H621&gt;0,F621*H621,"NB"),"NB")</f>
        <v>NB</v>
      </c>
    </row>
    <row r="622" spans="2:10" s="88" customFormat="1" ht="14" x14ac:dyDescent="0.25">
      <c r="B622" s="82"/>
      <c r="C622" s="105"/>
      <c r="D622" s="72" t="s">
        <v>161</v>
      </c>
      <c r="E622" s="65"/>
      <c r="F622" s="128"/>
      <c r="G622" s="92"/>
      <c r="H622" s="89"/>
      <c r="I622" s="90"/>
      <c r="J622" s="91"/>
    </row>
    <row r="623" spans="2:10" s="88" customFormat="1" ht="14" x14ac:dyDescent="0.25">
      <c r="B623" s="82"/>
      <c r="C623" s="105"/>
      <c r="D623" s="72" t="s">
        <v>410</v>
      </c>
      <c r="E623" s="65">
        <v>404.05890099999999</v>
      </c>
      <c r="F623" s="128">
        <v>4600</v>
      </c>
      <c r="G623" s="92"/>
      <c r="H623" s="85" t="s">
        <v>24</v>
      </c>
      <c r="I623" s="86"/>
      <c r="J623" s="87" t="str">
        <f>IF(ISNUMBER(H623),IF(H623&gt;0,F623*H623,"NB"),"NB")</f>
        <v>NB</v>
      </c>
    </row>
    <row r="624" spans="2:10" s="88" customFormat="1" ht="14" x14ac:dyDescent="0.25">
      <c r="B624" s="82"/>
      <c r="C624" s="105"/>
      <c r="D624" s="72" t="s">
        <v>411</v>
      </c>
      <c r="E624" s="65"/>
      <c r="F624" s="128"/>
      <c r="G624" s="92"/>
      <c r="H624" s="89"/>
      <c r="I624" s="90"/>
      <c r="J624" s="91"/>
    </row>
    <row r="625" spans="2:13" s="88" customFormat="1" ht="14" x14ac:dyDescent="0.25">
      <c r="B625" s="82"/>
      <c r="C625" s="105"/>
      <c r="D625" s="72" t="s">
        <v>412</v>
      </c>
      <c r="E625" s="65">
        <v>407.0102</v>
      </c>
      <c r="F625" s="128">
        <v>25859</v>
      </c>
      <c r="G625" s="92"/>
      <c r="H625" s="85" t="s">
        <v>24</v>
      </c>
      <c r="I625" s="86"/>
      <c r="J625" s="87" t="str">
        <f>IF(ISNUMBER(H625),IF(H625&gt;0,F625*H625,"NB"),"NB")</f>
        <v>NB</v>
      </c>
    </row>
    <row r="626" spans="2:13" s="88" customFormat="1" ht="14" x14ac:dyDescent="0.25">
      <c r="B626" s="82"/>
      <c r="C626" s="105"/>
      <c r="D626" s="72" t="s">
        <v>413</v>
      </c>
      <c r="E626" s="65"/>
      <c r="F626" s="128"/>
      <c r="G626" s="92"/>
      <c r="H626" s="89"/>
      <c r="I626" s="90"/>
      <c r="J626" s="91"/>
    </row>
    <row r="627" spans="2:13" s="88" customFormat="1" ht="14.5" thickBot="1" x14ac:dyDescent="0.3">
      <c r="B627" s="82"/>
      <c r="C627" s="105"/>
      <c r="D627" s="72" t="s">
        <v>414</v>
      </c>
      <c r="E627" s="65"/>
      <c r="F627" s="128"/>
      <c r="G627" s="92">
        <f>B621</f>
        <v>68</v>
      </c>
      <c r="H627" s="93" t="s">
        <v>7</v>
      </c>
      <c r="I627" s="90"/>
      <c r="J627" s="94" t="str">
        <f>IF(OR(J621="NB",J623="NB", J625="NB"), "NB", SUM(J621:J625))</f>
        <v>NB</v>
      </c>
    </row>
    <row r="628" spans="2:13" s="88" customFormat="1" ht="14" x14ac:dyDescent="0.25">
      <c r="B628" s="82"/>
      <c r="C628" s="110"/>
      <c r="D628" s="73"/>
      <c r="E628" s="68"/>
      <c r="F628" s="106"/>
      <c r="G628" s="126"/>
      <c r="H628" s="51"/>
      <c r="I628" s="51"/>
      <c r="J628" s="117"/>
    </row>
    <row r="629" spans="2:13" s="88" customFormat="1" ht="14" x14ac:dyDescent="0.25">
      <c r="B629" s="97"/>
      <c r="C629" s="105"/>
      <c r="D629" s="72"/>
      <c r="E629" s="65"/>
      <c r="F629" s="128"/>
      <c r="G629" s="121"/>
      <c r="H629" s="122"/>
      <c r="I629" s="102"/>
      <c r="J629" s="123"/>
      <c r="L629" s="51"/>
      <c r="M629" s="51"/>
    </row>
    <row r="630" spans="2:13" s="88" customFormat="1" ht="14" x14ac:dyDescent="0.25">
      <c r="B630" s="82">
        <v>69</v>
      </c>
      <c r="C630" s="105" t="s">
        <v>418</v>
      </c>
      <c r="D630" s="72" t="s">
        <v>419</v>
      </c>
      <c r="E630" s="65">
        <v>404.09720099999998</v>
      </c>
      <c r="F630" s="128">
        <v>12100</v>
      </c>
      <c r="G630" s="92"/>
      <c r="H630" s="85" t="s">
        <v>24</v>
      </c>
      <c r="I630" s="86"/>
      <c r="J630" s="87" t="str">
        <f>IF(ISNUMBER(H630),IF(H630&gt;0,F630*H630,"NB"),"NB")</f>
        <v>NB</v>
      </c>
    </row>
    <row r="631" spans="2:13" s="88" customFormat="1" ht="14" x14ac:dyDescent="0.25">
      <c r="B631" s="82"/>
      <c r="C631" s="105"/>
      <c r="D631" s="72" t="s">
        <v>88</v>
      </c>
      <c r="E631" s="65"/>
      <c r="F631" s="128"/>
      <c r="G631" s="92"/>
      <c r="H631" s="89"/>
      <c r="I631" s="90"/>
      <c r="J631" s="91"/>
    </row>
    <row r="632" spans="2:13" s="88" customFormat="1" ht="14" x14ac:dyDescent="0.25">
      <c r="B632" s="82"/>
      <c r="C632" s="105"/>
      <c r="D632" s="72" t="s">
        <v>420</v>
      </c>
      <c r="E632" s="65">
        <v>404.05890099999999</v>
      </c>
      <c r="F632" s="128">
        <v>6050</v>
      </c>
      <c r="G632" s="92"/>
      <c r="H632" s="85" t="s">
        <v>24</v>
      </c>
      <c r="I632" s="86"/>
      <c r="J632" s="87" t="str">
        <f>IF(ISNUMBER(H632),IF(H632&gt;0,F632*H632,"NB"),"NB")</f>
        <v>NB</v>
      </c>
    </row>
    <row r="633" spans="2:13" s="88" customFormat="1" ht="14" x14ac:dyDescent="0.25">
      <c r="B633" s="82"/>
      <c r="C633" s="105"/>
      <c r="D633" s="72" t="s">
        <v>421</v>
      </c>
      <c r="E633" s="65"/>
      <c r="F633" s="128"/>
      <c r="G633" s="92"/>
      <c r="H633" s="89"/>
      <c r="I633" s="90"/>
      <c r="J633" s="91"/>
    </row>
    <row r="634" spans="2:13" s="88" customFormat="1" ht="14" x14ac:dyDescent="0.25">
      <c r="B634" s="82"/>
      <c r="C634" s="105"/>
      <c r="D634" s="72" t="s">
        <v>422</v>
      </c>
      <c r="E634" s="65">
        <v>407.0102</v>
      </c>
      <c r="F634" s="128">
        <v>17800</v>
      </c>
      <c r="G634" s="92" t="s">
        <v>24</v>
      </c>
      <c r="H634" s="85" t="s">
        <v>24</v>
      </c>
      <c r="I634" s="86"/>
      <c r="J634" s="87" t="str">
        <f>IF(ISNUMBER(H634),IF(H634&gt;0,F634*H634,"NB"),"NB")</f>
        <v>NB</v>
      </c>
    </row>
    <row r="635" spans="2:13" s="88" customFormat="1" ht="14" x14ac:dyDescent="0.25">
      <c r="B635" s="82"/>
      <c r="C635" s="105"/>
      <c r="D635" s="72" t="s">
        <v>423</v>
      </c>
      <c r="E635" s="65"/>
      <c r="F635" s="128"/>
      <c r="G635" s="92"/>
      <c r="H635" s="51"/>
      <c r="I635" s="51"/>
      <c r="J635" s="96"/>
    </row>
    <row r="636" spans="2:13" s="88" customFormat="1" ht="14.5" thickBot="1" x14ac:dyDescent="0.3">
      <c r="B636" s="82"/>
      <c r="C636" s="105"/>
      <c r="D636" s="72" t="s">
        <v>424</v>
      </c>
      <c r="E636" s="65"/>
      <c r="F636" s="128"/>
      <c r="G636" s="92">
        <f>B630</f>
        <v>69</v>
      </c>
      <c r="H636" s="93" t="s">
        <v>7</v>
      </c>
      <c r="I636" s="90"/>
      <c r="J636" s="94" t="str">
        <f>IF(OR(J630="NB",J632="NB", J634="NB"), "NB", SUM(J630:J634))</f>
        <v>NB</v>
      </c>
    </row>
    <row r="637" spans="2:13" s="88" customFormat="1" ht="14" x14ac:dyDescent="0.25">
      <c r="B637" s="82"/>
      <c r="C637" s="110"/>
      <c r="D637" s="73"/>
      <c r="E637" s="68"/>
      <c r="F637" s="106"/>
      <c r="G637" s="126"/>
      <c r="H637" s="51"/>
      <c r="I637" s="51"/>
      <c r="J637" s="96"/>
    </row>
    <row r="638" spans="2:13" s="88" customFormat="1" ht="14" x14ac:dyDescent="0.25">
      <c r="B638" s="97"/>
      <c r="C638" s="105"/>
      <c r="D638" s="72"/>
      <c r="E638" s="65"/>
      <c r="F638" s="128"/>
      <c r="G638" s="121"/>
      <c r="H638" s="122"/>
      <c r="I638" s="102"/>
      <c r="J638" s="123"/>
    </row>
    <row r="639" spans="2:13" s="88" customFormat="1" ht="14" x14ac:dyDescent="0.25">
      <c r="B639" s="82">
        <v>70</v>
      </c>
      <c r="C639" s="105" t="s">
        <v>425</v>
      </c>
      <c r="D639" s="72" t="s">
        <v>419</v>
      </c>
      <c r="E639" s="65">
        <v>404.09720099999998</v>
      </c>
      <c r="F639" s="128">
        <v>4400</v>
      </c>
      <c r="G639" s="92"/>
      <c r="H639" s="85" t="s">
        <v>24</v>
      </c>
      <c r="I639" s="86"/>
      <c r="J639" s="87" t="str">
        <f>IF(ISNUMBER(H639),IF(H639&gt;0,F639*H639,"NB"),"NB")</f>
        <v>NB</v>
      </c>
    </row>
    <row r="640" spans="2:13" s="88" customFormat="1" ht="14" x14ac:dyDescent="0.25">
      <c r="B640" s="82"/>
      <c r="C640" s="105"/>
      <c r="D640" s="72" t="s">
        <v>147</v>
      </c>
      <c r="E640" s="65"/>
      <c r="F640" s="128"/>
      <c r="G640" s="92"/>
      <c r="H640" s="89"/>
      <c r="I640" s="90"/>
      <c r="J640" s="91"/>
    </row>
    <row r="641" spans="2:14" s="88" customFormat="1" ht="14" x14ac:dyDescent="0.25">
      <c r="B641" s="82"/>
      <c r="C641" s="105"/>
      <c r="D641" s="72" t="s">
        <v>426</v>
      </c>
      <c r="E641" s="65">
        <v>404.05890099999999</v>
      </c>
      <c r="F641" s="128">
        <v>2200</v>
      </c>
      <c r="G641" s="92"/>
      <c r="H641" s="85" t="s">
        <v>24</v>
      </c>
      <c r="I641" s="86"/>
      <c r="J641" s="87" t="str">
        <f>IF(ISNUMBER(H641),IF(H641&gt;0,F641*H641,"NB"),"NB")</f>
        <v>NB</v>
      </c>
    </row>
    <row r="642" spans="2:14" s="88" customFormat="1" ht="14" x14ac:dyDescent="0.25">
      <c r="B642" s="82"/>
      <c r="C642" s="105"/>
      <c r="D642" s="72" t="s">
        <v>427</v>
      </c>
      <c r="E642" s="65"/>
      <c r="F642" s="128"/>
      <c r="G642" s="92"/>
      <c r="H642" s="89"/>
      <c r="I642" s="90"/>
      <c r="J642" s="91"/>
    </row>
    <row r="643" spans="2:14" s="88" customFormat="1" ht="14" x14ac:dyDescent="0.25">
      <c r="B643" s="82"/>
      <c r="C643" s="105"/>
      <c r="D643" s="72" t="s">
        <v>428</v>
      </c>
      <c r="E643" s="65">
        <v>407.0102</v>
      </c>
      <c r="F643" s="128">
        <v>6500</v>
      </c>
      <c r="G643" s="92" t="s">
        <v>24</v>
      </c>
      <c r="H643" s="85" t="s">
        <v>24</v>
      </c>
      <c r="I643" s="86"/>
      <c r="J643" s="87" t="str">
        <f>IF(ISNUMBER(H643),IF(H643&gt;0,F643*H643,"NB"),"NB")</f>
        <v>NB</v>
      </c>
      <c r="K643" s="159"/>
      <c r="L643" s="160"/>
      <c r="M643" s="160"/>
      <c r="N643" s="160"/>
    </row>
    <row r="644" spans="2:14" s="88" customFormat="1" ht="14" x14ac:dyDescent="0.25">
      <c r="B644" s="82"/>
      <c r="C644" s="105"/>
      <c r="D644" s="72" t="s">
        <v>429</v>
      </c>
      <c r="E644" s="65"/>
      <c r="F644" s="128"/>
      <c r="G644" s="126"/>
      <c r="H644" s="51"/>
      <c r="I644" s="51"/>
      <c r="J644" s="96"/>
    </row>
    <row r="645" spans="2:14" s="88" customFormat="1" ht="14.5" thickBot="1" x14ac:dyDescent="0.3">
      <c r="B645" s="82"/>
      <c r="C645" s="105"/>
      <c r="D645" s="72" t="s">
        <v>138</v>
      </c>
      <c r="E645" s="65"/>
      <c r="F645" s="128"/>
      <c r="G645" s="92">
        <f>B639</f>
        <v>70</v>
      </c>
      <c r="H645" s="93" t="s">
        <v>7</v>
      </c>
      <c r="I645" s="90"/>
      <c r="J645" s="94" t="str">
        <f>IF(OR(J639="NB",J641="NB", J643="NB"), "NB", SUM(J639:J643))</f>
        <v>NB</v>
      </c>
    </row>
    <row r="646" spans="2:14" s="88" customFormat="1" ht="14" x14ac:dyDescent="0.25">
      <c r="B646" s="104"/>
      <c r="C646" s="110"/>
      <c r="D646" s="73"/>
      <c r="E646" s="68"/>
      <c r="F646" s="106"/>
      <c r="G646" s="112"/>
      <c r="H646" s="107"/>
      <c r="I646" s="107"/>
      <c r="J646" s="108"/>
    </row>
    <row r="647" spans="2:14" s="88" customFormat="1" ht="14" x14ac:dyDescent="0.25">
      <c r="B647" s="82"/>
      <c r="C647" s="105"/>
      <c r="D647" s="72"/>
      <c r="E647" s="65"/>
      <c r="F647" s="128"/>
      <c r="G647" s="92"/>
      <c r="H647" s="51"/>
      <c r="I647" s="51"/>
      <c r="J647" s="96"/>
    </row>
    <row r="648" spans="2:14" s="88" customFormat="1" ht="14" x14ac:dyDescent="0.25">
      <c r="B648" s="82">
        <v>71</v>
      </c>
      <c r="C648" s="105" t="s">
        <v>430</v>
      </c>
      <c r="D648" s="72" t="s">
        <v>419</v>
      </c>
      <c r="E648" s="65">
        <v>404.09720099999998</v>
      </c>
      <c r="F648" s="128">
        <v>7620</v>
      </c>
      <c r="G648" s="92"/>
      <c r="H648" s="85" t="s">
        <v>24</v>
      </c>
      <c r="I648" s="86"/>
      <c r="J648" s="87" t="str">
        <f>IF(ISNUMBER(H648),IF(H648&gt;0,F648*H648,"NB"),"NB")</f>
        <v>NB</v>
      </c>
    </row>
    <row r="649" spans="2:14" s="88" customFormat="1" ht="14" x14ac:dyDescent="0.25">
      <c r="B649" s="82"/>
      <c r="C649" s="105"/>
      <c r="D649" s="72" t="s">
        <v>88</v>
      </c>
      <c r="E649" s="65"/>
      <c r="F649" s="128"/>
      <c r="G649" s="92"/>
      <c r="H649" s="89"/>
      <c r="I649" s="90"/>
      <c r="J649" s="91"/>
    </row>
    <row r="650" spans="2:14" s="88" customFormat="1" ht="14" x14ac:dyDescent="0.25">
      <c r="B650" s="82"/>
      <c r="C650" s="105"/>
      <c r="D650" s="72" t="s">
        <v>431</v>
      </c>
      <c r="E650" s="65">
        <v>404.05890099999999</v>
      </c>
      <c r="F650" s="128">
        <v>3810</v>
      </c>
      <c r="G650" s="92"/>
      <c r="H650" s="85" t="s">
        <v>24</v>
      </c>
      <c r="I650" s="86"/>
      <c r="J650" s="87" t="str">
        <f>IF(ISNUMBER(H650),IF(H650&gt;0,F650*H650,"NB"),"NB")</f>
        <v>NB</v>
      </c>
    </row>
    <row r="651" spans="2:14" s="88" customFormat="1" ht="14" x14ac:dyDescent="0.25">
      <c r="B651" s="82"/>
      <c r="C651" s="105"/>
      <c r="D651" s="72" t="s">
        <v>421</v>
      </c>
      <c r="E651" s="65"/>
      <c r="F651" s="128"/>
      <c r="G651" s="144"/>
      <c r="H651" s="90"/>
      <c r="I651" s="90"/>
      <c r="J651" s="91"/>
    </row>
    <row r="652" spans="2:14" s="88" customFormat="1" ht="14" x14ac:dyDescent="0.25">
      <c r="B652" s="82"/>
      <c r="C652" s="105"/>
      <c r="D652" s="72" t="s">
        <v>432</v>
      </c>
      <c r="E652" s="65">
        <v>407.0102</v>
      </c>
      <c r="F652" s="128">
        <v>11200</v>
      </c>
      <c r="G652" s="92"/>
      <c r="H652" s="85" t="s">
        <v>24</v>
      </c>
      <c r="I652" s="86"/>
      <c r="J652" s="87" t="str">
        <f>IF(ISNUMBER(H652),IF(H652&gt;0,F652*H652,"NB"),"NB")</f>
        <v>NB</v>
      </c>
    </row>
    <row r="653" spans="2:14" s="88" customFormat="1" ht="14" x14ac:dyDescent="0.25">
      <c r="B653" s="82"/>
      <c r="C653" s="105"/>
      <c r="D653" s="72" t="s">
        <v>562</v>
      </c>
      <c r="E653" s="65"/>
      <c r="F653" s="128"/>
      <c r="G653" s="92"/>
      <c r="H653" s="89"/>
      <c r="I653" s="90"/>
      <c r="J653" s="91"/>
    </row>
    <row r="654" spans="2:14" s="88" customFormat="1" ht="14.5" thickBot="1" x14ac:dyDescent="0.3">
      <c r="B654" s="82"/>
      <c r="C654" s="105"/>
      <c r="D654" s="72" t="s">
        <v>433</v>
      </c>
      <c r="E654" s="65"/>
      <c r="F654" s="128"/>
      <c r="G654" s="92">
        <f>B648</f>
        <v>71</v>
      </c>
      <c r="H654" s="93" t="s">
        <v>7</v>
      </c>
      <c r="I654" s="90"/>
      <c r="J654" s="94" t="str">
        <f>IF(OR(J648="NB",J650="NB", J652="NB"), "NB", SUM(J648:J652))</f>
        <v>NB</v>
      </c>
    </row>
    <row r="655" spans="2:14" s="88" customFormat="1" ht="14" x14ac:dyDescent="0.25">
      <c r="B655" s="82"/>
      <c r="C655" s="110"/>
      <c r="D655" s="73"/>
      <c r="E655" s="68"/>
      <c r="F655" s="106"/>
      <c r="G655" s="92"/>
      <c r="H655" s="93"/>
      <c r="I655" s="90"/>
      <c r="J655" s="117"/>
    </row>
    <row r="656" spans="2:14" s="88" customFormat="1" ht="14" x14ac:dyDescent="0.25">
      <c r="B656" s="97"/>
      <c r="C656" s="105"/>
      <c r="D656" s="72"/>
      <c r="E656" s="65"/>
      <c r="F656" s="128"/>
      <c r="G656" s="121"/>
      <c r="H656" s="122"/>
      <c r="I656" s="102"/>
      <c r="J656" s="123"/>
    </row>
    <row r="657" spans="2:10" s="88" customFormat="1" ht="14" x14ac:dyDescent="0.25">
      <c r="B657" s="82">
        <v>72</v>
      </c>
      <c r="C657" s="105" t="s">
        <v>439</v>
      </c>
      <c r="D657" s="72" t="s">
        <v>419</v>
      </c>
      <c r="E657" s="65">
        <v>404.09720099999998</v>
      </c>
      <c r="F657" s="128">
        <v>3000</v>
      </c>
      <c r="G657" s="92"/>
      <c r="H657" s="85" t="s">
        <v>24</v>
      </c>
      <c r="I657" s="86"/>
      <c r="J657" s="87" t="str">
        <f>IF(ISNUMBER(H657),IF(H657&gt;0,F657*H657,"NB"),"NB")</f>
        <v>NB</v>
      </c>
    </row>
    <row r="658" spans="2:10" s="88" customFormat="1" ht="14" x14ac:dyDescent="0.25">
      <c r="B658" s="82"/>
      <c r="C658" s="105"/>
      <c r="D658" s="72" t="s">
        <v>147</v>
      </c>
      <c r="E658" s="65"/>
      <c r="F658" s="128"/>
      <c r="G658" s="92"/>
      <c r="H658" s="89"/>
      <c r="I658" s="90"/>
      <c r="J658" s="91"/>
    </row>
    <row r="659" spans="2:10" s="88" customFormat="1" ht="14" x14ac:dyDescent="0.25">
      <c r="B659" s="82"/>
      <c r="C659" s="105"/>
      <c r="D659" s="72" t="s">
        <v>510</v>
      </c>
      <c r="E659" s="65">
        <v>407.0102</v>
      </c>
      <c r="F659" s="128">
        <v>2200</v>
      </c>
      <c r="G659" s="92"/>
      <c r="H659" s="85" t="s">
        <v>24</v>
      </c>
      <c r="I659" s="86"/>
      <c r="J659" s="87" t="str">
        <f>IF(ISNUMBER(H659),IF(H659&gt;0,F659*H659,"NB"),"NB")</f>
        <v>NB</v>
      </c>
    </row>
    <row r="660" spans="2:10" s="88" customFormat="1" ht="14" x14ac:dyDescent="0.25">
      <c r="B660" s="82"/>
      <c r="C660" s="105"/>
      <c r="D660" s="72" t="s">
        <v>440</v>
      </c>
      <c r="E660" s="65"/>
      <c r="F660" s="128"/>
      <c r="G660" s="92"/>
      <c r="H660" s="89"/>
      <c r="I660" s="90"/>
      <c r="J660" s="91"/>
    </row>
    <row r="661" spans="2:10" s="88" customFormat="1" ht="14.5" thickBot="1" x14ac:dyDescent="0.3">
      <c r="B661" s="82"/>
      <c r="C661" s="105"/>
      <c r="D661" s="72" t="s">
        <v>563</v>
      </c>
      <c r="E661" s="65"/>
      <c r="F661" s="128"/>
      <c r="G661" s="92">
        <f>B657</f>
        <v>72</v>
      </c>
      <c r="H661" s="93" t="s">
        <v>7</v>
      </c>
      <c r="I661" s="90"/>
      <c r="J661" s="94" t="str">
        <f>IF(OR(J709="NB",J657="NB", J659="NB"), "NB", SUM(J656:J659))</f>
        <v>NB</v>
      </c>
    </row>
    <row r="662" spans="2:10" s="88" customFormat="1" ht="14" x14ac:dyDescent="0.25">
      <c r="B662" s="82"/>
      <c r="C662" s="105"/>
      <c r="D662" s="72" t="s">
        <v>441</v>
      </c>
      <c r="E662" s="65"/>
      <c r="F662" s="128"/>
      <c r="G662" s="126"/>
      <c r="H662" s="51"/>
      <c r="I662" s="51"/>
      <c r="J662" s="96"/>
    </row>
    <row r="663" spans="2:10" s="88" customFormat="1" ht="14" x14ac:dyDescent="0.25">
      <c r="B663" s="82"/>
      <c r="C663" s="105"/>
      <c r="D663" s="72" t="s">
        <v>442</v>
      </c>
      <c r="E663" s="65"/>
      <c r="F663" s="128"/>
      <c r="G663" s="92"/>
      <c r="H663" s="93"/>
      <c r="I663" s="90"/>
      <c r="J663" s="117"/>
    </row>
    <row r="664" spans="2:10" s="88" customFormat="1" ht="14" x14ac:dyDescent="0.25">
      <c r="B664" s="104"/>
      <c r="C664" s="110"/>
      <c r="D664" s="73"/>
      <c r="E664" s="68"/>
      <c r="F664" s="106"/>
      <c r="G664" s="110"/>
      <c r="H664" s="107"/>
      <c r="I664" s="107"/>
      <c r="J664" s="108"/>
    </row>
    <row r="665" spans="2:10" s="88" customFormat="1" ht="14" x14ac:dyDescent="0.25">
      <c r="B665" s="97"/>
      <c r="C665" s="105"/>
      <c r="D665" s="72"/>
      <c r="E665" s="65"/>
      <c r="F665" s="128"/>
      <c r="G665" s="121"/>
      <c r="H665" s="122"/>
      <c r="I665" s="102"/>
      <c r="J665" s="123"/>
    </row>
    <row r="666" spans="2:10" s="88" customFormat="1" ht="14" x14ac:dyDescent="0.25">
      <c r="B666" s="82">
        <v>73</v>
      </c>
      <c r="C666" s="105" t="s">
        <v>443</v>
      </c>
      <c r="D666" s="72" t="s">
        <v>419</v>
      </c>
      <c r="E666" s="65">
        <v>404.09720099999998</v>
      </c>
      <c r="F666" s="128">
        <v>7400</v>
      </c>
      <c r="G666" s="92"/>
      <c r="H666" s="85" t="s">
        <v>24</v>
      </c>
      <c r="I666" s="86"/>
      <c r="J666" s="87" t="str">
        <f>IF(ISNUMBER(H666),IF(H666&gt;0,F666*H666,"NB"),"NB")</f>
        <v>NB</v>
      </c>
    </row>
    <row r="667" spans="2:10" s="88" customFormat="1" ht="14" x14ac:dyDescent="0.25">
      <c r="B667" s="82"/>
      <c r="C667" s="105"/>
      <c r="D667" s="72" t="s">
        <v>444</v>
      </c>
      <c r="E667" s="65"/>
      <c r="F667" s="128"/>
      <c r="G667" s="92"/>
      <c r="H667" s="89"/>
      <c r="I667" s="90"/>
      <c r="J667" s="91"/>
    </row>
    <row r="668" spans="2:10" s="88" customFormat="1" ht="14" x14ac:dyDescent="0.25">
      <c r="B668" s="82"/>
      <c r="C668" s="105"/>
      <c r="D668" s="72" t="s">
        <v>445</v>
      </c>
      <c r="E668" s="65">
        <v>407.0102</v>
      </c>
      <c r="F668" s="128">
        <v>6200</v>
      </c>
      <c r="G668" s="92"/>
      <c r="H668" s="85" t="s">
        <v>24</v>
      </c>
      <c r="I668" s="86"/>
      <c r="J668" s="87" t="str">
        <f>IF(ISNUMBER(H668),IF(H668&gt;0,F668*H668,"NB"),"NB")</f>
        <v>NB</v>
      </c>
    </row>
    <row r="669" spans="2:10" s="88" customFormat="1" ht="14" x14ac:dyDescent="0.25">
      <c r="B669" s="82"/>
      <c r="C669" s="105"/>
      <c r="D669" s="72" t="s">
        <v>446</v>
      </c>
      <c r="E669" s="65"/>
      <c r="F669" s="128"/>
      <c r="G669" s="92"/>
      <c r="H669" s="89"/>
      <c r="I669" s="90"/>
      <c r="J669" s="91"/>
    </row>
    <row r="670" spans="2:10" s="88" customFormat="1" ht="14.5" thickBot="1" x14ac:dyDescent="0.3">
      <c r="B670" s="82"/>
      <c r="C670" s="105"/>
      <c r="D670" s="72" t="s">
        <v>447</v>
      </c>
      <c r="E670" s="65"/>
      <c r="F670" s="128"/>
      <c r="G670" s="92">
        <f>B666</f>
        <v>73</v>
      </c>
      <c r="H670" s="93" t="s">
        <v>7</v>
      </c>
      <c r="I670" s="90"/>
      <c r="J670" s="94" t="str">
        <f>IF(OR(J664="NB",J666="NB", J668="NB"), "NB", SUM(J664:J668))</f>
        <v>NB</v>
      </c>
    </row>
    <row r="671" spans="2:10" s="88" customFormat="1" ht="14" x14ac:dyDescent="0.25">
      <c r="B671" s="82"/>
      <c r="C671" s="105"/>
      <c r="D671" s="72" t="s">
        <v>448</v>
      </c>
      <c r="E671" s="65"/>
      <c r="F671" s="128"/>
      <c r="G671" s="126"/>
      <c r="H671" s="51"/>
      <c r="I671" s="51"/>
      <c r="J671" s="96"/>
    </row>
    <row r="672" spans="2:10" s="88" customFormat="1" ht="14" x14ac:dyDescent="0.25">
      <c r="B672" s="82"/>
      <c r="C672" s="105"/>
      <c r="D672" s="72" t="s">
        <v>64</v>
      </c>
      <c r="E672" s="65"/>
      <c r="F672" s="128"/>
      <c r="G672" s="92"/>
      <c r="H672" s="93"/>
      <c r="I672" s="90"/>
      <c r="J672" s="117"/>
    </row>
    <row r="673" spans="2:10" s="88" customFormat="1" ht="14" x14ac:dyDescent="0.25">
      <c r="B673" s="104"/>
      <c r="C673" s="110"/>
      <c r="D673" s="73"/>
      <c r="E673" s="68"/>
      <c r="F673" s="106"/>
      <c r="G673" s="110"/>
      <c r="H673" s="107"/>
      <c r="I673" s="107"/>
      <c r="J673" s="108"/>
    </row>
    <row r="674" spans="2:10" s="88" customFormat="1" ht="14" x14ac:dyDescent="0.25">
      <c r="B674" s="97"/>
      <c r="C674" s="105"/>
      <c r="D674" s="72"/>
      <c r="E674" s="65"/>
      <c r="F674" s="128"/>
      <c r="G674" s="121"/>
      <c r="H674" s="122"/>
      <c r="I674" s="102"/>
      <c r="J674" s="123"/>
    </row>
    <row r="675" spans="2:10" s="88" customFormat="1" ht="14" x14ac:dyDescent="0.25">
      <c r="B675" s="82">
        <v>74</v>
      </c>
      <c r="C675" s="105" t="s">
        <v>449</v>
      </c>
      <c r="D675" s="72" t="s">
        <v>419</v>
      </c>
      <c r="E675" s="65">
        <v>404.12720100000001</v>
      </c>
      <c r="F675" s="128">
        <v>16000</v>
      </c>
      <c r="G675" s="92"/>
      <c r="H675" s="85" t="s">
        <v>24</v>
      </c>
      <c r="I675" s="86"/>
      <c r="J675" s="87" t="str">
        <f>IF(ISNUMBER(H675),IF(H675&gt;0,F675*H675,"NB"),"NB")</f>
        <v>NB</v>
      </c>
    </row>
    <row r="676" spans="2:10" s="88" customFormat="1" ht="14" x14ac:dyDescent="0.25">
      <c r="B676" s="82"/>
      <c r="C676" s="105"/>
      <c r="D676" s="72" t="s">
        <v>126</v>
      </c>
      <c r="E676" s="65"/>
      <c r="F676" s="128"/>
      <c r="G676" s="92"/>
      <c r="H676" s="89"/>
      <c r="I676" s="90"/>
      <c r="J676" s="91"/>
    </row>
    <row r="677" spans="2:10" s="88" customFormat="1" ht="14" x14ac:dyDescent="0.25">
      <c r="B677" s="82"/>
      <c r="C677" s="105"/>
      <c r="D677" s="72" t="s">
        <v>511</v>
      </c>
      <c r="E677" s="65">
        <v>404.05890099999999</v>
      </c>
      <c r="F677" s="128">
        <v>6000</v>
      </c>
      <c r="G677" s="92"/>
      <c r="H677" s="85" t="s">
        <v>24</v>
      </c>
      <c r="I677" s="86"/>
      <c r="J677" s="87" t="str">
        <f>IF(ISNUMBER(H677),IF(H677&gt;0,F677*H677,"NB"),"NB")</f>
        <v>NB</v>
      </c>
    </row>
    <row r="678" spans="2:10" s="88" customFormat="1" ht="14" x14ac:dyDescent="0.25">
      <c r="B678" s="82"/>
      <c r="C678" s="105"/>
      <c r="D678" s="72" t="s">
        <v>450</v>
      </c>
      <c r="E678" s="65"/>
      <c r="F678" s="128"/>
      <c r="G678" s="92"/>
      <c r="H678" s="89"/>
      <c r="I678" s="90"/>
      <c r="J678" s="91"/>
    </row>
    <row r="679" spans="2:10" s="88" customFormat="1" ht="14" x14ac:dyDescent="0.25">
      <c r="B679" s="82"/>
      <c r="C679" s="105"/>
      <c r="D679" s="72" t="s">
        <v>451</v>
      </c>
      <c r="E679" s="65">
        <v>407.0102</v>
      </c>
      <c r="F679" s="128">
        <v>22000</v>
      </c>
      <c r="G679" s="92"/>
      <c r="H679" s="85" t="s">
        <v>24</v>
      </c>
      <c r="I679" s="86"/>
      <c r="J679" s="87" t="str">
        <f>IF(ISNUMBER(H679),IF(H679&gt;0,F679*H679,"NB"),"NB")</f>
        <v>NB</v>
      </c>
    </row>
    <row r="680" spans="2:10" s="88" customFormat="1" ht="14" x14ac:dyDescent="0.25">
      <c r="B680" s="82"/>
      <c r="C680" s="105"/>
      <c r="D680" s="72" t="s">
        <v>452</v>
      </c>
      <c r="E680" s="65"/>
      <c r="F680" s="128"/>
      <c r="G680" s="126"/>
      <c r="H680" s="51"/>
      <c r="I680" s="51"/>
      <c r="J680" s="96"/>
    </row>
    <row r="681" spans="2:10" s="88" customFormat="1" ht="14.5" thickBot="1" x14ac:dyDescent="0.3">
      <c r="B681" s="82"/>
      <c r="C681" s="105"/>
      <c r="D681" s="72" t="s">
        <v>453</v>
      </c>
      <c r="E681" s="65"/>
      <c r="F681" s="128"/>
      <c r="G681" s="92">
        <f>B675</f>
        <v>74</v>
      </c>
      <c r="H681" s="93" t="s">
        <v>7</v>
      </c>
      <c r="I681" s="90"/>
      <c r="J681" s="94" t="str">
        <f>IF(OR(J675="NB",J677="NB", J679="NB"), "NB", SUM(J675:J679))</f>
        <v>NB</v>
      </c>
    </row>
    <row r="682" spans="2:10" s="88" customFormat="1" ht="14" x14ac:dyDescent="0.25">
      <c r="B682" s="104"/>
      <c r="C682" s="110"/>
      <c r="D682" s="73"/>
      <c r="E682" s="68"/>
      <c r="F682" s="106"/>
      <c r="G682" s="110"/>
      <c r="H682" s="107"/>
      <c r="I682" s="107"/>
      <c r="J682" s="108"/>
    </row>
    <row r="683" spans="2:10" s="88" customFormat="1" ht="14" x14ac:dyDescent="0.25">
      <c r="B683" s="97"/>
      <c r="C683" s="105"/>
      <c r="D683" s="72"/>
      <c r="E683" s="65"/>
      <c r="F683" s="128"/>
      <c r="G683" s="121"/>
      <c r="H683" s="122"/>
      <c r="I683" s="102"/>
      <c r="J683" s="123"/>
    </row>
    <row r="684" spans="2:10" s="88" customFormat="1" ht="14" x14ac:dyDescent="0.25">
      <c r="B684" s="82">
        <v>75</v>
      </c>
      <c r="C684" s="105" t="s">
        <v>460</v>
      </c>
      <c r="D684" s="72" t="s">
        <v>461</v>
      </c>
      <c r="E684" s="65">
        <v>404.09720099999998</v>
      </c>
      <c r="F684" s="128">
        <v>10500</v>
      </c>
      <c r="G684" s="92"/>
      <c r="H684" s="85" t="s">
        <v>24</v>
      </c>
      <c r="I684" s="86"/>
      <c r="J684" s="87" t="str">
        <f>IF(ISNUMBER(H684),IF(H684&gt;0,F684*H684,"NB"),"NB")</f>
        <v>NB</v>
      </c>
    </row>
    <row r="685" spans="2:10" s="88" customFormat="1" ht="14" x14ac:dyDescent="0.25">
      <c r="B685" s="82"/>
      <c r="C685" s="105"/>
      <c r="D685" s="72" t="s">
        <v>462</v>
      </c>
      <c r="E685" s="65"/>
      <c r="F685" s="128"/>
      <c r="G685" s="92"/>
      <c r="H685" s="89"/>
      <c r="I685" s="90"/>
      <c r="J685" s="91"/>
    </row>
    <row r="686" spans="2:10" s="88" customFormat="1" ht="14" x14ac:dyDescent="0.25">
      <c r="B686" s="82"/>
      <c r="C686" s="105"/>
      <c r="D686" s="72" t="s">
        <v>463</v>
      </c>
      <c r="E686" s="65">
        <v>404.05890099999999</v>
      </c>
      <c r="F686" s="128">
        <v>3300</v>
      </c>
      <c r="G686" s="92"/>
      <c r="H686" s="85" t="s">
        <v>24</v>
      </c>
      <c r="I686" s="86"/>
      <c r="J686" s="87" t="str">
        <f>IF(ISNUMBER(H686),IF(H686&gt;0,F686*H686,"NB"),"NB")</f>
        <v>NB</v>
      </c>
    </row>
    <row r="687" spans="2:10" s="88" customFormat="1" ht="14" x14ac:dyDescent="0.25">
      <c r="B687" s="82"/>
      <c r="C687" s="105"/>
      <c r="D687" s="72" t="s">
        <v>464</v>
      </c>
      <c r="E687" s="65"/>
      <c r="F687" s="128"/>
      <c r="G687" s="92"/>
      <c r="H687" s="89"/>
      <c r="I687" s="90"/>
      <c r="J687" s="91"/>
    </row>
    <row r="688" spans="2:10" s="88" customFormat="1" ht="14" x14ac:dyDescent="0.25">
      <c r="B688" s="82"/>
      <c r="C688" s="105"/>
      <c r="D688" s="72" t="s">
        <v>465</v>
      </c>
      <c r="E688" s="65">
        <v>407.0102</v>
      </c>
      <c r="F688" s="128">
        <v>20100</v>
      </c>
      <c r="G688" s="92"/>
      <c r="H688" s="85" t="s">
        <v>24</v>
      </c>
      <c r="I688" s="86"/>
      <c r="J688" s="87" t="str">
        <f>IF(ISNUMBER(H688),IF(H688&gt;0,F688*H688,"NB"),"NB")</f>
        <v>NB</v>
      </c>
    </row>
    <row r="689" spans="2:10" s="88" customFormat="1" ht="14" x14ac:dyDescent="0.25">
      <c r="B689" s="82"/>
      <c r="C689" s="105"/>
      <c r="D689" s="72" t="s">
        <v>466</v>
      </c>
      <c r="E689" s="65"/>
      <c r="F689" s="128"/>
      <c r="G689" s="126"/>
      <c r="H689" s="51"/>
      <c r="I689" s="51"/>
      <c r="J689" s="96"/>
    </row>
    <row r="690" spans="2:10" s="88" customFormat="1" ht="14.5" thickBot="1" x14ac:dyDescent="0.3">
      <c r="B690" s="82"/>
      <c r="C690" s="105"/>
      <c r="D690" s="72" t="s">
        <v>372</v>
      </c>
      <c r="E690" s="65"/>
      <c r="F690" s="128"/>
      <c r="G690" s="92">
        <f>B684</f>
        <v>75</v>
      </c>
      <c r="H690" s="93" t="s">
        <v>7</v>
      </c>
      <c r="I690" s="90"/>
      <c r="J690" s="94" t="str">
        <f>IF(OR(J684="NB",J686="NB", J688="NB"), "NB", SUM(J684:J688))</f>
        <v>NB</v>
      </c>
    </row>
    <row r="691" spans="2:10" s="88" customFormat="1" ht="14" x14ac:dyDescent="0.25">
      <c r="B691" s="104"/>
      <c r="C691" s="110"/>
      <c r="D691" s="73"/>
      <c r="E691" s="68"/>
      <c r="F691" s="106"/>
      <c r="G691" s="110"/>
      <c r="H691" s="107"/>
      <c r="I691" s="107"/>
      <c r="J691" s="108"/>
    </row>
    <row r="692" spans="2:10" s="88" customFormat="1" ht="14" x14ac:dyDescent="0.25">
      <c r="B692" s="97"/>
      <c r="C692" s="105"/>
      <c r="D692" s="72"/>
      <c r="E692" s="65"/>
      <c r="F692" s="128"/>
      <c r="G692" s="121"/>
      <c r="H692" s="122"/>
      <c r="I692" s="102"/>
      <c r="J692" s="123"/>
    </row>
    <row r="693" spans="2:10" s="88" customFormat="1" ht="14" x14ac:dyDescent="0.25">
      <c r="B693" s="82">
        <v>76</v>
      </c>
      <c r="C693" s="105" t="s">
        <v>471</v>
      </c>
      <c r="D693" s="72" t="s">
        <v>467</v>
      </c>
      <c r="E693" s="65">
        <v>404.09620100000001</v>
      </c>
      <c r="F693" s="128">
        <v>4900</v>
      </c>
      <c r="G693" s="92"/>
      <c r="H693" s="85" t="s">
        <v>24</v>
      </c>
      <c r="I693" s="86"/>
      <c r="J693" s="87" t="str">
        <f>IF(ISNUMBER(H693),IF(H693&gt;0,F693*H693,"NB"),"NB")</f>
        <v>NB</v>
      </c>
    </row>
    <row r="694" spans="2:10" s="88" customFormat="1" ht="14" x14ac:dyDescent="0.25">
      <c r="B694" s="82"/>
      <c r="C694" s="105"/>
      <c r="D694" s="72" t="s">
        <v>472</v>
      </c>
      <c r="E694" s="65"/>
      <c r="F694" s="128"/>
      <c r="G694" s="92"/>
      <c r="H694" s="89"/>
      <c r="I694" s="90"/>
      <c r="J694" s="91"/>
    </row>
    <row r="695" spans="2:10" s="88" customFormat="1" ht="14" x14ac:dyDescent="0.25">
      <c r="B695" s="82"/>
      <c r="C695" s="105"/>
      <c r="D695" s="72" t="s">
        <v>473</v>
      </c>
      <c r="E695" s="65">
        <v>404.05890099999999</v>
      </c>
      <c r="F695" s="128">
        <v>1700</v>
      </c>
      <c r="G695" s="92"/>
      <c r="H695" s="85" t="s">
        <v>24</v>
      </c>
      <c r="I695" s="86"/>
      <c r="J695" s="87" t="str">
        <f>IF(ISNUMBER(H695),IF(H695&gt;0,F695*H695,"NB"),"NB")</f>
        <v>NB</v>
      </c>
    </row>
    <row r="696" spans="2:10" s="88" customFormat="1" ht="14" x14ac:dyDescent="0.25">
      <c r="B696" s="82"/>
      <c r="C696" s="105"/>
      <c r="D696" s="72" t="s">
        <v>474</v>
      </c>
      <c r="E696" s="65"/>
      <c r="F696" s="128"/>
      <c r="G696" s="92"/>
      <c r="H696" s="89"/>
      <c r="I696" s="90"/>
      <c r="J696" s="91"/>
    </row>
    <row r="697" spans="2:10" s="88" customFormat="1" ht="14" x14ac:dyDescent="0.25">
      <c r="B697" s="82"/>
      <c r="C697" s="105"/>
      <c r="D697" s="72" t="s">
        <v>564</v>
      </c>
      <c r="E697" s="65">
        <v>407.0102</v>
      </c>
      <c r="F697" s="128">
        <v>9300</v>
      </c>
      <c r="G697" s="92"/>
      <c r="H697" s="85" t="s">
        <v>24</v>
      </c>
      <c r="I697" s="86"/>
      <c r="J697" s="87" t="str">
        <f>IF(ISNUMBER(H697),IF(H697&gt;0,F697*H697,"NB"),"NB")</f>
        <v>NB</v>
      </c>
    </row>
    <row r="698" spans="2:10" s="88" customFormat="1" ht="14" x14ac:dyDescent="0.25">
      <c r="B698" s="82"/>
      <c r="C698" s="105"/>
      <c r="D698" s="72" t="s">
        <v>475</v>
      </c>
      <c r="E698" s="65"/>
      <c r="F698" s="128"/>
      <c r="G698" s="126"/>
      <c r="H698" s="51"/>
      <c r="I698" s="51"/>
      <c r="J698" s="96"/>
    </row>
    <row r="699" spans="2:10" s="88" customFormat="1" ht="14.5" thickBot="1" x14ac:dyDescent="0.3">
      <c r="B699" s="82"/>
      <c r="C699" s="105"/>
      <c r="D699" s="72" t="s">
        <v>476</v>
      </c>
      <c r="E699" s="65"/>
      <c r="F699" s="128"/>
      <c r="G699" s="92">
        <f>B693</f>
        <v>76</v>
      </c>
      <c r="H699" s="93" t="s">
        <v>7</v>
      </c>
      <c r="I699" s="90"/>
      <c r="J699" s="94" t="str">
        <f>IF(OR(J693="NB",J695="NB", J697="NB"), "NB", SUM(J693:J697))</f>
        <v>NB</v>
      </c>
    </row>
    <row r="700" spans="2:10" s="88" customFormat="1" ht="14" x14ac:dyDescent="0.25">
      <c r="B700" s="104"/>
      <c r="C700" s="110"/>
      <c r="D700" s="73"/>
      <c r="E700" s="68"/>
      <c r="F700" s="106"/>
      <c r="G700" s="110"/>
      <c r="H700" s="107"/>
      <c r="I700" s="107"/>
      <c r="J700" s="108"/>
    </row>
    <row r="701" spans="2:10" s="88" customFormat="1" ht="14" x14ac:dyDescent="0.25">
      <c r="B701" s="97"/>
      <c r="C701" s="105"/>
      <c r="D701" s="72"/>
      <c r="E701" s="65"/>
      <c r="F701" s="128"/>
      <c r="G701" s="121"/>
      <c r="H701" s="122"/>
      <c r="I701" s="102"/>
      <c r="J701" s="123"/>
    </row>
    <row r="702" spans="2:10" s="88" customFormat="1" ht="14" x14ac:dyDescent="0.25">
      <c r="B702" s="82">
        <v>77</v>
      </c>
      <c r="C702" s="105">
        <v>901452</v>
      </c>
      <c r="D702" s="72" t="s">
        <v>419</v>
      </c>
      <c r="E702" s="65">
        <v>404.09720099999998</v>
      </c>
      <c r="F702" s="128">
        <v>16400</v>
      </c>
      <c r="G702" s="92"/>
      <c r="H702" s="85" t="s">
        <v>24</v>
      </c>
      <c r="I702" s="86"/>
      <c r="J702" s="87" t="str">
        <f>IF(ISNUMBER(H702),IF(H702&gt;0,F702*H702,"NB"),"NB")</f>
        <v>NB</v>
      </c>
    </row>
    <row r="703" spans="2:10" s="88" customFormat="1" ht="14" x14ac:dyDescent="0.25">
      <c r="B703" s="82"/>
      <c r="C703" s="105"/>
      <c r="D703" s="72" t="s">
        <v>434</v>
      </c>
      <c r="E703" s="65"/>
      <c r="F703" s="128"/>
      <c r="G703" s="92"/>
      <c r="H703" s="89"/>
      <c r="I703" s="90"/>
      <c r="J703" s="91"/>
    </row>
    <row r="704" spans="2:10" s="88" customFormat="1" ht="14" x14ac:dyDescent="0.25">
      <c r="B704" s="82"/>
      <c r="C704" s="105"/>
      <c r="D704" s="72" t="s">
        <v>435</v>
      </c>
      <c r="E704" s="65">
        <v>404.05890099999999</v>
      </c>
      <c r="F704" s="128">
        <v>8200</v>
      </c>
      <c r="G704" s="92"/>
      <c r="H704" s="85" t="s">
        <v>24</v>
      </c>
      <c r="I704" s="86"/>
      <c r="J704" s="87" t="str">
        <f>IF(ISNUMBER(H704),IF(H704&gt;0,F704*H704,"NB"),"NB")</f>
        <v>NB</v>
      </c>
    </row>
    <row r="705" spans="2:10" s="88" customFormat="1" ht="14" x14ac:dyDescent="0.25">
      <c r="B705" s="82"/>
      <c r="C705" s="105"/>
      <c r="D705" s="72" t="s">
        <v>436</v>
      </c>
      <c r="E705" s="65"/>
      <c r="F705" s="128"/>
      <c r="G705" s="92"/>
      <c r="H705" s="89"/>
      <c r="I705" s="90"/>
      <c r="J705" s="91"/>
    </row>
    <row r="706" spans="2:10" s="88" customFormat="1" ht="14" x14ac:dyDescent="0.25">
      <c r="B706" s="82"/>
      <c r="C706" s="105"/>
      <c r="D706" s="72" t="s">
        <v>437</v>
      </c>
      <c r="E706" s="65">
        <v>407.0102</v>
      </c>
      <c r="F706" s="128">
        <v>24100</v>
      </c>
      <c r="G706" s="92"/>
      <c r="H706" s="85" t="s">
        <v>24</v>
      </c>
      <c r="I706" s="86"/>
      <c r="J706" s="87" t="str">
        <f>IF(ISNUMBER(H706),IF(H706&gt;0,F706*H706,"NB"),"NB")</f>
        <v>NB</v>
      </c>
    </row>
    <row r="707" spans="2:10" s="88" customFormat="1" ht="14" x14ac:dyDescent="0.25">
      <c r="B707" s="82"/>
      <c r="C707" s="105"/>
      <c r="D707" s="72" t="s">
        <v>565</v>
      </c>
      <c r="E707" s="65"/>
      <c r="F707" s="128"/>
      <c r="G707" s="126"/>
      <c r="H707" s="51"/>
      <c r="I707" s="51"/>
      <c r="J707" s="96"/>
    </row>
    <row r="708" spans="2:10" s="88" customFormat="1" ht="14.5" thickBot="1" x14ac:dyDescent="0.3">
      <c r="B708" s="82"/>
      <c r="C708" s="105"/>
      <c r="D708" s="72" t="s">
        <v>438</v>
      </c>
      <c r="E708" s="65"/>
      <c r="F708" s="128"/>
      <c r="G708" s="92">
        <f>B702</f>
        <v>77</v>
      </c>
      <c r="H708" s="93" t="s">
        <v>7</v>
      </c>
      <c r="I708" s="90"/>
      <c r="J708" s="94" t="str">
        <f>IF(OR(J702="NB",J704="NB", J706="NB"), "NB", SUM(J702:J706))</f>
        <v>NB</v>
      </c>
    </row>
    <row r="709" spans="2:10" s="88" customFormat="1" ht="14" x14ac:dyDescent="0.25">
      <c r="B709" s="104"/>
      <c r="C709" s="110"/>
      <c r="D709" s="73"/>
      <c r="E709" s="68"/>
      <c r="F709" s="106"/>
      <c r="G709" s="110"/>
      <c r="H709" s="107"/>
      <c r="I709" s="107"/>
      <c r="J709" s="108"/>
    </row>
    <row r="710" spans="2:10" s="88" customFormat="1" ht="14" x14ac:dyDescent="0.25">
      <c r="B710" s="97"/>
      <c r="C710" s="105"/>
      <c r="D710" s="72"/>
      <c r="E710" s="65"/>
      <c r="F710" s="128"/>
      <c r="G710" s="121"/>
      <c r="H710" s="122"/>
      <c r="I710" s="102"/>
      <c r="J710" s="123"/>
    </row>
    <row r="711" spans="2:10" s="88" customFormat="1" ht="14" x14ac:dyDescent="0.25">
      <c r="B711" s="82">
        <v>78</v>
      </c>
      <c r="C711" s="105">
        <v>904715</v>
      </c>
      <c r="D711" s="72" t="s">
        <v>467</v>
      </c>
      <c r="E711" s="65">
        <v>404.09620100000001</v>
      </c>
      <c r="F711" s="128">
        <v>15300</v>
      </c>
      <c r="G711" s="92"/>
      <c r="H711" s="85" t="s">
        <v>24</v>
      </c>
      <c r="I711" s="86"/>
      <c r="J711" s="87" t="str">
        <f>IF(ISNUMBER(H711),IF(H711&gt;0,F711*H711,"NB"),"NB")</f>
        <v>NB</v>
      </c>
    </row>
    <row r="712" spans="2:10" s="88" customFormat="1" ht="14" x14ac:dyDescent="0.25">
      <c r="B712" s="82"/>
      <c r="C712" s="105"/>
      <c r="D712" s="72" t="s">
        <v>208</v>
      </c>
      <c r="E712" s="65"/>
      <c r="F712" s="128"/>
      <c r="G712" s="92"/>
      <c r="H712" s="89"/>
      <c r="I712" s="90"/>
      <c r="J712" s="91"/>
    </row>
    <row r="713" spans="2:10" s="88" customFormat="1" ht="14" x14ac:dyDescent="0.25">
      <c r="B713" s="82"/>
      <c r="C713" s="105"/>
      <c r="D713" s="72" t="s">
        <v>512</v>
      </c>
      <c r="E713" s="65">
        <v>404.05890099999999</v>
      </c>
      <c r="F713" s="128">
        <v>5200</v>
      </c>
      <c r="G713" s="92"/>
      <c r="H713" s="85" t="s">
        <v>24</v>
      </c>
      <c r="I713" s="86"/>
      <c r="J713" s="87" t="str">
        <f>IF(ISNUMBER(H713),IF(H713&gt;0,F713*H713,"NB"),"NB")</f>
        <v>NB</v>
      </c>
    </row>
    <row r="714" spans="2:10" s="88" customFormat="1" ht="14" x14ac:dyDescent="0.25">
      <c r="B714" s="82"/>
      <c r="C714" s="105"/>
      <c r="D714" s="72" t="s">
        <v>468</v>
      </c>
      <c r="E714" s="65"/>
      <c r="F714" s="128"/>
      <c r="G714" s="92"/>
      <c r="H714" s="89"/>
      <c r="I714" s="90"/>
      <c r="J714" s="91"/>
    </row>
    <row r="715" spans="2:10" s="88" customFormat="1" ht="14" x14ac:dyDescent="0.25">
      <c r="B715" s="82"/>
      <c r="C715" s="105"/>
      <c r="D715" s="72" t="s">
        <v>566</v>
      </c>
      <c r="E715" s="65">
        <v>407.0102</v>
      </c>
      <c r="F715" s="128">
        <v>29500</v>
      </c>
      <c r="G715" s="92"/>
      <c r="H715" s="85" t="s">
        <v>24</v>
      </c>
      <c r="I715" s="86"/>
      <c r="J715" s="87" t="str">
        <f>IF(ISNUMBER(H715),IF(H715&gt;0,F715*H715,"NB"),"NB")</f>
        <v>NB</v>
      </c>
    </row>
    <row r="716" spans="2:10" s="88" customFormat="1" ht="14" x14ac:dyDescent="0.25">
      <c r="B716" s="82"/>
      <c r="C716" s="105"/>
      <c r="D716" s="72" t="s">
        <v>469</v>
      </c>
      <c r="E716" s="65"/>
      <c r="F716" s="128"/>
      <c r="G716" s="126"/>
      <c r="H716" s="51"/>
      <c r="I716" s="51"/>
      <c r="J716" s="96"/>
    </row>
    <row r="717" spans="2:10" s="88" customFormat="1" ht="14.5" thickBot="1" x14ac:dyDescent="0.3">
      <c r="B717" s="82"/>
      <c r="C717" s="105"/>
      <c r="D717" s="72" t="s">
        <v>470</v>
      </c>
      <c r="E717" s="65"/>
      <c r="F717" s="128"/>
      <c r="G717" s="92">
        <f>B711</f>
        <v>78</v>
      </c>
      <c r="H717" s="93" t="s">
        <v>7</v>
      </c>
      <c r="I717" s="90"/>
      <c r="J717" s="94" t="str">
        <f>IF(OR(J711="NB",J713="NB", J715="NB"), "NB", SUM(J711:J715))</f>
        <v>NB</v>
      </c>
    </row>
    <row r="718" spans="2:10" s="88" customFormat="1" ht="14" x14ac:dyDescent="0.25">
      <c r="B718" s="104"/>
      <c r="C718" s="110"/>
      <c r="D718" s="73"/>
      <c r="E718" s="68"/>
      <c r="F718" s="106"/>
      <c r="G718" s="110"/>
      <c r="H718" s="107"/>
      <c r="I718" s="107"/>
      <c r="J718" s="108"/>
    </row>
    <row r="719" spans="2:10" s="88" customFormat="1" ht="14" x14ac:dyDescent="0.25">
      <c r="B719" s="97"/>
      <c r="C719" s="105"/>
      <c r="D719" s="72"/>
      <c r="E719" s="65"/>
      <c r="F719" s="128"/>
      <c r="G719" s="121"/>
      <c r="H719" s="101"/>
      <c r="I719" s="102"/>
      <c r="J719" s="103"/>
    </row>
    <row r="720" spans="2:10" s="88" customFormat="1" ht="14" x14ac:dyDescent="0.25">
      <c r="B720" s="82">
        <v>79</v>
      </c>
      <c r="C720" s="105">
        <v>905651</v>
      </c>
      <c r="D720" s="72" t="s">
        <v>402</v>
      </c>
      <c r="E720" s="65">
        <v>404.09620100000001</v>
      </c>
      <c r="F720" s="128">
        <v>15400</v>
      </c>
      <c r="G720" s="92"/>
      <c r="H720" s="85" t="s">
        <v>24</v>
      </c>
      <c r="I720" s="86"/>
      <c r="J720" s="87" t="str">
        <f>IF(ISNUMBER(H720),IF(H720&gt;0,F720*H720,"NB"),"NB")</f>
        <v>NB</v>
      </c>
    </row>
    <row r="721" spans="2:14" s="88" customFormat="1" ht="14" x14ac:dyDescent="0.25">
      <c r="B721" s="82"/>
      <c r="C721" s="105"/>
      <c r="D721" s="72" t="s">
        <v>88</v>
      </c>
      <c r="E721" s="65"/>
      <c r="F721" s="128"/>
      <c r="G721" s="92"/>
      <c r="H721" s="89"/>
      <c r="I721" s="90"/>
      <c r="J721" s="91"/>
    </row>
    <row r="722" spans="2:14" s="88" customFormat="1" ht="14" x14ac:dyDescent="0.25">
      <c r="B722" s="82"/>
      <c r="C722" s="105"/>
      <c r="D722" s="72" t="s">
        <v>415</v>
      </c>
      <c r="E722" s="65">
        <v>404.05890099999999</v>
      </c>
      <c r="F722" s="128">
        <v>5000</v>
      </c>
      <c r="G722" s="92"/>
      <c r="H722" s="85" t="s">
        <v>24</v>
      </c>
      <c r="I722" s="86"/>
      <c r="J722" s="87" t="str">
        <f>IF(ISNUMBER(H722),IF(H722&gt;0,F722*H722,"NB"),"NB")</f>
        <v>NB</v>
      </c>
    </row>
    <row r="723" spans="2:14" s="88" customFormat="1" ht="14" x14ac:dyDescent="0.25">
      <c r="B723" s="82"/>
      <c r="C723" s="105"/>
      <c r="D723" s="72" t="s">
        <v>416</v>
      </c>
      <c r="E723" s="65"/>
      <c r="F723" s="128"/>
      <c r="G723" s="92"/>
      <c r="H723" s="89"/>
      <c r="I723" s="90"/>
      <c r="J723" s="91"/>
    </row>
    <row r="724" spans="2:14" s="88" customFormat="1" ht="14" x14ac:dyDescent="0.25">
      <c r="B724" s="82"/>
      <c r="C724" s="105"/>
      <c r="D724" s="72" t="s">
        <v>417</v>
      </c>
      <c r="E724" s="65">
        <v>407.0102</v>
      </c>
      <c r="F724" s="128">
        <v>27800</v>
      </c>
      <c r="G724" s="92" t="s">
        <v>24</v>
      </c>
      <c r="H724" s="85" t="s">
        <v>24</v>
      </c>
      <c r="I724" s="86"/>
      <c r="J724" s="87" t="str">
        <f>IF(ISNUMBER(H724),IF(H724&gt;0,F724*H724,"NB"),"NB")</f>
        <v>NB</v>
      </c>
    </row>
    <row r="725" spans="2:14" s="88" customFormat="1" ht="14" x14ac:dyDescent="0.25">
      <c r="B725" s="82"/>
      <c r="C725" s="105"/>
      <c r="D725" s="72" t="s">
        <v>407</v>
      </c>
      <c r="E725" s="65"/>
      <c r="F725" s="128"/>
      <c r="G725" s="92"/>
      <c r="H725" s="51"/>
      <c r="I725" s="51"/>
      <c r="J725" s="96"/>
      <c r="K725" s="159" t="s">
        <v>24</v>
      </c>
      <c r="L725" s="160"/>
      <c r="M725" s="160"/>
      <c r="N725" s="160"/>
    </row>
    <row r="726" spans="2:14" s="88" customFormat="1" ht="14.5" thickBot="1" x14ac:dyDescent="0.3">
      <c r="B726" s="82"/>
      <c r="C726" s="105"/>
      <c r="D726" s="72" t="s">
        <v>193</v>
      </c>
      <c r="E726" s="65"/>
      <c r="F726" s="128"/>
      <c r="G726" s="92">
        <f>B720</f>
        <v>79</v>
      </c>
      <c r="H726" s="93" t="s">
        <v>7</v>
      </c>
      <c r="I726" s="90"/>
      <c r="J726" s="94" t="str">
        <f>IF(OR(J720="NB",J722="NB", J724="NB"), "NB", SUM(J720:J724))</f>
        <v>NB</v>
      </c>
      <c r="L726" s="125"/>
      <c r="M726" s="51"/>
    </row>
    <row r="727" spans="2:14" s="88" customFormat="1" ht="14" x14ac:dyDescent="0.25">
      <c r="B727" s="104"/>
      <c r="C727" s="110"/>
      <c r="D727" s="73"/>
      <c r="E727" s="68"/>
      <c r="F727" s="106"/>
      <c r="G727" s="110"/>
      <c r="H727" s="107"/>
      <c r="I727" s="107"/>
      <c r="J727" s="115"/>
      <c r="L727" s="125"/>
      <c r="M727" s="51"/>
    </row>
    <row r="728" spans="2:14" s="88" customFormat="1" ht="14" x14ac:dyDescent="0.25">
      <c r="B728" s="97"/>
      <c r="C728" s="105"/>
      <c r="D728" s="72"/>
      <c r="E728" s="65"/>
      <c r="F728" s="128"/>
      <c r="G728" s="121"/>
      <c r="H728" s="122"/>
      <c r="I728" s="102"/>
      <c r="J728" s="123"/>
    </row>
    <row r="729" spans="2:14" s="88" customFormat="1" ht="14" x14ac:dyDescent="0.25">
      <c r="B729" s="82">
        <v>80</v>
      </c>
      <c r="C729" s="105">
        <v>935847</v>
      </c>
      <c r="D729" s="72" t="s">
        <v>454</v>
      </c>
      <c r="E729" s="154">
        <v>404.12520409000001</v>
      </c>
      <c r="F729" s="128">
        <v>27000</v>
      </c>
      <c r="G729" s="92"/>
      <c r="H729" s="85" t="s">
        <v>24</v>
      </c>
      <c r="I729" s="86"/>
      <c r="J729" s="87" t="str">
        <f>IF(ISNUMBER(H729),IF(H729&gt;0,F729*H729,"NB"),"NB")</f>
        <v>NB</v>
      </c>
    </row>
    <row r="730" spans="2:14" s="88" customFormat="1" ht="14" x14ac:dyDescent="0.25">
      <c r="B730" s="82"/>
      <c r="C730" s="105"/>
      <c r="D730" s="72" t="s">
        <v>567</v>
      </c>
      <c r="E730" s="65"/>
      <c r="F730" s="128"/>
      <c r="G730" s="92"/>
      <c r="H730" s="89"/>
      <c r="I730" s="90"/>
      <c r="J730" s="91"/>
    </row>
    <row r="731" spans="2:14" s="88" customFormat="1" ht="14" x14ac:dyDescent="0.25">
      <c r="B731" s="82"/>
      <c r="C731" s="105"/>
      <c r="D731" s="72" t="s">
        <v>455</v>
      </c>
      <c r="E731" s="65">
        <v>404.05890099999999</v>
      </c>
      <c r="F731" s="128">
        <v>9000</v>
      </c>
      <c r="G731" s="92"/>
      <c r="H731" s="85" t="s">
        <v>24</v>
      </c>
      <c r="I731" s="86"/>
      <c r="J731" s="87" t="str">
        <f>IF(ISNUMBER(H731),IF(H731&gt;0,F731*H731,"NB"),"NB")</f>
        <v>NB</v>
      </c>
    </row>
    <row r="732" spans="2:14" s="88" customFormat="1" ht="14" x14ac:dyDescent="0.25">
      <c r="B732" s="82"/>
      <c r="C732" s="105"/>
      <c r="D732" s="72" t="s">
        <v>456</v>
      </c>
      <c r="E732" s="65"/>
      <c r="F732" s="128"/>
      <c r="G732" s="92"/>
      <c r="H732" s="89"/>
      <c r="I732" s="90"/>
      <c r="J732" s="91"/>
    </row>
    <row r="733" spans="2:14" s="88" customFormat="1" ht="14" x14ac:dyDescent="0.25">
      <c r="B733" s="82"/>
      <c r="C733" s="105"/>
      <c r="D733" s="72" t="s">
        <v>457</v>
      </c>
      <c r="E733" s="65">
        <v>407.0102</v>
      </c>
      <c r="F733" s="128">
        <v>35000</v>
      </c>
      <c r="G733" s="92"/>
      <c r="H733" s="85" t="s">
        <v>24</v>
      </c>
      <c r="I733" s="86"/>
      <c r="J733" s="87" t="str">
        <f>IF(ISNUMBER(H733),IF(H733&gt;0,F733*H733,"NB"),"NB")</f>
        <v>NB</v>
      </c>
    </row>
    <row r="734" spans="2:14" s="88" customFormat="1" ht="14" x14ac:dyDescent="0.25">
      <c r="B734" s="82"/>
      <c r="C734" s="105"/>
      <c r="D734" s="72" t="s">
        <v>458</v>
      </c>
      <c r="E734" s="65"/>
      <c r="F734" s="128"/>
      <c r="G734" s="126"/>
      <c r="H734" s="51"/>
      <c r="I734" s="51"/>
      <c r="J734" s="96"/>
    </row>
    <row r="735" spans="2:14" s="88" customFormat="1" ht="14.5" thickBot="1" x14ac:dyDescent="0.3">
      <c r="B735" s="82"/>
      <c r="C735" s="105"/>
      <c r="D735" s="72" t="s">
        <v>459</v>
      </c>
      <c r="E735" s="65"/>
      <c r="F735" s="128"/>
      <c r="G735" s="92">
        <f>B729</f>
        <v>80</v>
      </c>
      <c r="H735" s="93" t="s">
        <v>7</v>
      </c>
      <c r="I735" s="90"/>
      <c r="J735" s="94" t="str">
        <f>IF(OR(J729="NB",J731="NB", J733="NB"), "NB", SUM(J729:J733))</f>
        <v>NB</v>
      </c>
    </row>
    <row r="736" spans="2:14" s="88" customFormat="1" ht="14" x14ac:dyDescent="0.25">
      <c r="B736" s="104"/>
      <c r="C736" s="110"/>
      <c r="D736" s="73"/>
      <c r="E736" s="68"/>
      <c r="F736" s="106"/>
      <c r="G736" s="110"/>
      <c r="H736" s="107"/>
      <c r="I736" s="107"/>
      <c r="J736" s="108"/>
    </row>
    <row r="737" spans="2:7" s="88" customFormat="1" ht="14" x14ac:dyDescent="0.25">
      <c r="B737" s="130"/>
      <c r="C737" s="105"/>
      <c r="D737" s="72"/>
      <c r="E737" s="65"/>
      <c r="F737" s="128"/>
      <c r="G737" s="105"/>
    </row>
    <row r="738" spans="2:7" s="88" customFormat="1" ht="14" x14ac:dyDescent="0.25">
      <c r="B738" s="130"/>
      <c r="C738" s="105"/>
      <c r="D738" s="72"/>
      <c r="E738" s="65"/>
      <c r="F738" s="128"/>
      <c r="G738" s="105"/>
    </row>
    <row r="739" spans="2:7" s="88" customFormat="1" ht="14" x14ac:dyDescent="0.25">
      <c r="B739" s="130"/>
      <c r="C739" s="105"/>
      <c r="D739" s="72"/>
      <c r="E739" s="65"/>
      <c r="F739" s="128"/>
      <c r="G739" s="105"/>
    </row>
    <row r="740" spans="2:7" s="88" customFormat="1" ht="14" x14ac:dyDescent="0.25">
      <c r="B740" s="130"/>
      <c r="C740" s="105"/>
      <c r="D740" s="72"/>
      <c r="E740" s="65"/>
      <c r="F740" s="128"/>
      <c r="G740" s="105"/>
    </row>
    <row r="741" spans="2:7" s="88" customFormat="1" ht="14" x14ac:dyDescent="0.25">
      <c r="B741" s="130"/>
      <c r="C741" s="105"/>
      <c r="D741" s="72"/>
      <c r="E741" s="65"/>
      <c r="F741" s="128"/>
      <c r="G741" s="105"/>
    </row>
    <row r="742" spans="2:7" s="88" customFormat="1" ht="14" x14ac:dyDescent="0.25">
      <c r="B742" s="130"/>
      <c r="C742" s="105"/>
      <c r="D742" s="72"/>
      <c r="E742" s="65"/>
      <c r="F742" s="128"/>
      <c r="G742" s="105"/>
    </row>
    <row r="743" spans="2:7" s="88" customFormat="1" ht="14" x14ac:dyDescent="0.25">
      <c r="B743" s="130"/>
      <c r="C743" s="105"/>
      <c r="D743" s="72"/>
      <c r="E743" s="65"/>
      <c r="F743" s="128"/>
      <c r="G743" s="105"/>
    </row>
    <row r="744" spans="2:7" s="88" customFormat="1" ht="14" x14ac:dyDescent="0.25">
      <c r="B744" s="130"/>
      <c r="C744" s="105"/>
      <c r="D744" s="72"/>
      <c r="E744" s="65"/>
      <c r="F744" s="128"/>
      <c r="G744" s="105"/>
    </row>
    <row r="745" spans="2:7" s="88" customFormat="1" ht="14" x14ac:dyDescent="0.25">
      <c r="B745" s="130"/>
      <c r="C745" s="105"/>
      <c r="D745" s="72"/>
      <c r="E745" s="65"/>
      <c r="F745" s="128"/>
      <c r="G745" s="105"/>
    </row>
    <row r="746" spans="2:7" s="88" customFormat="1" ht="14" x14ac:dyDescent="0.25">
      <c r="B746" s="130"/>
      <c r="C746" s="105"/>
      <c r="D746" s="72"/>
      <c r="E746" s="65"/>
      <c r="F746" s="128"/>
      <c r="G746" s="105"/>
    </row>
    <row r="747" spans="2:7" s="88" customFormat="1" ht="14" x14ac:dyDescent="0.25">
      <c r="B747" s="130"/>
      <c r="C747" s="105"/>
      <c r="D747" s="72"/>
      <c r="E747" s="65"/>
      <c r="F747" s="128"/>
      <c r="G747" s="105"/>
    </row>
    <row r="748" spans="2:7" s="88" customFormat="1" ht="14" x14ac:dyDescent="0.25">
      <c r="B748" s="130"/>
      <c r="C748" s="105"/>
      <c r="D748" s="72"/>
      <c r="E748" s="65"/>
      <c r="F748" s="128"/>
      <c r="G748" s="105"/>
    </row>
    <row r="749" spans="2:7" s="88" customFormat="1" ht="14" x14ac:dyDescent="0.25">
      <c r="B749" s="130"/>
      <c r="C749" s="105"/>
      <c r="D749" s="72"/>
      <c r="E749" s="65"/>
      <c r="F749" s="128"/>
      <c r="G749" s="105"/>
    </row>
    <row r="750" spans="2:7" s="88" customFormat="1" ht="14" x14ac:dyDescent="0.25">
      <c r="B750" s="130"/>
      <c r="C750" s="105"/>
      <c r="D750" s="72"/>
      <c r="E750" s="65"/>
      <c r="F750" s="128"/>
      <c r="G750" s="105"/>
    </row>
    <row r="751" spans="2:7" s="88" customFormat="1" ht="14" x14ac:dyDescent="0.25">
      <c r="B751" s="130"/>
      <c r="C751" s="105"/>
      <c r="D751" s="72"/>
      <c r="E751" s="65"/>
      <c r="F751" s="128"/>
      <c r="G751" s="105"/>
    </row>
    <row r="752" spans="2:7" s="88" customFormat="1" ht="14" x14ac:dyDescent="0.25">
      <c r="B752" s="130"/>
      <c r="C752" s="105" t="s">
        <v>24</v>
      </c>
      <c r="D752" s="72"/>
      <c r="E752" s="65"/>
      <c r="F752" s="128"/>
      <c r="G752" s="105"/>
    </row>
    <row r="753" spans="2:7" s="88" customFormat="1" ht="14" x14ac:dyDescent="0.25">
      <c r="B753" s="130"/>
      <c r="C753" s="105"/>
      <c r="D753" s="72"/>
      <c r="E753" s="65"/>
      <c r="F753" s="128"/>
      <c r="G753" s="105"/>
    </row>
    <row r="754" spans="2:7" s="88" customFormat="1" ht="14" x14ac:dyDescent="0.25">
      <c r="B754" s="130"/>
      <c r="C754" s="105"/>
      <c r="D754" s="72"/>
      <c r="E754" s="127"/>
      <c r="F754" s="128"/>
      <c r="G754" s="105"/>
    </row>
    <row r="755" spans="2:7" s="88" customFormat="1" ht="14" x14ac:dyDescent="0.25">
      <c r="B755" s="130"/>
      <c r="C755" s="105"/>
      <c r="D755" s="72"/>
      <c r="E755" s="127"/>
      <c r="F755" s="128"/>
      <c r="G755" s="105"/>
    </row>
    <row r="756" spans="2:7" s="88" customFormat="1" ht="14" x14ac:dyDescent="0.25">
      <c r="B756" s="130"/>
      <c r="C756" s="105"/>
      <c r="D756" s="72"/>
      <c r="E756" s="127"/>
      <c r="F756" s="128"/>
      <c r="G756" s="105"/>
    </row>
    <row r="757" spans="2:7" s="88" customFormat="1" ht="14" x14ac:dyDescent="0.25">
      <c r="B757" s="130"/>
      <c r="C757" s="105"/>
      <c r="D757" s="72"/>
      <c r="E757" s="127"/>
      <c r="F757" s="128"/>
      <c r="G757" s="105"/>
    </row>
    <row r="758" spans="2:7" s="88" customFormat="1" ht="14" x14ac:dyDescent="0.25">
      <c r="B758" s="130"/>
      <c r="C758" s="105"/>
      <c r="D758" s="72"/>
      <c r="E758" s="127"/>
      <c r="F758" s="128"/>
      <c r="G758" s="105"/>
    </row>
    <row r="759" spans="2:7" s="88" customFormat="1" ht="14" x14ac:dyDescent="0.25">
      <c r="B759" s="130"/>
      <c r="C759" s="105"/>
      <c r="D759" s="72"/>
      <c r="E759" s="127"/>
      <c r="F759" s="128"/>
      <c r="G759" s="105"/>
    </row>
    <row r="760" spans="2:7" s="88" customFormat="1" ht="14" x14ac:dyDescent="0.25">
      <c r="B760" s="130"/>
      <c r="C760" s="105"/>
      <c r="D760" s="72"/>
      <c r="E760" s="127"/>
      <c r="F760" s="128"/>
      <c r="G760" s="105"/>
    </row>
    <row r="761" spans="2:7" s="88" customFormat="1" ht="14" x14ac:dyDescent="0.25">
      <c r="B761" s="130"/>
      <c r="C761" s="105"/>
      <c r="D761" s="72"/>
      <c r="E761" s="127"/>
      <c r="F761" s="128"/>
      <c r="G761" s="105"/>
    </row>
    <row r="762" spans="2:7" s="88" customFormat="1" ht="14" x14ac:dyDescent="0.25">
      <c r="B762" s="130"/>
      <c r="C762" s="105"/>
      <c r="D762" s="72"/>
      <c r="E762" s="127"/>
      <c r="F762" s="128"/>
      <c r="G762" s="105"/>
    </row>
    <row r="763" spans="2:7" s="88" customFormat="1" ht="14" x14ac:dyDescent="0.25">
      <c r="B763" s="130"/>
      <c r="C763" s="105"/>
      <c r="D763" s="72"/>
      <c r="E763" s="127"/>
      <c r="F763" s="128"/>
      <c r="G763" s="105"/>
    </row>
    <row r="764" spans="2:7" s="88" customFormat="1" ht="14" x14ac:dyDescent="0.25">
      <c r="B764" s="130"/>
      <c r="C764" s="105"/>
      <c r="D764" s="72"/>
      <c r="E764" s="127"/>
      <c r="F764" s="128"/>
      <c r="G764" s="105"/>
    </row>
    <row r="765" spans="2:7" s="88" customFormat="1" ht="14" x14ac:dyDescent="0.25">
      <c r="B765" s="130"/>
      <c r="C765" s="105"/>
      <c r="D765" s="72"/>
      <c r="E765" s="127"/>
      <c r="F765" s="128"/>
      <c r="G765" s="105"/>
    </row>
    <row r="766" spans="2:7" s="88" customFormat="1" ht="14" x14ac:dyDescent="0.25">
      <c r="B766" s="130"/>
      <c r="C766" s="105"/>
      <c r="D766" s="72"/>
      <c r="E766" s="127"/>
      <c r="F766" s="128"/>
      <c r="G766" s="105"/>
    </row>
    <row r="767" spans="2:7" s="88" customFormat="1" ht="14" x14ac:dyDescent="0.25">
      <c r="B767" s="130"/>
      <c r="C767" s="105"/>
      <c r="D767" s="72"/>
      <c r="E767" s="127"/>
      <c r="F767" s="128"/>
      <c r="G767" s="105"/>
    </row>
    <row r="768" spans="2:7" s="88" customFormat="1" ht="14" x14ac:dyDescent="0.25">
      <c r="B768" s="130"/>
      <c r="C768" s="105"/>
      <c r="D768" s="72"/>
      <c r="E768" s="127"/>
      <c r="F768" s="128"/>
      <c r="G768" s="105"/>
    </row>
    <row r="769" spans="2:7" s="88" customFormat="1" ht="14" x14ac:dyDescent="0.25">
      <c r="B769" s="130"/>
      <c r="C769" s="105"/>
      <c r="D769" s="72"/>
      <c r="E769" s="127"/>
      <c r="F769" s="128"/>
      <c r="G769" s="105"/>
    </row>
    <row r="770" spans="2:7" s="88" customFormat="1" ht="14" x14ac:dyDescent="0.25">
      <c r="B770" s="130"/>
      <c r="C770" s="105"/>
      <c r="D770" s="72"/>
      <c r="E770" s="127"/>
      <c r="F770" s="128"/>
      <c r="G770" s="105"/>
    </row>
    <row r="771" spans="2:7" s="88" customFormat="1" ht="14" x14ac:dyDescent="0.25">
      <c r="B771" s="130"/>
      <c r="C771" s="105"/>
      <c r="D771" s="72"/>
      <c r="E771" s="127"/>
      <c r="F771" s="128"/>
      <c r="G771" s="105"/>
    </row>
    <row r="772" spans="2:7" s="88" customFormat="1" ht="14" x14ac:dyDescent="0.25">
      <c r="B772" s="130"/>
      <c r="C772" s="105"/>
      <c r="D772" s="72"/>
      <c r="E772" s="127"/>
      <c r="F772" s="128"/>
      <c r="G772" s="105"/>
    </row>
    <row r="773" spans="2:7" s="88" customFormat="1" ht="14" x14ac:dyDescent="0.25">
      <c r="B773" s="130"/>
      <c r="C773" s="105"/>
      <c r="D773" s="72"/>
      <c r="E773" s="127"/>
      <c r="F773" s="128"/>
      <c r="G773" s="105"/>
    </row>
    <row r="774" spans="2:7" s="88" customFormat="1" ht="14" x14ac:dyDescent="0.25">
      <c r="B774" s="130"/>
      <c r="C774" s="105"/>
      <c r="D774" s="72"/>
      <c r="E774" s="127"/>
      <c r="F774" s="128"/>
      <c r="G774" s="105"/>
    </row>
    <row r="775" spans="2:7" s="88" customFormat="1" ht="14" x14ac:dyDescent="0.25">
      <c r="B775" s="130"/>
      <c r="C775" s="105"/>
      <c r="D775" s="72"/>
      <c r="E775" s="127"/>
      <c r="F775" s="128"/>
      <c r="G775" s="105"/>
    </row>
    <row r="776" spans="2:7" s="88" customFormat="1" ht="14" x14ac:dyDescent="0.25">
      <c r="B776" s="130"/>
      <c r="C776" s="105"/>
      <c r="D776" s="72"/>
      <c r="E776" s="127"/>
      <c r="F776" s="128"/>
      <c r="G776" s="105"/>
    </row>
    <row r="777" spans="2:7" s="88" customFormat="1" ht="14" x14ac:dyDescent="0.25">
      <c r="B777" s="130"/>
      <c r="C777" s="105"/>
      <c r="D777" s="72"/>
      <c r="E777" s="127"/>
      <c r="F777" s="128"/>
      <c r="G777" s="105"/>
    </row>
    <row r="778" spans="2:7" s="88" customFormat="1" ht="14" x14ac:dyDescent="0.25">
      <c r="B778" s="130"/>
      <c r="C778" s="105"/>
      <c r="D778" s="72"/>
      <c r="E778" s="127"/>
      <c r="F778" s="128"/>
      <c r="G778" s="105"/>
    </row>
    <row r="779" spans="2:7" s="88" customFormat="1" ht="14" x14ac:dyDescent="0.25">
      <c r="B779" s="130"/>
      <c r="C779" s="105"/>
      <c r="D779" s="72"/>
      <c r="E779" s="127"/>
      <c r="F779" s="128"/>
      <c r="G779" s="105"/>
    </row>
    <row r="780" spans="2:7" s="88" customFormat="1" ht="14" x14ac:dyDescent="0.25">
      <c r="B780" s="130"/>
      <c r="C780" s="105"/>
      <c r="D780" s="72"/>
      <c r="E780" s="127"/>
      <c r="F780" s="128"/>
      <c r="G780" s="105"/>
    </row>
    <row r="781" spans="2:7" s="88" customFormat="1" ht="14" x14ac:dyDescent="0.25">
      <c r="B781" s="130"/>
      <c r="C781" s="105"/>
      <c r="D781" s="72"/>
      <c r="E781" s="127"/>
      <c r="F781" s="128"/>
      <c r="G781" s="105"/>
    </row>
    <row r="782" spans="2:7" s="88" customFormat="1" ht="14" x14ac:dyDescent="0.25">
      <c r="B782" s="130"/>
      <c r="C782" s="105"/>
      <c r="D782" s="72"/>
      <c r="E782" s="127"/>
      <c r="F782" s="128"/>
      <c r="G782" s="105"/>
    </row>
    <row r="783" spans="2:7" s="88" customFormat="1" ht="14" x14ac:dyDescent="0.25">
      <c r="B783" s="130"/>
      <c r="C783" s="105"/>
      <c r="D783" s="72"/>
      <c r="E783" s="127"/>
      <c r="F783" s="128"/>
      <c r="G783" s="105"/>
    </row>
    <row r="784" spans="2:7" s="88" customFormat="1" ht="14" x14ac:dyDescent="0.25">
      <c r="B784" s="130"/>
      <c r="C784" s="105"/>
      <c r="D784" s="72"/>
      <c r="E784" s="127"/>
      <c r="F784" s="128"/>
      <c r="G784" s="105"/>
    </row>
    <row r="785" spans="2:7" s="88" customFormat="1" ht="14" x14ac:dyDescent="0.25">
      <c r="B785" s="130"/>
      <c r="C785" s="105"/>
      <c r="D785" s="72"/>
      <c r="E785" s="127"/>
      <c r="F785" s="128"/>
      <c r="G785" s="105"/>
    </row>
    <row r="786" spans="2:7" s="88" customFormat="1" ht="14" x14ac:dyDescent="0.25">
      <c r="B786" s="130"/>
      <c r="C786" s="105"/>
      <c r="D786" s="72"/>
      <c r="E786" s="127"/>
      <c r="F786" s="128"/>
      <c r="G786" s="105"/>
    </row>
    <row r="787" spans="2:7" s="88" customFormat="1" ht="14" x14ac:dyDescent="0.25">
      <c r="B787" s="130"/>
      <c r="C787" s="105"/>
      <c r="D787" s="72"/>
      <c r="E787" s="127"/>
      <c r="F787" s="128"/>
      <c r="G787" s="105"/>
    </row>
    <row r="788" spans="2:7" s="88" customFormat="1" ht="14" x14ac:dyDescent="0.25">
      <c r="B788" s="130"/>
      <c r="C788" s="105"/>
      <c r="D788" s="72"/>
      <c r="E788" s="127"/>
      <c r="F788" s="128"/>
      <c r="G788" s="105"/>
    </row>
    <row r="789" spans="2:7" s="88" customFormat="1" ht="14" x14ac:dyDescent="0.25">
      <c r="B789" s="130"/>
      <c r="C789" s="105"/>
      <c r="D789" s="72"/>
      <c r="E789" s="127"/>
      <c r="F789" s="128"/>
      <c r="G789" s="105"/>
    </row>
    <row r="790" spans="2:7" s="88" customFormat="1" ht="14" x14ac:dyDescent="0.25">
      <c r="B790" s="130"/>
      <c r="C790" s="105"/>
      <c r="D790" s="72"/>
      <c r="E790" s="127"/>
      <c r="F790" s="128"/>
      <c r="G790" s="105"/>
    </row>
    <row r="791" spans="2:7" s="88" customFormat="1" ht="14" x14ac:dyDescent="0.25">
      <c r="B791" s="130"/>
      <c r="C791" s="105"/>
      <c r="D791" s="72"/>
      <c r="E791" s="127"/>
      <c r="F791" s="128"/>
      <c r="G791" s="105"/>
    </row>
    <row r="792" spans="2:7" s="88" customFormat="1" ht="14" x14ac:dyDescent="0.25">
      <c r="B792" s="130"/>
      <c r="C792" s="105"/>
      <c r="D792" s="72"/>
      <c r="E792" s="127"/>
      <c r="F792" s="128"/>
      <c r="G792" s="105"/>
    </row>
    <row r="793" spans="2:7" s="88" customFormat="1" ht="14" x14ac:dyDescent="0.25">
      <c r="B793" s="130"/>
      <c r="C793" s="105"/>
      <c r="D793" s="72"/>
      <c r="E793" s="127"/>
      <c r="F793" s="128"/>
      <c r="G793" s="105"/>
    </row>
    <row r="794" spans="2:7" s="88" customFormat="1" ht="14" x14ac:dyDescent="0.25">
      <c r="B794" s="130"/>
      <c r="C794" s="105"/>
      <c r="D794" s="72"/>
      <c r="E794" s="127"/>
      <c r="F794" s="128"/>
      <c r="G794" s="105"/>
    </row>
    <row r="795" spans="2:7" s="88" customFormat="1" ht="14" x14ac:dyDescent="0.25">
      <c r="B795" s="130"/>
      <c r="C795" s="105"/>
      <c r="D795" s="72"/>
      <c r="E795" s="127"/>
      <c r="F795" s="128"/>
      <c r="G795" s="105"/>
    </row>
    <row r="796" spans="2:7" s="88" customFormat="1" ht="14" x14ac:dyDescent="0.25">
      <c r="B796" s="130"/>
      <c r="C796" s="105"/>
      <c r="D796" s="72"/>
      <c r="E796" s="127"/>
      <c r="F796" s="128"/>
      <c r="G796" s="105"/>
    </row>
    <row r="797" spans="2:7" s="88" customFormat="1" ht="14" x14ac:dyDescent="0.25">
      <c r="B797" s="130"/>
      <c r="C797" s="105"/>
      <c r="D797" s="72"/>
      <c r="E797" s="127"/>
      <c r="F797" s="128"/>
      <c r="G797" s="105"/>
    </row>
    <row r="798" spans="2:7" s="88" customFormat="1" ht="14" x14ac:dyDescent="0.25">
      <c r="B798" s="130"/>
      <c r="C798" s="105"/>
      <c r="D798" s="72"/>
      <c r="E798" s="127"/>
      <c r="F798" s="128"/>
      <c r="G798" s="105"/>
    </row>
    <row r="799" spans="2:7" s="88" customFormat="1" ht="14" x14ac:dyDescent="0.25">
      <c r="B799" s="130"/>
      <c r="C799" s="105"/>
      <c r="D799" s="72"/>
      <c r="E799" s="127"/>
      <c r="F799" s="128"/>
      <c r="G799" s="105"/>
    </row>
    <row r="800" spans="2:7" s="88" customFormat="1" ht="14" x14ac:dyDescent="0.25">
      <c r="B800" s="130"/>
      <c r="C800" s="105"/>
      <c r="D800" s="72"/>
      <c r="E800" s="127"/>
      <c r="F800" s="128"/>
      <c r="G800" s="105"/>
    </row>
    <row r="801" spans="2:7" s="88" customFormat="1" ht="14" x14ac:dyDescent="0.25">
      <c r="B801" s="130"/>
      <c r="C801" s="105"/>
      <c r="D801" s="72"/>
      <c r="E801" s="127"/>
      <c r="F801" s="128"/>
      <c r="G801" s="105"/>
    </row>
    <row r="802" spans="2:7" s="88" customFormat="1" ht="14" x14ac:dyDescent="0.25">
      <c r="B802" s="130"/>
      <c r="C802" s="105"/>
      <c r="D802" s="72"/>
      <c r="E802" s="127"/>
      <c r="F802" s="128"/>
      <c r="G802" s="105"/>
    </row>
    <row r="803" spans="2:7" s="88" customFormat="1" ht="14" x14ac:dyDescent="0.25">
      <c r="B803" s="130"/>
      <c r="C803" s="105"/>
      <c r="D803" s="72"/>
      <c r="E803" s="127"/>
      <c r="F803" s="128"/>
      <c r="G803" s="105"/>
    </row>
    <row r="804" spans="2:7" s="88" customFormat="1" ht="14" x14ac:dyDescent="0.25">
      <c r="B804" s="130"/>
      <c r="C804" s="105"/>
      <c r="D804" s="72"/>
      <c r="E804" s="127"/>
      <c r="F804" s="128"/>
      <c r="G804" s="105"/>
    </row>
    <row r="805" spans="2:7" s="88" customFormat="1" ht="14" x14ac:dyDescent="0.25">
      <c r="B805" s="130"/>
      <c r="C805" s="105"/>
      <c r="D805" s="72"/>
      <c r="E805" s="127"/>
      <c r="F805" s="128"/>
      <c r="G805" s="105"/>
    </row>
    <row r="806" spans="2:7" s="88" customFormat="1" ht="14" x14ac:dyDescent="0.25">
      <c r="B806" s="130"/>
      <c r="C806" s="105"/>
      <c r="D806" s="72"/>
      <c r="E806" s="127"/>
      <c r="F806" s="128"/>
      <c r="G806" s="105"/>
    </row>
    <row r="807" spans="2:7" s="88" customFormat="1" ht="14" x14ac:dyDescent="0.25">
      <c r="B807" s="105"/>
      <c r="C807" s="105"/>
      <c r="D807" s="72"/>
      <c r="E807" s="127"/>
      <c r="F807" s="128"/>
      <c r="G807" s="146"/>
    </row>
    <row r="808" spans="2:7" s="88" customFormat="1" ht="14" x14ac:dyDescent="0.25">
      <c r="B808" s="105"/>
      <c r="C808" s="105"/>
      <c r="D808" s="72"/>
      <c r="E808" s="127"/>
      <c r="F808" s="128"/>
      <c r="G808" s="146"/>
    </row>
    <row r="809" spans="2:7" s="88" customFormat="1" ht="14" x14ac:dyDescent="0.25">
      <c r="B809" s="105"/>
      <c r="C809" s="105"/>
      <c r="D809" s="72"/>
      <c r="E809" s="127"/>
      <c r="F809" s="128"/>
      <c r="G809" s="146"/>
    </row>
    <row r="810" spans="2:7" s="88" customFormat="1" ht="14" x14ac:dyDescent="0.25">
      <c r="B810" s="105"/>
      <c r="C810" s="105"/>
      <c r="D810" s="72"/>
      <c r="E810" s="127"/>
      <c r="F810" s="128"/>
      <c r="G810" s="146"/>
    </row>
    <row r="811" spans="2:7" s="88" customFormat="1" ht="14" x14ac:dyDescent="0.25">
      <c r="B811" s="105"/>
      <c r="C811" s="105"/>
      <c r="D811" s="72"/>
      <c r="E811" s="127"/>
      <c r="F811" s="128"/>
      <c r="G811" s="146"/>
    </row>
    <row r="812" spans="2:7" s="88" customFormat="1" ht="14" x14ac:dyDescent="0.25">
      <c r="B812" s="105"/>
      <c r="C812" s="105"/>
      <c r="D812" s="72"/>
      <c r="E812" s="127"/>
      <c r="F812" s="128"/>
      <c r="G812" s="146"/>
    </row>
    <row r="813" spans="2:7" s="88" customFormat="1" ht="14" x14ac:dyDescent="0.25">
      <c r="B813" s="105"/>
      <c r="C813" s="105"/>
      <c r="D813" s="72"/>
      <c r="E813" s="127"/>
      <c r="F813" s="128"/>
      <c r="G813" s="146"/>
    </row>
    <row r="814" spans="2:7" s="88" customFormat="1" ht="14" x14ac:dyDescent="0.25">
      <c r="B814" s="105"/>
      <c r="C814" s="105"/>
      <c r="D814" s="72"/>
      <c r="E814" s="127"/>
      <c r="F814" s="128"/>
      <c r="G814" s="146"/>
    </row>
    <row r="815" spans="2:7" s="88" customFormat="1" ht="14" x14ac:dyDescent="0.25">
      <c r="B815" s="105"/>
      <c r="C815" s="105"/>
      <c r="D815" s="72"/>
      <c r="E815" s="127"/>
      <c r="F815" s="128"/>
      <c r="G815" s="146"/>
    </row>
    <row r="816" spans="2:7" s="88" customFormat="1" ht="14" x14ac:dyDescent="0.25">
      <c r="B816" s="105"/>
      <c r="C816" s="105"/>
      <c r="D816" s="72"/>
      <c r="E816" s="127"/>
      <c r="F816" s="128"/>
      <c r="G816" s="146"/>
    </row>
    <row r="817" spans="2:7" s="88" customFormat="1" ht="14" x14ac:dyDescent="0.25">
      <c r="B817" s="105"/>
      <c r="C817" s="105"/>
      <c r="D817" s="72"/>
      <c r="E817" s="127"/>
      <c r="F817" s="128"/>
      <c r="G817" s="146"/>
    </row>
  </sheetData>
  <sheetProtection password="DD2A" sheet="1" selectLockedCells="1"/>
  <mergeCells count="7">
    <mergeCell ref="K725:N725"/>
    <mergeCell ref="K643:N643"/>
    <mergeCell ref="D4:J4"/>
    <mergeCell ref="B1:J1"/>
    <mergeCell ref="B7:J7"/>
    <mergeCell ref="K399:N399"/>
    <mergeCell ref="K425:N425"/>
  </mergeCells>
  <conditionalFormatting sqref="J26 J113 J235:J236 J393 J366 J126:J127 J190:J191 J209:J213 J215:J222 J231 J244:J245 J400 J382:J384 J144:J145 J153:J154 J348 J290 J107:J111 J115:J118 J135:J136 J162:J163 J171:J173 J373:J375 J439 J449 J458 J467 J476 J226:J229 J224 J181:J182 J419:J424 J309 J306 J390:J391 J402 J427:J429 J408:J415 J628:J629 J653:J655 J701:J719 J727:J736 L701:L718 L726:L736">
    <cfRule type="cellIs" dxfId="430" priority="1277" stopIfTrue="1" operator="equal">
      <formula>"NB"</formula>
    </cfRule>
  </conditionalFormatting>
  <conditionalFormatting sqref="J253:J281">
    <cfRule type="cellIs" dxfId="429" priority="1089" stopIfTrue="1" operator="equal">
      <formula>"NB"</formula>
    </cfRule>
  </conditionalFormatting>
  <conditionalFormatting sqref="J153">
    <cfRule type="cellIs" dxfId="428" priority="1087" stopIfTrue="1" operator="equal">
      <formula>"NB"</formula>
    </cfRule>
  </conditionalFormatting>
  <conditionalFormatting sqref="D4">
    <cfRule type="expression" dxfId="427" priority="1009" stopIfTrue="1">
      <formula>IF(ISBLANK(D4),TRUE,FALSE)</formula>
    </cfRule>
  </conditionalFormatting>
  <conditionalFormatting sqref="J101">
    <cfRule type="cellIs" dxfId="426" priority="1003" stopIfTrue="1" operator="equal">
      <formula>"NB"</formula>
    </cfRule>
  </conditionalFormatting>
  <conditionalFormatting sqref="J103">
    <cfRule type="cellIs" dxfId="425" priority="1002" stopIfTrue="1" operator="equal">
      <formula>"NB"</formula>
    </cfRule>
  </conditionalFormatting>
  <conditionalFormatting sqref="J228">
    <cfRule type="cellIs" dxfId="424" priority="975" stopIfTrue="1" operator="equal">
      <formula>"NB"</formula>
    </cfRule>
  </conditionalFormatting>
  <conditionalFormatting sqref="J302">
    <cfRule type="cellIs" dxfId="423" priority="979" stopIfTrue="1" operator="equal">
      <formula>"NB"</formula>
    </cfRule>
  </conditionalFormatting>
  <conditionalFormatting sqref="J304">
    <cfRule type="cellIs" dxfId="422" priority="978" stopIfTrue="1" operator="equal">
      <formula>"NB"</formula>
    </cfRule>
  </conditionalFormatting>
  <conditionalFormatting sqref="J67">
    <cfRule type="cellIs" dxfId="421" priority="970" stopIfTrue="1" operator="equal">
      <formula>"NB"</formula>
    </cfRule>
  </conditionalFormatting>
  <conditionalFormatting sqref="J69">
    <cfRule type="cellIs" dxfId="420" priority="969" stopIfTrue="1" operator="equal">
      <formula>"NB"</formula>
    </cfRule>
  </conditionalFormatting>
  <conditionalFormatting sqref="J65">
    <cfRule type="cellIs" dxfId="419" priority="971" stopIfTrue="1" operator="equal">
      <formula>"NB"</formula>
    </cfRule>
  </conditionalFormatting>
  <conditionalFormatting sqref="J71:J72">
    <cfRule type="cellIs" dxfId="418" priority="968" stopIfTrue="1" operator="equal">
      <formula>"NB"</formula>
    </cfRule>
  </conditionalFormatting>
  <conditionalFormatting sqref="J13 J15">
    <cfRule type="cellIs" dxfId="417" priority="945" stopIfTrue="1" operator="equal">
      <formula>"NB"</formula>
    </cfRule>
  </conditionalFormatting>
  <conditionalFormatting sqref="J11">
    <cfRule type="cellIs" dxfId="416" priority="946" stopIfTrue="1" operator="equal">
      <formula>"NB"</formula>
    </cfRule>
  </conditionalFormatting>
  <conditionalFormatting sqref="J17">
    <cfRule type="cellIs" dxfId="415" priority="944" stopIfTrue="1" operator="equal">
      <formula>"NB"</formula>
    </cfRule>
  </conditionalFormatting>
  <conditionalFormatting sqref="J22 J24">
    <cfRule type="cellIs" dxfId="414" priority="942" stopIfTrue="1" operator="equal">
      <formula>"NB"</formula>
    </cfRule>
  </conditionalFormatting>
  <conditionalFormatting sqref="J20">
    <cfRule type="cellIs" dxfId="413" priority="943" stopIfTrue="1" operator="equal">
      <formula>"NB"</formula>
    </cfRule>
  </conditionalFormatting>
  <conditionalFormatting sqref="J221">
    <cfRule type="cellIs" dxfId="412" priority="764" stopIfTrue="1" operator="equal">
      <formula>"NB"</formula>
    </cfRule>
  </conditionalFormatting>
  <conditionalFormatting sqref="J382">
    <cfRule type="cellIs" dxfId="411" priority="723" stopIfTrue="1" operator="equal">
      <formula>"NB"</formula>
    </cfRule>
  </conditionalFormatting>
  <conditionalFormatting sqref="J219">
    <cfRule type="cellIs" dxfId="410" priority="765" stopIfTrue="1" operator="equal">
      <formula>"NB"</formula>
    </cfRule>
  </conditionalFormatting>
  <conditionalFormatting sqref="J38">
    <cfRule type="cellIs" dxfId="409" priority="583" stopIfTrue="1" operator="equal">
      <formula>"NB"</formula>
    </cfRule>
  </conditionalFormatting>
  <conditionalFormatting sqref="J74">
    <cfRule type="cellIs" dxfId="408" priority="718" stopIfTrue="1" operator="equal">
      <formula>"NB"</formula>
    </cfRule>
  </conditionalFormatting>
  <conditionalFormatting sqref="J373">
    <cfRule type="cellIs" dxfId="407" priority="728" stopIfTrue="1" operator="equal">
      <formula>"NB"</formula>
    </cfRule>
  </conditionalFormatting>
  <conditionalFormatting sqref="J421">
    <cfRule type="cellIs" dxfId="406" priority="709" stopIfTrue="1" operator="equal">
      <formula>"NB"</formula>
    </cfRule>
  </conditionalFormatting>
  <conditionalFormatting sqref="J423">
    <cfRule type="cellIs" dxfId="405" priority="708" stopIfTrue="1" operator="equal">
      <formula>"NB"</formula>
    </cfRule>
  </conditionalFormatting>
  <conditionalFormatting sqref="J76 J78">
    <cfRule type="cellIs" dxfId="404" priority="717" stopIfTrue="1" operator="equal">
      <formula>"NB"</formula>
    </cfRule>
  </conditionalFormatting>
  <conditionalFormatting sqref="J80">
    <cfRule type="cellIs" dxfId="403" priority="716" stopIfTrue="1" operator="equal">
      <formula>"NB"</formula>
    </cfRule>
  </conditionalFormatting>
  <conditionalFormatting sqref="J31">
    <cfRule type="cellIs" dxfId="402" priority="556" stopIfTrue="1" operator="equal">
      <formula>"NB"</formula>
    </cfRule>
  </conditionalFormatting>
  <conditionalFormatting sqref="J427">
    <cfRule type="cellIs" dxfId="401" priority="706" stopIfTrue="1" operator="equal">
      <formula>"NB"</formula>
    </cfRule>
  </conditionalFormatting>
  <conditionalFormatting sqref="J171:J172">
    <cfRule type="cellIs" dxfId="400" priority="645" stopIfTrue="1" operator="equal">
      <formula>"NB"</formula>
    </cfRule>
  </conditionalFormatting>
  <conditionalFormatting sqref="J285">
    <cfRule type="cellIs" dxfId="399" priority="631" stopIfTrue="1" operator="equal">
      <formula>"NB"</formula>
    </cfRule>
  </conditionalFormatting>
  <conditionalFormatting sqref="J283">
    <cfRule type="cellIs" dxfId="398" priority="632" stopIfTrue="1" operator="equal">
      <formula>"NB"</formula>
    </cfRule>
  </conditionalFormatting>
  <conditionalFormatting sqref="J289">
    <cfRule type="cellIs" dxfId="397" priority="630" stopIfTrue="1" operator="equal">
      <formula>"NB"</formula>
    </cfRule>
  </conditionalFormatting>
  <conditionalFormatting sqref="J396">
    <cfRule type="cellIs" dxfId="396" priority="474" stopIfTrue="1" operator="equal">
      <formula>"NB"</formula>
    </cfRule>
  </conditionalFormatting>
  <conditionalFormatting sqref="J307">
    <cfRule type="cellIs" dxfId="395" priority="485" stopIfTrue="1" operator="equal">
      <formula>"NB"</formula>
    </cfRule>
  </conditionalFormatting>
  <conditionalFormatting sqref="J436:J437 J446:J447 J456 J465 J474 J483">
    <cfRule type="cellIs" dxfId="394" priority="621" stopIfTrue="1" operator="equal">
      <formula>"NB"</formula>
    </cfRule>
  </conditionalFormatting>
  <conditionalFormatting sqref="J355">
    <cfRule type="cellIs" dxfId="393" priority="618" stopIfTrue="1" operator="equal">
      <formula>"NB"</formula>
    </cfRule>
  </conditionalFormatting>
  <conditionalFormatting sqref="J432 J442 J452">
    <cfRule type="cellIs" dxfId="392" priority="622" stopIfTrue="1" operator="equal">
      <formula>"NB"</formula>
    </cfRule>
  </conditionalFormatting>
  <conditionalFormatting sqref="J430 J440 J450">
    <cfRule type="cellIs" dxfId="391" priority="623" stopIfTrue="1" operator="equal">
      <formula>"NB"</formula>
    </cfRule>
  </conditionalFormatting>
  <conditionalFormatting sqref="J364">
    <cfRule type="cellIs" dxfId="390" priority="615" stopIfTrue="1" operator="equal">
      <formula>"NB"</formula>
    </cfRule>
  </conditionalFormatting>
  <conditionalFormatting sqref="J216">
    <cfRule type="cellIs" dxfId="389" priority="609" stopIfTrue="1" operator="equal">
      <formula>"NB"</formula>
    </cfRule>
  </conditionalFormatting>
  <conditionalFormatting sqref="J85">
    <cfRule type="cellIs" dxfId="388" priority="555" stopIfTrue="1" operator="equal">
      <formula>"NB"</formula>
    </cfRule>
  </conditionalFormatting>
  <conditionalFormatting sqref="J94">
    <cfRule type="cellIs" dxfId="387" priority="554" stopIfTrue="1" operator="equal">
      <formula>"NB"</formula>
    </cfRule>
  </conditionalFormatting>
  <conditionalFormatting sqref="J212">
    <cfRule type="cellIs" dxfId="386" priority="610" stopIfTrue="1" operator="equal">
      <formula>"NB"</formula>
    </cfRule>
  </conditionalFormatting>
  <conditionalFormatting sqref="J210">
    <cfRule type="cellIs" dxfId="385" priority="611" stopIfTrue="1" operator="equal">
      <formula>"NB"</formula>
    </cfRule>
  </conditionalFormatting>
  <conditionalFormatting sqref="J409">
    <cfRule type="cellIs" dxfId="384" priority="560" stopIfTrue="1" operator="equal">
      <formula>"NB"</formula>
    </cfRule>
  </conditionalFormatting>
  <conditionalFormatting sqref="J58">
    <cfRule type="cellIs" dxfId="383" priority="594" stopIfTrue="1" operator="equal">
      <formula>"NB"</formula>
    </cfRule>
  </conditionalFormatting>
  <conditionalFormatting sqref="J35">
    <cfRule type="cellIs" dxfId="382" priority="602" stopIfTrue="1" operator="equal">
      <formula>"NB"</formula>
    </cfRule>
  </conditionalFormatting>
  <conditionalFormatting sqref="J29">
    <cfRule type="cellIs" dxfId="381" priority="601" stopIfTrue="1" operator="equal">
      <formula>"NB"</formula>
    </cfRule>
  </conditionalFormatting>
  <conditionalFormatting sqref="J56">
    <cfRule type="cellIs" dxfId="380" priority="595" stopIfTrue="1" operator="equal">
      <formula>"NB"</formula>
    </cfRule>
  </conditionalFormatting>
  <conditionalFormatting sqref="J60">
    <cfRule type="cellIs" dxfId="379" priority="593" stopIfTrue="1" operator="equal">
      <formula>"NB"</formula>
    </cfRule>
  </conditionalFormatting>
  <conditionalFormatting sqref="J62">
    <cfRule type="cellIs" dxfId="378" priority="592" stopIfTrue="1" operator="equal">
      <formula>"NB"</formula>
    </cfRule>
  </conditionalFormatting>
  <conditionalFormatting sqref="J83">
    <cfRule type="cellIs" dxfId="377" priority="591" stopIfTrue="1" operator="equal">
      <formula>"NB"</formula>
    </cfRule>
  </conditionalFormatting>
  <conditionalFormatting sqref="J40">
    <cfRule type="cellIs" dxfId="376" priority="582" stopIfTrue="1" operator="equal">
      <formula>"NB"</formula>
    </cfRule>
  </conditionalFormatting>
  <conditionalFormatting sqref="J89">
    <cfRule type="cellIs" dxfId="375" priority="588" stopIfTrue="1" operator="equal">
      <formula>"NB"</formula>
    </cfRule>
  </conditionalFormatting>
  <conditionalFormatting sqref="J92">
    <cfRule type="cellIs" dxfId="374" priority="587" stopIfTrue="1" operator="equal">
      <formula>"NB"</formula>
    </cfRule>
  </conditionalFormatting>
  <conditionalFormatting sqref="J42">
    <cfRule type="cellIs" dxfId="373" priority="581" stopIfTrue="1" operator="equal">
      <formula>"NB"</formula>
    </cfRule>
  </conditionalFormatting>
  <conditionalFormatting sqref="J262:J281">
    <cfRule type="cellIs" dxfId="372" priority="407" stopIfTrue="1" operator="equal">
      <formula>"NB"</formula>
    </cfRule>
  </conditionalFormatting>
  <conditionalFormatting sqref="J47">
    <cfRule type="cellIs" dxfId="371" priority="579" stopIfTrue="1" operator="equal">
      <formula>"NB"</formula>
    </cfRule>
  </conditionalFormatting>
  <conditionalFormatting sqref="J44">
    <cfRule type="cellIs" dxfId="370" priority="580" stopIfTrue="1" operator="equal">
      <formula>"NB"</formula>
    </cfRule>
  </conditionalFormatting>
  <conditionalFormatting sqref="J49">
    <cfRule type="cellIs" dxfId="369" priority="578" stopIfTrue="1" operator="equal">
      <formula>"NB"</formula>
    </cfRule>
  </conditionalFormatting>
  <conditionalFormatting sqref="J51">
    <cfRule type="cellIs" dxfId="368" priority="577" stopIfTrue="1" operator="equal">
      <formula>"NB"</formula>
    </cfRule>
  </conditionalFormatting>
  <conditionalFormatting sqref="J53">
    <cfRule type="cellIs" dxfId="367" priority="576" stopIfTrue="1" operator="equal">
      <formula>"NB"</formula>
    </cfRule>
  </conditionalFormatting>
  <conditionalFormatting sqref="J110">
    <cfRule type="cellIs" dxfId="366" priority="575" stopIfTrue="1" operator="equal">
      <formula>"NB"</formula>
    </cfRule>
  </conditionalFormatting>
  <conditionalFormatting sqref="J116">
    <cfRule type="cellIs" dxfId="365" priority="572" stopIfTrue="1" operator="equal">
      <formula>"NB"</formula>
    </cfRule>
  </conditionalFormatting>
  <conditionalFormatting sqref="J269">
    <cfRule type="cellIs" dxfId="364" priority="409" stopIfTrue="1" operator="equal">
      <formula>"NB"</formula>
    </cfRule>
  </conditionalFormatting>
  <conditionalFormatting sqref="J112">
    <cfRule type="cellIs" dxfId="363" priority="553" stopIfTrue="1" operator="equal">
      <formula>"NB"</formula>
    </cfRule>
  </conditionalFormatting>
  <conditionalFormatting sqref="J112">
    <cfRule type="cellIs" dxfId="362" priority="552" stopIfTrue="1" operator="equal">
      <formula>"NB"</formula>
    </cfRule>
  </conditionalFormatting>
  <conditionalFormatting sqref="J418">
    <cfRule type="cellIs" dxfId="361" priority="444" stopIfTrue="1" operator="equal">
      <formula>"NB"</formula>
    </cfRule>
  </conditionalFormatting>
  <conditionalFormatting sqref="J232">
    <cfRule type="cellIs" dxfId="360" priority="379" stopIfTrue="1" operator="equal">
      <formula>"NB"</formula>
    </cfRule>
  </conditionalFormatting>
  <conditionalFormatting sqref="J296">
    <cfRule type="cellIs" dxfId="359" priority="399" stopIfTrue="1" operator="equal">
      <formula>"NB"</formula>
    </cfRule>
  </conditionalFormatting>
  <conditionalFormatting sqref="J230">
    <cfRule type="cellIs" dxfId="358" priority="543" stopIfTrue="1" operator="equal">
      <formula>"NB"</formula>
    </cfRule>
  </conditionalFormatting>
  <conditionalFormatting sqref="J230">
    <cfRule type="cellIs" dxfId="357" priority="542" stopIfTrue="1" operator="equal">
      <formula>"NB"</formula>
    </cfRule>
  </conditionalFormatting>
  <conditionalFormatting sqref="J199">
    <cfRule type="cellIs" dxfId="356" priority="539" stopIfTrue="1" operator="equal">
      <formula>"NB"</formula>
    </cfRule>
  </conditionalFormatting>
  <conditionalFormatting sqref="J339">
    <cfRule type="cellIs" dxfId="355" priority="423" stopIfTrue="1" operator="equal">
      <formula>"NB"</formula>
    </cfRule>
  </conditionalFormatting>
  <conditionalFormatting sqref="J200">
    <cfRule type="cellIs" dxfId="354" priority="530" stopIfTrue="1" operator="equal">
      <formula>"NB"</formula>
    </cfRule>
  </conditionalFormatting>
  <conditionalFormatting sqref="J311">
    <cfRule type="cellIs" dxfId="353" priority="396" stopIfTrue="1" operator="equal">
      <formula>"NB"</formula>
    </cfRule>
  </conditionalFormatting>
  <conditionalFormatting sqref="J417">
    <cfRule type="cellIs" dxfId="352" priority="452" stopIfTrue="1" operator="equal">
      <formula>"NB"</formula>
    </cfRule>
  </conditionalFormatting>
  <conditionalFormatting sqref="J33">
    <cfRule type="cellIs" dxfId="351" priority="492" stopIfTrue="1" operator="equal">
      <formula>"NB"</formula>
    </cfRule>
  </conditionalFormatting>
  <conditionalFormatting sqref="J318">
    <cfRule type="cellIs" dxfId="350" priority="397" stopIfTrue="1" operator="equal">
      <formula>"NB"</formula>
    </cfRule>
  </conditionalFormatting>
  <conditionalFormatting sqref="J434 J444 J454">
    <cfRule type="cellIs" dxfId="349" priority="518" stopIfTrue="1" operator="equal">
      <formula>"NB"</formula>
    </cfRule>
  </conditionalFormatting>
  <conditionalFormatting sqref="J87">
    <cfRule type="cellIs" dxfId="348" priority="493" stopIfTrue="1" operator="equal">
      <formula>"NB"</formula>
    </cfRule>
  </conditionalFormatting>
  <conditionalFormatting sqref="J340">
    <cfRule type="cellIs" dxfId="347" priority="421" stopIfTrue="1" operator="equal">
      <formula>"NB"</formula>
    </cfRule>
  </conditionalFormatting>
  <conditionalFormatting sqref="J338">
    <cfRule type="cellIs" dxfId="346" priority="427" stopIfTrue="1" operator="equal">
      <formula>"NB"</formula>
    </cfRule>
  </conditionalFormatting>
  <conditionalFormatting sqref="J394:J397 J399">
    <cfRule type="cellIs" dxfId="345" priority="476" stopIfTrue="1" operator="equal">
      <formula>"NB"</formula>
    </cfRule>
  </conditionalFormatting>
  <conditionalFormatting sqref="J394">
    <cfRule type="cellIs" dxfId="344" priority="475" stopIfTrue="1" operator="equal">
      <formula>"NB"</formula>
    </cfRule>
  </conditionalFormatting>
  <conditionalFormatting sqref="J501">
    <cfRule type="cellIs" dxfId="343" priority="337" stopIfTrue="1" operator="equal">
      <formula>"NB"</formula>
    </cfRule>
  </conditionalFormatting>
  <conditionalFormatting sqref="J331:J334 J337:J343 J346:J347">
    <cfRule type="cellIs" dxfId="342" priority="393" stopIfTrue="1" operator="equal">
      <formula>"NB"</formula>
    </cfRule>
  </conditionalFormatting>
  <conditionalFormatting sqref="J600">
    <cfRule type="cellIs" dxfId="341" priority="328" stopIfTrue="1" operator="equal">
      <formula>"NB"</formula>
    </cfRule>
  </conditionalFormatting>
  <conditionalFormatting sqref="J225">
    <cfRule type="cellIs" dxfId="340" priority="384" stopIfTrue="1" operator="equal">
      <formula>"NB"</formula>
    </cfRule>
  </conditionalFormatting>
  <conditionalFormatting sqref="J105">
    <cfRule type="cellIs" dxfId="339" priority="388" stopIfTrue="1" operator="equal">
      <formula>"NB"</formula>
    </cfRule>
  </conditionalFormatting>
  <conditionalFormatting sqref="J232">
    <cfRule type="cellIs" dxfId="338" priority="380" stopIfTrue="1" operator="equal">
      <formula>"NB"</formula>
    </cfRule>
  </conditionalFormatting>
  <conditionalFormatting sqref="J214">
    <cfRule type="cellIs" dxfId="337" priority="359" stopIfTrue="1" operator="equal">
      <formula>"NB"</formula>
    </cfRule>
  </conditionalFormatting>
  <conditionalFormatting sqref="J233">
    <cfRule type="cellIs" dxfId="336" priority="454" stopIfTrue="1" operator="equal">
      <formula>"NB"</formula>
    </cfRule>
  </conditionalFormatting>
  <conditionalFormatting sqref="J401:J410">
    <cfRule type="cellIs" dxfId="335" priority="456" stopIfTrue="1" operator="equal">
      <formula>"NB"</formula>
    </cfRule>
  </conditionalFormatting>
  <conditionalFormatting sqref="J392:J419">
    <cfRule type="cellIs" dxfId="334" priority="459" stopIfTrue="1" operator="equal">
      <formula>"NB"</formula>
    </cfRule>
  </conditionalFormatting>
  <conditionalFormatting sqref="J363">
    <cfRule type="cellIs" dxfId="333" priority="458" stopIfTrue="1" operator="equal">
      <formula>"NB"</formula>
    </cfRule>
  </conditionalFormatting>
  <conditionalFormatting sqref="L400:L410">
    <cfRule type="cellIs" dxfId="332" priority="457" stopIfTrue="1" operator="equal">
      <formula>"NB"</formula>
    </cfRule>
  </conditionalFormatting>
  <conditionalFormatting sqref="J416">
    <cfRule type="cellIs" dxfId="331" priority="446" stopIfTrue="1" operator="equal">
      <formula>"NB"</formula>
    </cfRule>
  </conditionalFormatting>
  <conditionalFormatting sqref="J264">
    <cfRule type="cellIs" dxfId="330" priority="413" stopIfTrue="1" operator="equal">
      <formula>"NB"</formula>
    </cfRule>
  </conditionalFormatting>
  <conditionalFormatting sqref="J414">
    <cfRule type="cellIs" dxfId="329" priority="450" stopIfTrue="1" operator="equal">
      <formula>"NB"</formula>
    </cfRule>
  </conditionalFormatting>
  <conditionalFormatting sqref="J412">
    <cfRule type="cellIs" dxfId="328" priority="451" stopIfTrue="1" operator="equal">
      <formula>"NB"</formula>
    </cfRule>
  </conditionalFormatting>
  <conditionalFormatting sqref="J344">
    <cfRule type="cellIs" dxfId="327" priority="367" stopIfTrue="1" operator="equal">
      <formula>"NB"</formula>
    </cfRule>
  </conditionalFormatting>
  <conditionalFormatting sqref="J272:J281">
    <cfRule type="cellIs" dxfId="326" priority="412" stopIfTrue="1" operator="equal">
      <formula>"NB"</formula>
    </cfRule>
  </conditionalFormatting>
  <conditionalFormatting sqref="J416">
    <cfRule type="cellIs" dxfId="325" priority="445" stopIfTrue="1" operator="equal">
      <formula>"NB"</formula>
    </cfRule>
  </conditionalFormatting>
  <conditionalFormatting sqref="J614">
    <cfRule type="cellIs" dxfId="324" priority="344" stopIfTrue="1" operator="equal">
      <formula>"NB"</formula>
    </cfRule>
  </conditionalFormatting>
  <conditionalFormatting sqref="J274">
    <cfRule type="cellIs" dxfId="323" priority="416" stopIfTrue="1" operator="equal">
      <formula>"NB"</formula>
    </cfRule>
  </conditionalFormatting>
  <conditionalFormatting sqref="J520">
    <cfRule type="cellIs" dxfId="322" priority="287" stopIfTrue="1" operator="equal">
      <formula>"NB"</formula>
    </cfRule>
  </conditionalFormatting>
  <conditionalFormatting sqref="J333">
    <cfRule type="cellIs" dxfId="321" priority="425" stopIfTrue="1" operator="equal">
      <formula>"NB"</formula>
    </cfRule>
  </conditionalFormatting>
  <conditionalFormatting sqref="J331">
    <cfRule type="cellIs" dxfId="320" priority="426" stopIfTrue="1" operator="equal">
      <formula>"NB"</formula>
    </cfRule>
  </conditionalFormatting>
  <conditionalFormatting sqref="J273">
    <cfRule type="cellIs" dxfId="319" priority="418" stopIfTrue="1" operator="equal">
      <formula>"NB"</formula>
    </cfRule>
  </conditionalFormatting>
  <conditionalFormatting sqref="J347">
    <cfRule type="cellIs" dxfId="318" priority="422" stopIfTrue="1" operator="equal">
      <formula>"NB"</formula>
    </cfRule>
  </conditionalFormatting>
  <conditionalFormatting sqref="J342">
    <cfRule type="cellIs" dxfId="317" priority="420" stopIfTrue="1" operator="equal">
      <formula>"NB"</formula>
    </cfRule>
  </conditionalFormatting>
  <conditionalFormatting sqref="J281">
    <cfRule type="cellIs" dxfId="316" priority="417" stopIfTrue="1" operator="equal">
      <formula>"NB"</formula>
    </cfRule>
  </conditionalFormatting>
  <conditionalFormatting sqref="J276">
    <cfRule type="cellIs" dxfId="315" priority="415" stopIfTrue="1" operator="equal">
      <formula>"NB"</formula>
    </cfRule>
  </conditionalFormatting>
  <conditionalFormatting sqref="J540">
    <cfRule type="cellIs" dxfId="314" priority="352" stopIfTrue="1" operator="equal">
      <formula>"NB"</formula>
    </cfRule>
  </conditionalFormatting>
  <conditionalFormatting sqref="J278">
    <cfRule type="cellIs" dxfId="313" priority="414" stopIfTrue="1" operator="equal">
      <formula>"NB"</formula>
    </cfRule>
  </conditionalFormatting>
  <conditionalFormatting sqref="J259">
    <cfRule type="cellIs" dxfId="312" priority="404" stopIfTrue="1" operator="equal">
      <formula>"NB"</formula>
    </cfRule>
  </conditionalFormatting>
  <conditionalFormatting sqref="J267">
    <cfRule type="cellIs" dxfId="311" priority="410" stopIfTrue="1" operator="equal">
      <formula>"NB"</formula>
    </cfRule>
  </conditionalFormatting>
  <conditionalFormatting sqref="J265">
    <cfRule type="cellIs" dxfId="310" priority="411" stopIfTrue="1" operator="equal">
      <formula>"NB"</formula>
    </cfRule>
  </conditionalFormatting>
  <conditionalFormatting sqref="J315">
    <cfRule type="cellIs" dxfId="309" priority="394" stopIfTrue="1" operator="equal">
      <formula>"NB"</formula>
    </cfRule>
  </conditionalFormatting>
  <conditionalFormatting sqref="J254">
    <cfRule type="cellIs" dxfId="308" priority="408" stopIfTrue="1" operator="equal">
      <formula>"NB"</formula>
    </cfRule>
  </conditionalFormatting>
  <conditionalFormatting sqref="J257">
    <cfRule type="cellIs" dxfId="307" priority="405" stopIfTrue="1" operator="equal">
      <formula>"NB"</formula>
    </cfRule>
  </conditionalFormatting>
  <conditionalFormatting sqref="J255">
    <cfRule type="cellIs" dxfId="306" priority="406" stopIfTrue="1" operator="equal">
      <formula>"NB"</formula>
    </cfRule>
  </conditionalFormatting>
  <conditionalFormatting sqref="J291">
    <cfRule type="cellIs" dxfId="305" priority="403" stopIfTrue="1" operator="equal">
      <formula>"NB"</formula>
    </cfRule>
  </conditionalFormatting>
  <conditionalFormatting sqref="J300">
    <cfRule type="cellIs" dxfId="304" priority="402" stopIfTrue="1" operator="equal">
      <formula>"NB"</formula>
    </cfRule>
  </conditionalFormatting>
  <conditionalFormatting sqref="J294">
    <cfRule type="cellIs" dxfId="303" priority="400" stopIfTrue="1" operator="equal">
      <formula>"NB"</formula>
    </cfRule>
  </conditionalFormatting>
  <conditionalFormatting sqref="J292">
    <cfRule type="cellIs" dxfId="302" priority="401" stopIfTrue="1" operator="equal">
      <formula>"NB"</formula>
    </cfRule>
  </conditionalFormatting>
  <conditionalFormatting sqref="J310">
    <cfRule type="cellIs" dxfId="301" priority="398" stopIfTrue="1" operator="equal">
      <formula>"NB"</formula>
    </cfRule>
  </conditionalFormatting>
  <conditionalFormatting sqref="J313">
    <cfRule type="cellIs" dxfId="300" priority="395" stopIfTrue="1" operator="equal">
      <formula>"NB"</formula>
    </cfRule>
  </conditionalFormatting>
  <conditionalFormatting sqref="J320">
    <cfRule type="cellIs" dxfId="299" priority="392" stopIfTrue="1" operator="equal">
      <formula>"NB"</formula>
    </cfRule>
  </conditionalFormatting>
  <conditionalFormatting sqref="J98">
    <cfRule type="cellIs" dxfId="298" priority="389" stopIfTrue="1" operator="equal">
      <formula>"NB"</formula>
    </cfRule>
  </conditionalFormatting>
  <conditionalFormatting sqref="J114">
    <cfRule type="cellIs" dxfId="297" priority="387" stopIfTrue="1" operator="equal">
      <formula>"NB"</formula>
    </cfRule>
  </conditionalFormatting>
  <conditionalFormatting sqref="J114">
    <cfRule type="cellIs" dxfId="296" priority="386" stopIfTrue="1" operator="equal">
      <formula>"NB"</formula>
    </cfRule>
  </conditionalFormatting>
  <conditionalFormatting sqref="J225">
    <cfRule type="cellIs" dxfId="295" priority="385" stopIfTrue="1" operator="equal">
      <formula>"NB"</formula>
    </cfRule>
  </conditionalFormatting>
  <conditionalFormatting sqref="J223">
    <cfRule type="cellIs" dxfId="294" priority="383" stopIfTrue="1" operator="equal">
      <formula>"NB"</formula>
    </cfRule>
  </conditionalFormatting>
  <conditionalFormatting sqref="J223">
    <cfRule type="cellIs" dxfId="293" priority="382" stopIfTrue="1" operator="equal">
      <formula>"NB"</formula>
    </cfRule>
  </conditionalFormatting>
  <conditionalFormatting sqref="J234">
    <cfRule type="cellIs" dxfId="292" priority="381" stopIfTrue="1" operator="equal">
      <formula>"NB"</formula>
    </cfRule>
  </conditionalFormatting>
  <conditionalFormatting sqref="J398">
    <cfRule type="cellIs" dxfId="291" priority="378" stopIfTrue="1" operator="equal">
      <formula>"NB"</formula>
    </cfRule>
  </conditionalFormatting>
  <conditionalFormatting sqref="J530">
    <cfRule type="cellIs" dxfId="290" priority="278" stopIfTrue="1" operator="equal">
      <formula>"NB"</formula>
    </cfRule>
  </conditionalFormatting>
  <conditionalFormatting sqref="J538">
    <cfRule type="cellIs" dxfId="289" priority="277" stopIfTrue="1" operator="equal">
      <formula>"NB"</formula>
    </cfRule>
  </conditionalFormatting>
  <conditionalFormatting sqref="J637">
    <cfRule type="cellIs" dxfId="288" priority="311" stopIfTrue="1" operator="equal">
      <formula>"NB"</formula>
    </cfRule>
  </conditionalFormatting>
  <conditionalFormatting sqref="J287">
    <cfRule type="cellIs" dxfId="287" priority="373" stopIfTrue="1" operator="equal">
      <formula>"NB"</formula>
    </cfRule>
  </conditionalFormatting>
  <conditionalFormatting sqref="J566">
    <cfRule type="cellIs" dxfId="286" priority="301" stopIfTrue="1" operator="equal">
      <formula>"NB"</formula>
    </cfRule>
  </conditionalFormatting>
  <conditionalFormatting sqref="J335">
    <cfRule type="cellIs" dxfId="285" priority="371" stopIfTrue="1" operator="equal">
      <formula>"NB"</formula>
    </cfRule>
  </conditionalFormatting>
  <conditionalFormatting sqref="J335">
    <cfRule type="cellIs" dxfId="284" priority="370" stopIfTrue="1" operator="equal">
      <formula>"NB"</formula>
    </cfRule>
  </conditionalFormatting>
  <conditionalFormatting sqref="J336">
    <cfRule type="cellIs" dxfId="283" priority="369" stopIfTrue="1" operator="equal">
      <formula>"NB"</formula>
    </cfRule>
  </conditionalFormatting>
  <conditionalFormatting sqref="J336">
    <cfRule type="cellIs" dxfId="282" priority="368" stopIfTrue="1" operator="equal">
      <formula>"NB"</formula>
    </cfRule>
  </conditionalFormatting>
  <conditionalFormatting sqref="J344">
    <cfRule type="cellIs" dxfId="281" priority="366" stopIfTrue="1" operator="equal">
      <formula>"NB"</formula>
    </cfRule>
  </conditionalFormatting>
  <conditionalFormatting sqref="J345">
    <cfRule type="cellIs" dxfId="280" priority="365" stopIfTrue="1" operator="equal">
      <formula>"NB"</formula>
    </cfRule>
  </conditionalFormatting>
  <conditionalFormatting sqref="J345">
    <cfRule type="cellIs" dxfId="279" priority="364" stopIfTrue="1" operator="equal">
      <formula>"NB"</formula>
    </cfRule>
  </conditionalFormatting>
  <conditionalFormatting sqref="J425">
    <cfRule type="cellIs" dxfId="278" priority="363" stopIfTrue="1" operator="equal">
      <formula>"NB"</formula>
    </cfRule>
  </conditionalFormatting>
  <conditionalFormatting sqref="J425">
    <cfRule type="cellIs" dxfId="277" priority="362" stopIfTrue="1" operator="equal">
      <formula>"NB"</formula>
    </cfRule>
  </conditionalFormatting>
  <conditionalFormatting sqref="J122 J119:J120 J124:J125">
    <cfRule type="cellIs" dxfId="276" priority="241" stopIfTrue="1" operator="equal">
      <formula>"NB"</formula>
    </cfRule>
  </conditionalFormatting>
  <conditionalFormatting sqref="J214">
    <cfRule type="cellIs" dxfId="275" priority="360" stopIfTrue="1" operator="equal">
      <formula>"NB"</formula>
    </cfRule>
  </conditionalFormatting>
  <conditionalFormatting sqref="J485">
    <cfRule type="cellIs" dxfId="274" priority="358" stopIfTrue="1" operator="equal">
      <formula>"NB"</formula>
    </cfRule>
  </conditionalFormatting>
  <conditionalFormatting sqref="J492">
    <cfRule type="cellIs" dxfId="273" priority="355" stopIfTrue="1" operator="equal">
      <formula>"NB"</formula>
    </cfRule>
  </conditionalFormatting>
  <conditionalFormatting sqref="J702 J675 J729 J684">
    <cfRule type="cellIs" dxfId="272" priority="336" stopIfTrue="1" operator="equal">
      <formula>"NB"</formula>
    </cfRule>
  </conditionalFormatting>
  <conditionalFormatting sqref="J719 J546:J547 J602:J606 J646:J651 J618:J627 J629 J584 J502 J609:J615 J656 J665 J674 J728 J683 J637:J638">
    <cfRule type="cellIs" dxfId="271" priority="353" stopIfTrue="1" operator="equal">
      <formula>"NB"</formula>
    </cfRule>
  </conditionalFormatting>
  <conditionalFormatting sqref="J542">
    <cfRule type="cellIs" dxfId="270" priority="351" stopIfTrue="1" operator="equal">
      <formula>"NB"</formula>
    </cfRule>
  </conditionalFormatting>
  <conditionalFormatting sqref="J623 J625">
    <cfRule type="cellIs" dxfId="269" priority="349" stopIfTrue="1" operator="equal">
      <formula>"NB"</formula>
    </cfRule>
  </conditionalFormatting>
  <conditionalFormatting sqref="J621">
    <cfRule type="cellIs" dxfId="268" priority="350" stopIfTrue="1" operator="equal">
      <formula>"NB"</formula>
    </cfRule>
  </conditionalFormatting>
  <conditionalFormatting sqref="J618">
    <cfRule type="cellIs" dxfId="267" priority="343" stopIfTrue="1" operator="equal">
      <formula>"NB"</formula>
    </cfRule>
  </conditionalFormatting>
  <conditionalFormatting sqref="J603">
    <cfRule type="cellIs" dxfId="266" priority="348" stopIfTrue="1" operator="equal">
      <formula>"NB"</formula>
    </cfRule>
  </conditionalFormatting>
  <conditionalFormatting sqref="J609">
    <cfRule type="cellIs" dxfId="265" priority="346" stopIfTrue="1" operator="equal">
      <formula>"NB"</formula>
    </cfRule>
  </conditionalFormatting>
  <conditionalFormatting sqref="J605">
    <cfRule type="cellIs" dxfId="264" priority="347" stopIfTrue="1" operator="equal">
      <formula>"NB"</formula>
    </cfRule>
  </conditionalFormatting>
  <conditionalFormatting sqref="J612">
    <cfRule type="cellIs" dxfId="263" priority="345" stopIfTrue="1" operator="equal">
      <formula>"NB"</formula>
    </cfRule>
  </conditionalFormatting>
  <conditionalFormatting sqref="J648">
    <cfRule type="cellIs" dxfId="262" priority="327" stopIfTrue="1" operator="equal">
      <formula>"NB"</formula>
    </cfRule>
  </conditionalFormatting>
  <conditionalFormatting sqref="J650">
    <cfRule type="cellIs" dxfId="261" priority="326" stopIfTrue="1" operator="equal">
      <formula>"NB"</formula>
    </cfRule>
  </conditionalFormatting>
  <conditionalFormatting sqref="J654">
    <cfRule type="cellIs" dxfId="260" priority="325" stopIfTrue="1" operator="equal">
      <formula>"NB"</formula>
    </cfRule>
  </conditionalFormatting>
  <conditionalFormatting sqref="J497">
    <cfRule type="cellIs" dxfId="259" priority="338" stopIfTrue="1" operator="equal">
      <formula>"NB"</formula>
    </cfRule>
  </conditionalFormatting>
  <conditionalFormatting sqref="J495">
    <cfRule type="cellIs" dxfId="258" priority="339" stopIfTrue="1" operator="equal">
      <formula>"NB"</formula>
    </cfRule>
  </conditionalFormatting>
  <conditionalFormatting sqref="J708 J663 J672 J681 J735 J690">
    <cfRule type="cellIs" dxfId="257" priority="334" stopIfTrue="1" operator="equal">
      <formula>"NB"</formula>
    </cfRule>
  </conditionalFormatting>
  <conditionalFormatting sqref="J591">
    <cfRule type="cellIs" dxfId="256" priority="331" stopIfTrue="1" operator="equal">
      <formula>"NB"</formula>
    </cfRule>
  </conditionalFormatting>
  <conditionalFormatting sqref="J704 J677 J731 J686">
    <cfRule type="cellIs" dxfId="255" priority="335" stopIfTrue="1" operator="equal">
      <formula>"NB"</formula>
    </cfRule>
  </conditionalFormatting>
  <conditionalFormatting sqref="J544">
    <cfRule type="cellIs" dxfId="254" priority="321" stopIfTrue="1" operator="equal">
      <formula>"NB"</formula>
    </cfRule>
  </conditionalFormatting>
  <conditionalFormatting sqref="J652">
    <cfRule type="cellIs" dxfId="253" priority="324" stopIfTrue="1" operator="equal">
      <formula>"NB"</formula>
    </cfRule>
  </conditionalFormatting>
  <conditionalFormatting sqref="J652">
    <cfRule type="cellIs" dxfId="252" priority="323" stopIfTrue="1" operator="equal">
      <formula>"NB"</formula>
    </cfRule>
  </conditionalFormatting>
  <conditionalFormatting sqref="J706 J679 J733 J688">
    <cfRule type="cellIs" dxfId="251" priority="322" stopIfTrue="1" operator="equal">
      <formula>"NB"</formula>
    </cfRule>
  </conditionalFormatting>
  <conditionalFormatting sqref="J607">
    <cfRule type="cellIs" dxfId="250" priority="318" stopIfTrue="1" operator="equal">
      <formula>"NB"</formula>
    </cfRule>
  </conditionalFormatting>
  <conditionalFormatting sqref="J607">
    <cfRule type="cellIs" dxfId="249" priority="317" stopIfTrue="1" operator="equal">
      <formula>"NB"</formula>
    </cfRule>
  </conditionalFormatting>
  <conditionalFormatting sqref="J616">
    <cfRule type="cellIs" dxfId="248" priority="316" stopIfTrue="1" operator="equal">
      <formula>"NB"</formula>
    </cfRule>
  </conditionalFormatting>
  <conditionalFormatting sqref="J616">
    <cfRule type="cellIs" dxfId="247" priority="315" stopIfTrue="1" operator="equal">
      <formula>"NB"</formula>
    </cfRule>
  </conditionalFormatting>
  <conditionalFormatting sqref="J599">
    <cfRule type="cellIs" dxfId="246" priority="310" stopIfTrue="1" operator="equal">
      <formula>"NB"</formula>
    </cfRule>
  </conditionalFormatting>
  <conditionalFormatting sqref="J529">
    <cfRule type="cellIs" dxfId="245" priority="282" stopIfTrue="1" operator="equal">
      <formula>"NB"</formula>
    </cfRule>
  </conditionalFormatting>
  <conditionalFormatting sqref="J574">
    <cfRule type="cellIs" dxfId="244" priority="300" stopIfTrue="1" operator="equal">
      <formula>"NB"</formula>
    </cfRule>
  </conditionalFormatting>
  <conditionalFormatting sqref="J569">
    <cfRule type="cellIs" dxfId="243" priority="298" stopIfTrue="1" operator="equal">
      <formula>"NB"</formula>
    </cfRule>
  </conditionalFormatting>
  <conditionalFormatting sqref="J567">
    <cfRule type="cellIs" dxfId="242" priority="299" stopIfTrue="1" operator="equal">
      <formula>"NB"</formula>
    </cfRule>
  </conditionalFormatting>
  <conditionalFormatting sqref="J503">
    <cfRule type="cellIs" dxfId="241" priority="293" stopIfTrue="1" operator="equal">
      <formula>"NB"</formula>
    </cfRule>
  </conditionalFormatting>
  <conditionalFormatting sqref="J575">
    <cfRule type="cellIs" dxfId="240" priority="297" stopIfTrue="1" operator="equal">
      <formula>"NB"</formula>
    </cfRule>
  </conditionalFormatting>
  <conditionalFormatting sqref="J583">
    <cfRule type="cellIs" dxfId="239" priority="296" stopIfTrue="1" operator="equal">
      <formula>"NB"</formula>
    </cfRule>
  </conditionalFormatting>
  <conditionalFormatting sqref="J511">
    <cfRule type="cellIs" dxfId="238" priority="292" stopIfTrue="1" operator="equal">
      <formula>"NB"</formula>
    </cfRule>
  </conditionalFormatting>
  <conditionalFormatting sqref="J506">
    <cfRule type="cellIs" dxfId="237" priority="290" stopIfTrue="1" operator="equal">
      <formula>"NB"</formula>
    </cfRule>
  </conditionalFormatting>
  <conditionalFormatting sqref="J504">
    <cfRule type="cellIs" dxfId="236" priority="291" stopIfTrue="1" operator="equal">
      <formula>"NB"</formula>
    </cfRule>
  </conditionalFormatting>
  <conditionalFormatting sqref="J508">
    <cfRule type="cellIs" dxfId="235" priority="289" stopIfTrue="1" operator="equal">
      <formula>"NB"</formula>
    </cfRule>
  </conditionalFormatting>
  <conditionalFormatting sqref="J149 J146:J147 J151:J152">
    <cfRule type="cellIs" dxfId="234" priority="220" stopIfTrue="1" operator="equal">
      <formula>"NB"</formula>
    </cfRule>
  </conditionalFormatting>
  <conditionalFormatting sqref="J141">
    <cfRule type="cellIs" dxfId="233" priority="222" stopIfTrue="1" operator="equal">
      <formula>"NB"</formula>
    </cfRule>
  </conditionalFormatting>
  <conditionalFormatting sqref="J139">
    <cfRule type="cellIs" dxfId="232" priority="224" stopIfTrue="1" operator="equal">
      <formula>"NB"</formula>
    </cfRule>
  </conditionalFormatting>
  <conditionalFormatting sqref="J512">
    <cfRule type="cellIs" dxfId="231" priority="288" stopIfTrue="1" operator="equal">
      <formula>"NB"</formula>
    </cfRule>
  </conditionalFormatting>
  <conditionalFormatting sqref="J521">
    <cfRule type="cellIs" dxfId="230" priority="283" stopIfTrue="1" operator="equal">
      <formula>"NB"</formula>
    </cfRule>
  </conditionalFormatting>
  <conditionalFormatting sqref="J139">
    <cfRule type="cellIs" dxfId="229" priority="223" stopIfTrue="1" operator="equal">
      <formula>"NB"</formula>
    </cfRule>
  </conditionalFormatting>
  <conditionalFormatting sqref="J137">
    <cfRule type="cellIs" dxfId="228" priority="226" stopIfTrue="1" operator="equal">
      <formula>"NB"</formula>
    </cfRule>
  </conditionalFormatting>
  <conditionalFormatting sqref="J548">
    <cfRule type="cellIs" dxfId="227" priority="273" stopIfTrue="1" operator="equal">
      <formula>"NB"</formula>
    </cfRule>
  </conditionalFormatting>
  <conditionalFormatting sqref="J556">
    <cfRule type="cellIs" dxfId="226" priority="272" stopIfTrue="1" operator="equal">
      <formula>"NB"</formula>
    </cfRule>
  </conditionalFormatting>
  <conditionalFormatting sqref="J565:J570 J574:J575 J572 J583 J581">
    <cfRule type="cellIs" dxfId="225" priority="268" stopIfTrue="1" operator="equal">
      <formula>"NB"</formula>
    </cfRule>
  </conditionalFormatting>
  <conditionalFormatting sqref="J130">
    <cfRule type="cellIs" dxfId="224" priority="230" stopIfTrue="1" operator="equal">
      <formula>"NB"</formula>
    </cfRule>
  </conditionalFormatting>
  <conditionalFormatting sqref="J123">
    <cfRule type="cellIs" dxfId="223" priority="236" stopIfTrue="1" operator="equal">
      <formula>"NB"</formula>
    </cfRule>
  </conditionalFormatting>
  <conditionalFormatting sqref="J499">
    <cfRule type="cellIs" dxfId="222" priority="264" stopIfTrue="1" operator="equal">
      <formula>"NB"</formula>
    </cfRule>
  </conditionalFormatting>
  <conditionalFormatting sqref="J140 J137:J138 J142:J143">
    <cfRule type="cellIs" dxfId="221" priority="227" stopIfTrue="1" operator="equal">
      <formula>"NB"</formula>
    </cfRule>
  </conditionalFormatting>
  <conditionalFormatting sqref="J573">
    <cfRule type="cellIs" dxfId="220" priority="262" stopIfTrue="1" operator="equal">
      <formula>"NB"</formula>
    </cfRule>
  </conditionalFormatting>
  <conditionalFormatting sqref="J573">
    <cfRule type="cellIs" dxfId="219" priority="261" stopIfTrue="1" operator="equal">
      <formula>"NB"</formula>
    </cfRule>
  </conditionalFormatting>
  <conditionalFormatting sqref="J571">
    <cfRule type="cellIs" dxfId="218" priority="260" stopIfTrue="1" operator="equal">
      <formula>"NB"</formula>
    </cfRule>
  </conditionalFormatting>
  <conditionalFormatting sqref="J571">
    <cfRule type="cellIs" dxfId="217" priority="259" stopIfTrue="1" operator="equal">
      <formula>"NB"</formula>
    </cfRule>
  </conditionalFormatting>
  <conditionalFormatting sqref="J582">
    <cfRule type="cellIs" dxfId="216" priority="258" stopIfTrue="1" operator="equal">
      <formula>"NB"</formula>
    </cfRule>
  </conditionalFormatting>
  <conditionalFormatting sqref="J582">
    <cfRule type="cellIs" dxfId="215" priority="257" stopIfTrue="1" operator="equal">
      <formula>"NB"</formula>
    </cfRule>
  </conditionalFormatting>
  <conditionalFormatting sqref="J125">
    <cfRule type="cellIs" dxfId="214" priority="239" stopIfTrue="1" operator="equal">
      <formula>"NB"</formula>
    </cfRule>
  </conditionalFormatting>
  <conditionalFormatting sqref="J121">
    <cfRule type="cellIs" dxfId="213" priority="238" stopIfTrue="1" operator="equal">
      <formula>"NB"</formula>
    </cfRule>
  </conditionalFormatting>
  <conditionalFormatting sqref="J710">
    <cfRule type="cellIs" dxfId="212" priority="252" stopIfTrue="1" operator="equal">
      <formula>"NB"</formula>
    </cfRule>
  </conditionalFormatting>
  <conditionalFormatting sqref="J717">
    <cfRule type="cellIs" dxfId="211" priority="249" stopIfTrue="1" operator="equal">
      <formula>"NB"</formula>
    </cfRule>
  </conditionalFormatting>
  <conditionalFormatting sqref="J713">
    <cfRule type="cellIs" dxfId="210" priority="250" stopIfTrue="1" operator="equal">
      <formula>"NB"</formula>
    </cfRule>
  </conditionalFormatting>
  <conditionalFormatting sqref="J711">
    <cfRule type="cellIs" dxfId="209" priority="251" stopIfTrue="1" operator="equal">
      <formula>"NB"</formula>
    </cfRule>
  </conditionalFormatting>
  <conditionalFormatting sqref="J715">
    <cfRule type="cellIs" dxfId="208" priority="248" stopIfTrue="1" operator="equal">
      <formula>"NB"</formula>
    </cfRule>
  </conditionalFormatting>
  <conditionalFormatting sqref="J692">
    <cfRule type="cellIs" dxfId="207" priority="247" stopIfTrue="1" operator="equal">
      <formula>"NB"</formula>
    </cfRule>
  </conditionalFormatting>
  <conditionalFormatting sqref="J699">
    <cfRule type="cellIs" dxfId="206" priority="244" stopIfTrue="1" operator="equal">
      <formula>"NB"</formula>
    </cfRule>
  </conditionalFormatting>
  <conditionalFormatting sqref="J695">
    <cfRule type="cellIs" dxfId="205" priority="245" stopIfTrue="1" operator="equal">
      <formula>"NB"</formula>
    </cfRule>
  </conditionalFormatting>
  <conditionalFormatting sqref="J693">
    <cfRule type="cellIs" dxfId="204" priority="246" stopIfTrue="1" operator="equal">
      <formula>"NB"</formula>
    </cfRule>
  </conditionalFormatting>
  <conditionalFormatting sqref="J697">
    <cfRule type="cellIs" dxfId="203" priority="243" stopIfTrue="1" operator="equal">
      <formula>"NB"</formula>
    </cfRule>
  </conditionalFormatting>
  <conditionalFormatting sqref="J241">
    <cfRule type="cellIs" dxfId="202" priority="66" stopIfTrue="1" operator="equal">
      <formula>"NB"</formula>
    </cfRule>
  </conditionalFormatting>
  <conditionalFormatting sqref="J96">
    <cfRule type="cellIs" dxfId="201" priority="242" stopIfTrue="1" operator="equal">
      <formula>"NB"</formula>
    </cfRule>
  </conditionalFormatting>
  <conditionalFormatting sqref="J159">
    <cfRule type="cellIs" dxfId="200" priority="207" stopIfTrue="1" operator="equal">
      <formula>"NB"</formula>
    </cfRule>
  </conditionalFormatting>
  <conditionalFormatting sqref="J326">
    <cfRule type="cellIs" dxfId="199" priority="130" stopIfTrue="1" operator="equal">
      <formula>"NB"</formula>
    </cfRule>
  </conditionalFormatting>
  <conditionalFormatting sqref="J119">
    <cfRule type="cellIs" dxfId="198" priority="240" stopIfTrue="1" operator="equal">
      <formula>"NB"</formula>
    </cfRule>
  </conditionalFormatting>
  <conditionalFormatting sqref="J121">
    <cfRule type="cellIs" dxfId="197" priority="237" stopIfTrue="1" operator="equal">
      <formula>"NB"</formula>
    </cfRule>
  </conditionalFormatting>
  <conditionalFormatting sqref="J123">
    <cfRule type="cellIs" dxfId="196" priority="235" stopIfTrue="1" operator="equal">
      <formula>"NB"</formula>
    </cfRule>
  </conditionalFormatting>
  <conditionalFormatting sqref="J131 J128:J129 J133:J134">
    <cfRule type="cellIs" dxfId="195" priority="234" stopIfTrue="1" operator="equal">
      <formula>"NB"</formula>
    </cfRule>
  </conditionalFormatting>
  <conditionalFormatting sqref="J128">
    <cfRule type="cellIs" dxfId="194" priority="233" stopIfTrue="1" operator="equal">
      <formula>"NB"</formula>
    </cfRule>
  </conditionalFormatting>
  <conditionalFormatting sqref="J134">
    <cfRule type="cellIs" dxfId="193" priority="232" stopIfTrue="1" operator="equal">
      <formula>"NB"</formula>
    </cfRule>
  </conditionalFormatting>
  <conditionalFormatting sqref="J130">
    <cfRule type="cellIs" dxfId="192" priority="231" stopIfTrue="1" operator="equal">
      <formula>"NB"</formula>
    </cfRule>
  </conditionalFormatting>
  <conditionalFormatting sqref="J132">
    <cfRule type="cellIs" dxfId="191" priority="229" stopIfTrue="1" operator="equal">
      <formula>"NB"</formula>
    </cfRule>
  </conditionalFormatting>
  <conditionalFormatting sqref="J132">
    <cfRule type="cellIs" dxfId="190" priority="228" stopIfTrue="1" operator="equal">
      <formula>"NB"</formula>
    </cfRule>
  </conditionalFormatting>
  <conditionalFormatting sqref="J143">
    <cfRule type="cellIs" dxfId="189" priority="225" stopIfTrue="1" operator="equal">
      <formula>"NB"</formula>
    </cfRule>
  </conditionalFormatting>
  <conditionalFormatting sqref="J141">
    <cfRule type="cellIs" dxfId="188" priority="221" stopIfTrue="1" operator="equal">
      <formula>"NB"</formula>
    </cfRule>
  </conditionalFormatting>
  <conditionalFormatting sqref="J146">
    <cfRule type="cellIs" dxfId="187" priority="219" stopIfTrue="1" operator="equal">
      <formula>"NB"</formula>
    </cfRule>
  </conditionalFormatting>
  <conditionalFormatting sqref="J152">
    <cfRule type="cellIs" dxfId="186" priority="218" stopIfTrue="1" operator="equal">
      <formula>"NB"</formula>
    </cfRule>
  </conditionalFormatting>
  <conditionalFormatting sqref="J148">
    <cfRule type="cellIs" dxfId="185" priority="217" stopIfTrue="1" operator="equal">
      <formula>"NB"</formula>
    </cfRule>
  </conditionalFormatting>
  <conditionalFormatting sqref="J148">
    <cfRule type="cellIs" dxfId="184" priority="216" stopIfTrue="1" operator="equal">
      <formula>"NB"</formula>
    </cfRule>
  </conditionalFormatting>
  <conditionalFormatting sqref="J150">
    <cfRule type="cellIs" dxfId="183" priority="215" stopIfTrue="1" operator="equal">
      <formula>"NB"</formula>
    </cfRule>
  </conditionalFormatting>
  <conditionalFormatting sqref="J150">
    <cfRule type="cellIs" dxfId="182" priority="214" stopIfTrue="1" operator="equal">
      <formula>"NB"</formula>
    </cfRule>
  </conditionalFormatting>
  <conditionalFormatting sqref="J158 J155:J156 J160:J161">
    <cfRule type="cellIs" dxfId="181" priority="213" stopIfTrue="1" operator="equal">
      <formula>"NB"</formula>
    </cfRule>
  </conditionalFormatting>
  <conditionalFormatting sqref="J155">
    <cfRule type="cellIs" dxfId="180" priority="212" stopIfTrue="1" operator="equal">
      <formula>"NB"</formula>
    </cfRule>
  </conditionalFormatting>
  <conditionalFormatting sqref="J161">
    <cfRule type="cellIs" dxfId="179" priority="211" stopIfTrue="1" operator="equal">
      <formula>"NB"</formula>
    </cfRule>
  </conditionalFormatting>
  <conditionalFormatting sqref="J157">
    <cfRule type="cellIs" dxfId="178" priority="210" stopIfTrue="1" operator="equal">
      <formula>"NB"</formula>
    </cfRule>
  </conditionalFormatting>
  <conditionalFormatting sqref="J157">
    <cfRule type="cellIs" dxfId="177" priority="209" stopIfTrue="1" operator="equal">
      <formula>"NB"</formula>
    </cfRule>
  </conditionalFormatting>
  <conditionalFormatting sqref="J159">
    <cfRule type="cellIs" dxfId="176" priority="208" stopIfTrue="1" operator="equal">
      <formula>"NB"</formula>
    </cfRule>
  </conditionalFormatting>
  <conditionalFormatting sqref="J168">
    <cfRule type="cellIs" dxfId="175" priority="200" stopIfTrue="1" operator="equal">
      <formula>"NB"</formula>
    </cfRule>
  </conditionalFormatting>
  <conditionalFormatting sqref="J167 J164:J165 J169:J170">
    <cfRule type="cellIs" dxfId="174" priority="206" stopIfTrue="1" operator="equal">
      <formula>"NB"</formula>
    </cfRule>
  </conditionalFormatting>
  <conditionalFormatting sqref="J164">
    <cfRule type="cellIs" dxfId="173" priority="205" stopIfTrue="1" operator="equal">
      <formula>"NB"</formula>
    </cfRule>
  </conditionalFormatting>
  <conditionalFormatting sqref="J170">
    <cfRule type="cellIs" dxfId="172" priority="204" stopIfTrue="1" operator="equal">
      <formula>"NB"</formula>
    </cfRule>
  </conditionalFormatting>
  <conditionalFormatting sqref="J166">
    <cfRule type="cellIs" dxfId="171" priority="203" stopIfTrue="1" operator="equal">
      <formula>"NB"</formula>
    </cfRule>
  </conditionalFormatting>
  <conditionalFormatting sqref="J166">
    <cfRule type="cellIs" dxfId="170" priority="202" stopIfTrue="1" operator="equal">
      <formula>"NB"</formula>
    </cfRule>
  </conditionalFormatting>
  <conditionalFormatting sqref="J168">
    <cfRule type="cellIs" dxfId="169" priority="201" stopIfTrue="1" operator="equal">
      <formula>"NB"</formula>
    </cfRule>
  </conditionalFormatting>
  <conditionalFormatting sqref="J178">
    <cfRule type="cellIs" dxfId="168" priority="193" stopIfTrue="1" operator="equal">
      <formula>"NB"</formula>
    </cfRule>
  </conditionalFormatting>
  <conditionalFormatting sqref="J177 J174:J175 J179:J180">
    <cfRule type="cellIs" dxfId="167" priority="199" stopIfTrue="1" operator="equal">
      <formula>"NB"</formula>
    </cfRule>
  </conditionalFormatting>
  <conditionalFormatting sqref="J174">
    <cfRule type="cellIs" dxfId="166" priority="198" stopIfTrue="1" operator="equal">
      <formula>"NB"</formula>
    </cfRule>
  </conditionalFormatting>
  <conditionalFormatting sqref="J180">
    <cfRule type="cellIs" dxfId="165" priority="197" stopIfTrue="1" operator="equal">
      <formula>"NB"</formula>
    </cfRule>
  </conditionalFormatting>
  <conditionalFormatting sqref="J176">
    <cfRule type="cellIs" dxfId="164" priority="196" stopIfTrue="1" operator="equal">
      <formula>"NB"</formula>
    </cfRule>
  </conditionalFormatting>
  <conditionalFormatting sqref="J176">
    <cfRule type="cellIs" dxfId="163" priority="195" stopIfTrue="1" operator="equal">
      <formula>"NB"</formula>
    </cfRule>
  </conditionalFormatting>
  <conditionalFormatting sqref="J178">
    <cfRule type="cellIs" dxfId="162" priority="194" stopIfTrue="1" operator="equal">
      <formula>"NB"</formula>
    </cfRule>
  </conditionalFormatting>
  <conditionalFormatting sqref="J187">
    <cfRule type="cellIs" dxfId="161" priority="186" stopIfTrue="1" operator="equal">
      <formula>"NB"</formula>
    </cfRule>
  </conditionalFormatting>
  <conditionalFormatting sqref="J186 J183:J184 J188:J189">
    <cfRule type="cellIs" dxfId="160" priority="192" stopIfTrue="1" operator="equal">
      <formula>"NB"</formula>
    </cfRule>
  </conditionalFormatting>
  <conditionalFormatting sqref="J183">
    <cfRule type="cellIs" dxfId="159" priority="191" stopIfTrue="1" operator="equal">
      <formula>"NB"</formula>
    </cfRule>
  </conditionalFormatting>
  <conditionalFormatting sqref="J189">
    <cfRule type="cellIs" dxfId="158" priority="190" stopIfTrue="1" operator="equal">
      <formula>"NB"</formula>
    </cfRule>
  </conditionalFormatting>
  <conditionalFormatting sqref="J185">
    <cfRule type="cellIs" dxfId="157" priority="189" stopIfTrue="1" operator="equal">
      <formula>"NB"</formula>
    </cfRule>
  </conditionalFormatting>
  <conditionalFormatting sqref="J185">
    <cfRule type="cellIs" dxfId="156" priority="188" stopIfTrue="1" operator="equal">
      <formula>"NB"</formula>
    </cfRule>
  </conditionalFormatting>
  <conditionalFormatting sqref="J187">
    <cfRule type="cellIs" dxfId="155" priority="187" stopIfTrue="1" operator="equal">
      <formula>"NB"</formula>
    </cfRule>
  </conditionalFormatting>
  <conditionalFormatting sqref="J196">
    <cfRule type="cellIs" dxfId="154" priority="179" stopIfTrue="1" operator="equal">
      <formula>"NB"</formula>
    </cfRule>
  </conditionalFormatting>
  <conditionalFormatting sqref="J195 J192:J193 J197:J198">
    <cfRule type="cellIs" dxfId="153" priority="185" stopIfTrue="1" operator="equal">
      <formula>"NB"</formula>
    </cfRule>
  </conditionalFormatting>
  <conditionalFormatting sqref="J192">
    <cfRule type="cellIs" dxfId="152" priority="184" stopIfTrue="1" operator="equal">
      <formula>"NB"</formula>
    </cfRule>
  </conditionalFormatting>
  <conditionalFormatting sqref="J198">
    <cfRule type="cellIs" dxfId="151" priority="183" stopIfTrue="1" operator="equal">
      <formula>"NB"</formula>
    </cfRule>
  </conditionalFormatting>
  <conditionalFormatting sqref="J194">
    <cfRule type="cellIs" dxfId="150" priority="182" stopIfTrue="1" operator="equal">
      <formula>"NB"</formula>
    </cfRule>
  </conditionalFormatting>
  <conditionalFormatting sqref="J194">
    <cfRule type="cellIs" dxfId="149" priority="181" stopIfTrue="1" operator="equal">
      <formula>"NB"</formula>
    </cfRule>
  </conditionalFormatting>
  <conditionalFormatting sqref="J196">
    <cfRule type="cellIs" dxfId="148" priority="180" stopIfTrue="1" operator="equal">
      <formula>"NB"</formula>
    </cfRule>
  </conditionalFormatting>
  <conditionalFormatting sqref="J205">
    <cfRule type="cellIs" dxfId="147" priority="172" stopIfTrue="1" operator="equal">
      <formula>"NB"</formula>
    </cfRule>
  </conditionalFormatting>
  <conditionalFormatting sqref="J204 J201:J202 J206:J207">
    <cfRule type="cellIs" dxfId="146" priority="178" stopIfTrue="1" operator="equal">
      <formula>"NB"</formula>
    </cfRule>
  </conditionalFormatting>
  <conditionalFormatting sqref="J201">
    <cfRule type="cellIs" dxfId="145" priority="177" stopIfTrue="1" operator="equal">
      <formula>"NB"</formula>
    </cfRule>
  </conditionalFormatting>
  <conditionalFormatting sqref="J207">
    <cfRule type="cellIs" dxfId="144" priority="176" stopIfTrue="1" operator="equal">
      <formula>"NB"</formula>
    </cfRule>
  </conditionalFormatting>
  <conditionalFormatting sqref="J203">
    <cfRule type="cellIs" dxfId="143" priority="175" stopIfTrue="1" operator="equal">
      <formula>"NB"</formula>
    </cfRule>
  </conditionalFormatting>
  <conditionalFormatting sqref="J203">
    <cfRule type="cellIs" dxfId="142" priority="174" stopIfTrue="1" operator="equal">
      <formula>"NB"</formula>
    </cfRule>
  </conditionalFormatting>
  <conditionalFormatting sqref="J205">
    <cfRule type="cellIs" dxfId="141" priority="173" stopIfTrue="1" operator="equal">
      <formula>"NB"</formula>
    </cfRule>
  </conditionalFormatting>
  <conditionalFormatting sqref="J250">
    <cfRule type="cellIs" dxfId="140" priority="165" stopIfTrue="1" operator="equal">
      <formula>"NB"</formula>
    </cfRule>
  </conditionalFormatting>
  <conditionalFormatting sqref="J249 J246:J247 J251:J252">
    <cfRule type="cellIs" dxfId="139" priority="171" stopIfTrue="1" operator="equal">
      <formula>"NB"</formula>
    </cfRule>
  </conditionalFormatting>
  <conditionalFormatting sqref="J246">
    <cfRule type="cellIs" dxfId="138" priority="170" stopIfTrue="1" operator="equal">
      <formula>"NB"</formula>
    </cfRule>
  </conditionalFormatting>
  <conditionalFormatting sqref="J252">
    <cfRule type="cellIs" dxfId="137" priority="169" stopIfTrue="1" operator="equal">
      <formula>"NB"</formula>
    </cfRule>
  </conditionalFormatting>
  <conditionalFormatting sqref="J248">
    <cfRule type="cellIs" dxfId="136" priority="168" stopIfTrue="1" operator="equal">
      <formula>"NB"</formula>
    </cfRule>
  </conditionalFormatting>
  <conditionalFormatting sqref="J248">
    <cfRule type="cellIs" dxfId="135" priority="167" stopIfTrue="1" operator="equal">
      <formula>"NB"</formula>
    </cfRule>
  </conditionalFormatting>
  <conditionalFormatting sqref="J250">
    <cfRule type="cellIs" dxfId="134" priority="166" stopIfTrue="1" operator="equal">
      <formula>"NB"</formula>
    </cfRule>
  </conditionalFormatting>
  <conditionalFormatting sqref="J325 J322:J323 J327:J330">
    <cfRule type="cellIs" dxfId="133" priority="136" stopIfTrue="1" operator="equal">
      <formula>"NB"</formula>
    </cfRule>
  </conditionalFormatting>
  <conditionalFormatting sqref="J322">
    <cfRule type="cellIs" dxfId="132" priority="135" stopIfTrue="1" operator="equal">
      <formula>"NB"</formula>
    </cfRule>
  </conditionalFormatting>
  <conditionalFormatting sqref="J328:J330">
    <cfRule type="cellIs" dxfId="131" priority="134" stopIfTrue="1" operator="equal">
      <formula>"NB"</formula>
    </cfRule>
  </conditionalFormatting>
  <conditionalFormatting sqref="J324">
    <cfRule type="cellIs" dxfId="130" priority="133" stopIfTrue="1" operator="equal">
      <formula>"NB"</formula>
    </cfRule>
  </conditionalFormatting>
  <conditionalFormatting sqref="J324">
    <cfRule type="cellIs" dxfId="129" priority="132" stopIfTrue="1" operator="equal">
      <formula>"NB"</formula>
    </cfRule>
  </conditionalFormatting>
  <conditionalFormatting sqref="J326">
    <cfRule type="cellIs" dxfId="128" priority="131" stopIfTrue="1" operator="equal">
      <formula>"NB"</formula>
    </cfRule>
  </conditionalFormatting>
  <conditionalFormatting sqref="J513:J516 J518">
    <cfRule type="cellIs" dxfId="127" priority="127" stopIfTrue="1" operator="equal">
      <formula>"NB"</formula>
    </cfRule>
  </conditionalFormatting>
  <conditionalFormatting sqref="J515">
    <cfRule type="cellIs" dxfId="126" priority="128" stopIfTrue="1" operator="equal">
      <formula>"NB"</formula>
    </cfRule>
  </conditionalFormatting>
  <conditionalFormatting sqref="J513">
    <cfRule type="cellIs" dxfId="125" priority="129" stopIfTrue="1" operator="equal">
      <formula>"NB"</formula>
    </cfRule>
  </conditionalFormatting>
  <conditionalFormatting sqref="J519">
    <cfRule type="cellIs" dxfId="124" priority="126" stopIfTrue="1" operator="equal">
      <formula>"NB"</formula>
    </cfRule>
  </conditionalFormatting>
  <conditionalFormatting sqref="J519">
    <cfRule type="cellIs" dxfId="123" priority="125" stopIfTrue="1" operator="equal">
      <formula>"NB"</formula>
    </cfRule>
  </conditionalFormatting>
  <conditionalFormatting sqref="J517">
    <cfRule type="cellIs" dxfId="122" priority="124" stopIfTrue="1" operator="equal">
      <formula>"NB"</formula>
    </cfRule>
  </conditionalFormatting>
  <conditionalFormatting sqref="J517">
    <cfRule type="cellIs" dxfId="121" priority="123" stopIfTrue="1" operator="equal">
      <formula>"NB"</formula>
    </cfRule>
  </conditionalFormatting>
  <conditionalFormatting sqref="J522:J525 J527">
    <cfRule type="cellIs" dxfId="120" priority="120" stopIfTrue="1" operator="equal">
      <formula>"NB"</formula>
    </cfRule>
  </conditionalFormatting>
  <conditionalFormatting sqref="J524">
    <cfRule type="cellIs" dxfId="119" priority="121" stopIfTrue="1" operator="equal">
      <formula>"NB"</formula>
    </cfRule>
  </conditionalFormatting>
  <conditionalFormatting sqref="J522">
    <cfRule type="cellIs" dxfId="118" priority="122" stopIfTrue="1" operator="equal">
      <formula>"NB"</formula>
    </cfRule>
  </conditionalFormatting>
  <conditionalFormatting sqref="J528">
    <cfRule type="cellIs" dxfId="117" priority="119" stopIfTrue="1" operator="equal">
      <formula>"NB"</formula>
    </cfRule>
  </conditionalFormatting>
  <conditionalFormatting sqref="J528">
    <cfRule type="cellIs" dxfId="116" priority="118" stopIfTrue="1" operator="equal">
      <formula>"NB"</formula>
    </cfRule>
  </conditionalFormatting>
  <conditionalFormatting sqref="J526">
    <cfRule type="cellIs" dxfId="115" priority="117" stopIfTrue="1" operator="equal">
      <formula>"NB"</formula>
    </cfRule>
  </conditionalFormatting>
  <conditionalFormatting sqref="J526">
    <cfRule type="cellIs" dxfId="114" priority="116" stopIfTrue="1" operator="equal">
      <formula>"NB"</formula>
    </cfRule>
  </conditionalFormatting>
  <conditionalFormatting sqref="J531:J534 J536">
    <cfRule type="cellIs" dxfId="113" priority="113" stopIfTrue="1" operator="equal">
      <formula>"NB"</formula>
    </cfRule>
  </conditionalFormatting>
  <conditionalFormatting sqref="J533">
    <cfRule type="cellIs" dxfId="112" priority="114" stopIfTrue="1" operator="equal">
      <formula>"NB"</formula>
    </cfRule>
  </conditionalFormatting>
  <conditionalFormatting sqref="J531">
    <cfRule type="cellIs" dxfId="111" priority="115" stopIfTrue="1" operator="equal">
      <formula>"NB"</formula>
    </cfRule>
  </conditionalFormatting>
  <conditionalFormatting sqref="J537">
    <cfRule type="cellIs" dxfId="110" priority="112" stopIfTrue="1" operator="equal">
      <formula>"NB"</formula>
    </cfRule>
  </conditionalFormatting>
  <conditionalFormatting sqref="J537">
    <cfRule type="cellIs" dxfId="109" priority="111" stopIfTrue="1" operator="equal">
      <formula>"NB"</formula>
    </cfRule>
  </conditionalFormatting>
  <conditionalFormatting sqref="J535">
    <cfRule type="cellIs" dxfId="108" priority="110" stopIfTrue="1" operator="equal">
      <formula>"NB"</formula>
    </cfRule>
  </conditionalFormatting>
  <conditionalFormatting sqref="J535">
    <cfRule type="cellIs" dxfId="107" priority="109" stopIfTrue="1" operator="equal">
      <formula>"NB"</formula>
    </cfRule>
  </conditionalFormatting>
  <conditionalFormatting sqref="J549:J552 J554">
    <cfRule type="cellIs" dxfId="106" priority="106" stopIfTrue="1" operator="equal">
      <formula>"NB"</formula>
    </cfRule>
  </conditionalFormatting>
  <conditionalFormatting sqref="J551">
    <cfRule type="cellIs" dxfId="105" priority="107" stopIfTrue="1" operator="equal">
      <formula>"NB"</formula>
    </cfRule>
  </conditionalFormatting>
  <conditionalFormatting sqref="J549">
    <cfRule type="cellIs" dxfId="104" priority="108" stopIfTrue="1" operator="equal">
      <formula>"NB"</formula>
    </cfRule>
  </conditionalFormatting>
  <conditionalFormatting sqref="J555">
    <cfRule type="cellIs" dxfId="103" priority="105" stopIfTrue="1" operator="equal">
      <formula>"NB"</formula>
    </cfRule>
  </conditionalFormatting>
  <conditionalFormatting sqref="J555">
    <cfRule type="cellIs" dxfId="102" priority="104" stopIfTrue="1" operator="equal">
      <formula>"NB"</formula>
    </cfRule>
  </conditionalFormatting>
  <conditionalFormatting sqref="J553">
    <cfRule type="cellIs" dxfId="101" priority="103" stopIfTrue="1" operator="equal">
      <formula>"NB"</formula>
    </cfRule>
  </conditionalFormatting>
  <conditionalFormatting sqref="J553">
    <cfRule type="cellIs" dxfId="100" priority="102" stopIfTrue="1" operator="equal">
      <formula>"NB"</formula>
    </cfRule>
  </conditionalFormatting>
  <conditionalFormatting sqref="J558:J561 J563">
    <cfRule type="cellIs" dxfId="99" priority="99" stopIfTrue="1" operator="equal">
      <formula>"NB"</formula>
    </cfRule>
  </conditionalFormatting>
  <conditionalFormatting sqref="J560">
    <cfRule type="cellIs" dxfId="98" priority="100" stopIfTrue="1" operator="equal">
      <formula>"NB"</formula>
    </cfRule>
  </conditionalFormatting>
  <conditionalFormatting sqref="J558">
    <cfRule type="cellIs" dxfId="97" priority="101" stopIfTrue="1" operator="equal">
      <formula>"NB"</formula>
    </cfRule>
  </conditionalFormatting>
  <conditionalFormatting sqref="J564">
    <cfRule type="cellIs" dxfId="96" priority="98" stopIfTrue="1" operator="equal">
      <formula>"NB"</formula>
    </cfRule>
  </conditionalFormatting>
  <conditionalFormatting sqref="J564">
    <cfRule type="cellIs" dxfId="95" priority="97" stopIfTrue="1" operator="equal">
      <formula>"NB"</formula>
    </cfRule>
  </conditionalFormatting>
  <conditionalFormatting sqref="J562">
    <cfRule type="cellIs" dxfId="94" priority="96" stopIfTrue="1" operator="equal">
      <formula>"NB"</formula>
    </cfRule>
  </conditionalFormatting>
  <conditionalFormatting sqref="J562">
    <cfRule type="cellIs" dxfId="93" priority="95" stopIfTrue="1" operator="equal">
      <formula>"NB"</formula>
    </cfRule>
  </conditionalFormatting>
  <conditionalFormatting sqref="J720:J723 J725">
    <cfRule type="cellIs" dxfId="92" priority="92" stopIfTrue="1" operator="equal">
      <formula>"NB"</formula>
    </cfRule>
  </conditionalFormatting>
  <conditionalFormatting sqref="J722">
    <cfRule type="cellIs" dxfId="91" priority="93" stopIfTrue="1" operator="equal">
      <formula>"NB"</formula>
    </cfRule>
  </conditionalFormatting>
  <conditionalFormatting sqref="J720">
    <cfRule type="cellIs" dxfId="90" priority="94" stopIfTrue="1" operator="equal">
      <formula>"NB"</formula>
    </cfRule>
  </conditionalFormatting>
  <conditionalFormatting sqref="J726">
    <cfRule type="cellIs" dxfId="89" priority="91" stopIfTrue="1" operator="equal">
      <formula>"NB"</formula>
    </cfRule>
  </conditionalFormatting>
  <conditionalFormatting sqref="J726">
    <cfRule type="cellIs" dxfId="88" priority="90" stopIfTrue="1" operator="equal">
      <formula>"NB"</formula>
    </cfRule>
  </conditionalFormatting>
  <conditionalFormatting sqref="J724">
    <cfRule type="cellIs" dxfId="87" priority="89" stopIfTrue="1" operator="equal">
      <formula>"NB"</formula>
    </cfRule>
  </conditionalFormatting>
  <conditionalFormatting sqref="J724">
    <cfRule type="cellIs" dxfId="86" priority="88" stopIfTrue="1" operator="equal">
      <formula>"NB"</formula>
    </cfRule>
  </conditionalFormatting>
  <conditionalFormatting sqref="J630:J633 J635">
    <cfRule type="cellIs" dxfId="85" priority="85" stopIfTrue="1" operator="equal">
      <formula>"NB"</formula>
    </cfRule>
  </conditionalFormatting>
  <conditionalFormatting sqref="J632">
    <cfRule type="cellIs" dxfId="84" priority="86" stopIfTrue="1" operator="equal">
      <formula>"NB"</formula>
    </cfRule>
  </conditionalFormatting>
  <conditionalFormatting sqref="J630">
    <cfRule type="cellIs" dxfId="83" priority="87" stopIfTrue="1" operator="equal">
      <formula>"NB"</formula>
    </cfRule>
  </conditionalFormatting>
  <conditionalFormatting sqref="J636">
    <cfRule type="cellIs" dxfId="82" priority="84" stopIfTrue="1" operator="equal">
      <formula>"NB"</formula>
    </cfRule>
  </conditionalFormatting>
  <conditionalFormatting sqref="J636">
    <cfRule type="cellIs" dxfId="81" priority="83" stopIfTrue="1" operator="equal">
      <formula>"NB"</formula>
    </cfRule>
  </conditionalFormatting>
  <conditionalFormatting sqref="J634">
    <cfRule type="cellIs" dxfId="80" priority="82" stopIfTrue="1" operator="equal">
      <formula>"NB"</formula>
    </cfRule>
  </conditionalFormatting>
  <conditionalFormatting sqref="J634">
    <cfRule type="cellIs" dxfId="79" priority="81" stopIfTrue="1" operator="equal">
      <formula>"NB"</formula>
    </cfRule>
  </conditionalFormatting>
  <conditionalFormatting sqref="J639:J642 J644">
    <cfRule type="cellIs" dxfId="78" priority="78" stopIfTrue="1" operator="equal">
      <formula>"NB"</formula>
    </cfRule>
  </conditionalFormatting>
  <conditionalFormatting sqref="J641">
    <cfRule type="cellIs" dxfId="77" priority="79" stopIfTrue="1" operator="equal">
      <formula>"NB"</formula>
    </cfRule>
  </conditionalFormatting>
  <conditionalFormatting sqref="J639">
    <cfRule type="cellIs" dxfId="76" priority="80" stopIfTrue="1" operator="equal">
      <formula>"NB"</formula>
    </cfRule>
  </conditionalFormatting>
  <conditionalFormatting sqref="J645">
    <cfRule type="cellIs" dxfId="75" priority="77" stopIfTrue="1" operator="equal">
      <formula>"NB"</formula>
    </cfRule>
  </conditionalFormatting>
  <conditionalFormatting sqref="J645">
    <cfRule type="cellIs" dxfId="74" priority="76" stopIfTrue="1" operator="equal">
      <formula>"NB"</formula>
    </cfRule>
  </conditionalFormatting>
  <conditionalFormatting sqref="J643">
    <cfRule type="cellIs" dxfId="73" priority="75" stopIfTrue="1" operator="equal">
      <formula>"NB"</formula>
    </cfRule>
  </conditionalFormatting>
  <conditionalFormatting sqref="J643">
    <cfRule type="cellIs" dxfId="72" priority="74" stopIfTrue="1" operator="equal">
      <formula>"NB"</formula>
    </cfRule>
  </conditionalFormatting>
  <conditionalFormatting sqref="J240 J237:J238">
    <cfRule type="cellIs" dxfId="71" priority="73" stopIfTrue="1" operator="equal">
      <formula>"NB"</formula>
    </cfRule>
  </conditionalFormatting>
  <conditionalFormatting sqref="J237">
    <cfRule type="cellIs" dxfId="70" priority="72" stopIfTrue="1" operator="equal">
      <formula>"NB"</formula>
    </cfRule>
  </conditionalFormatting>
  <conditionalFormatting sqref="J239">
    <cfRule type="cellIs" dxfId="69" priority="71" stopIfTrue="1" operator="equal">
      <formula>"NB"</formula>
    </cfRule>
  </conditionalFormatting>
  <conditionalFormatting sqref="J239">
    <cfRule type="cellIs" dxfId="68" priority="70" stopIfTrue="1" operator="equal">
      <formula>"NB"</formula>
    </cfRule>
  </conditionalFormatting>
  <conditionalFormatting sqref="J242">
    <cfRule type="cellIs" dxfId="67" priority="69" stopIfTrue="1" operator="equal">
      <formula>"NB"</formula>
    </cfRule>
  </conditionalFormatting>
  <conditionalFormatting sqref="J243">
    <cfRule type="cellIs" dxfId="66" priority="68" stopIfTrue="1" operator="equal">
      <formula>"NB"</formula>
    </cfRule>
  </conditionalFormatting>
  <conditionalFormatting sqref="J241">
    <cfRule type="cellIs" dxfId="65" priority="67" stopIfTrue="1" operator="equal">
      <formula>"NB"</formula>
    </cfRule>
  </conditionalFormatting>
  <conditionalFormatting sqref="J670">
    <cfRule type="cellIs" dxfId="64" priority="1" stopIfTrue="1" operator="equal">
      <formula>"NB"</formula>
    </cfRule>
  </conditionalFormatting>
  <conditionalFormatting sqref="J349">
    <cfRule type="cellIs" dxfId="63" priority="65" stopIfTrue="1" operator="equal">
      <formula>"NB"</formula>
    </cfRule>
  </conditionalFormatting>
  <conditionalFormatting sqref="J349:J352">
    <cfRule type="cellIs" dxfId="62" priority="63" stopIfTrue="1" operator="equal">
      <formula>"NB"</formula>
    </cfRule>
  </conditionalFormatting>
  <conditionalFormatting sqref="J353">
    <cfRule type="cellIs" dxfId="61" priority="62" stopIfTrue="1" operator="equal">
      <formula>"NB"</formula>
    </cfRule>
  </conditionalFormatting>
  <conditionalFormatting sqref="J351">
    <cfRule type="cellIs" dxfId="60" priority="64" stopIfTrue="1" operator="equal">
      <formula>"NB"</formula>
    </cfRule>
  </conditionalFormatting>
  <conditionalFormatting sqref="J353">
    <cfRule type="cellIs" dxfId="59" priority="61" stopIfTrue="1" operator="equal">
      <formula>"NB"</formula>
    </cfRule>
  </conditionalFormatting>
  <conditionalFormatting sqref="J358">
    <cfRule type="cellIs" dxfId="58" priority="60" stopIfTrue="1" operator="equal">
      <formula>"NB"</formula>
    </cfRule>
  </conditionalFormatting>
  <conditionalFormatting sqref="J358:J361">
    <cfRule type="cellIs" dxfId="57" priority="58" stopIfTrue="1" operator="equal">
      <formula>"NB"</formula>
    </cfRule>
  </conditionalFormatting>
  <conditionalFormatting sqref="J362">
    <cfRule type="cellIs" dxfId="56" priority="57" stopIfTrue="1" operator="equal">
      <formula>"NB"</formula>
    </cfRule>
  </conditionalFormatting>
  <conditionalFormatting sqref="J360">
    <cfRule type="cellIs" dxfId="55" priority="59" stopIfTrue="1" operator="equal">
      <formula>"NB"</formula>
    </cfRule>
  </conditionalFormatting>
  <conditionalFormatting sqref="J362">
    <cfRule type="cellIs" dxfId="54" priority="56" stopIfTrue="1" operator="equal">
      <formula>"NB"</formula>
    </cfRule>
  </conditionalFormatting>
  <conditionalFormatting sqref="J367">
    <cfRule type="cellIs" dxfId="53" priority="55" stopIfTrue="1" operator="equal">
      <formula>"NB"</formula>
    </cfRule>
  </conditionalFormatting>
  <conditionalFormatting sqref="J367:J370">
    <cfRule type="cellIs" dxfId="52" priority="53" stopIfTrue="1" operator="equal">
      <formula>"NB"</formula>
    </cfRule>
  </conditionalFormatting>
  <conditionalFormatting sqref="J371">
    <cfRule type="cellIs" dxfId="51" priority="52" stopIfTrue="1" operator="equal">
      <formula>"NB"</formula>
    </cfRule>
  </conditionalFormatting>
  <conditionalFormatting sqref="J369">
    <cfRule type="cellIs" dxfId="50" priority="54" stopIfTrue="1" operator="equal">
      <formula>"NB"</formula>
    </cfRule>
  </conditionalFormatting>
  <conditionalFormatting sqref="J371">
    <cfRule type="cellIs" dxfId="49" priority="51" stopIfTrue="1" operator="equal">
      <formula>"NB"</formula>
    </cfRule>
  </conditionalFormatting>
  <conditionalFormatting sqref="J376">
    <cfRule type="cellIs" dxfId="48" priority="50" stopIfTrue="1" operator="equal">
      <formula>"NB"</formula>
    </cfRule>
  </conditionalFormatting>
  <conditionalFormatting sqref="J376:J379">
    <cfRule type="cellIs" dxfId="47" priority="48" stopIfTrue="1" operator="equal">
      <formula>"NB"</formula>
    </cfRule>
  </conditionalFormatting>
  <conditionalFormatting sqref="J380">
    <cfRule type="cellIs" dxfId="46" priority="47" stopIfTrue="1" operator="equal">
      <formula>"NB"</formula>
    </cfRule>
  </conditionalFormatting>
  <conditionalFormatting sqref="J378">
    <cfRule type="cellIs" dxfId="45" priority="49" stopIfTrue="1" operator="equal">
      <formula>"NB"</formula>
    </cfRule>
  </conditionalFormatting>
  <conditionalFormatting sqref="J380">
    <cfRule type="cellIs" dxfId="44" priority="46" stopIfTrue="1" operator="equal">
      <formula>"NB"</formula>
    </cfRule>
  </conditionalFormatting>
  <conditionalFormatting sqref="J385">
    <cfRule type="cellIs" dxfId="43" priority="45" stopIfTrue="1" operator="equal">
      <formula>"NB"</formula>
    </cfRule>
  </conditionalFormatting>
  <conditionalFormatting sqref="J385:J388">
    <cfRule type="cellIs" dxfId="42" priority="43" stopIfTrue="1" operator="equal">
      <formula>"NB"</formula>
    </cfRule>
  </conditionalFormatting>
  <conditionalFormatting sqref="J389">
    <cfRule type="cellIs" dxfId="41" priority="42" stopIfTrue="1" operator="equal">
      <formula>"NB"</formula>
    </cfRule>
  </conditionalFormatting>
  <conditionalFormatting sqref="J387">
    <cfRule type="cellIs" dxfId="40" priority="44" stopIfTrue="1" operator="equal">
      <formula>"NB"</formula>
    </cfRule>
  </conditionalFormatting>
  <conditionalFormatting sqref="J389">
    <cfRule type="cellIs" dxfId="39" priority="41" stopIfTrue="1" operator="equal">
      <formula>"NB"</formula>
    </cfRule>
  </conditionalFormatting>
  <conditionalFormatting sqref="J403:J406">
    <cfRule type="cellIs" dxfId="38" priority="40" stopIfTrue="1" operator="equal">
      <formula>"NB"</formula>
    </cfRule>
  </conditionalFormatting>
  <conditionalFormatting sqref="J403">
    <cfRule type="cellIs" dxfId="37" priority="39" stopIfTrue="1" operator="equal">
      <formula>"NB"</formula>
    </cfRule>
  </conditionalFormatting>
  <conditionalFormatting sqref="J405">
    <cfRule type="cellIs" dxfId="36" priority="38" stopIfTrue="1" operator="equal">
      <formula>"NB"</formula>
    </cfRule>
  </conditionalFormatting>
  <conditionalFormatting sqref="J407">
    <cfRule type="cellIs" dxfId="35" priority="37" stopIfTrue="1" operator="equal">
      <formula>"NB"</formula>
    </cfRule>
  </conditionalFormatting>
  <conditionalFormatting sqref="J407">
    <cfRule type="cellIs" dxfId="34" priority="36" stopIfTrue="1" operator="equal">
      <formula>"NB"</formula>
    </cfRule>
  </conditionalFormatting>
  <conditionalFormatting sqref="J459:J462">
    <cfRule type="cellIs" dxfId="33" priority="35" stopIfTrue="1" operator="equal">
      <formula>"NB"</formula>
    </cfRule>
  </conditionalFormatting>
  <conditionalFormatting sqref="J459">
    <cfRule type="cellIs" dxfId="32" priority="34" stopIfTrue="1" operator="equal">
      <formula>"NB"</formula>
    </cfRule>
  </conditionalFormatting>
  <conditionalFormatting sqref="J461">
    <cfRule type="cellIs" dxfId="31" priority="33" stopIfTrue="1" operator="equal">
      <formula>"NB"</formula>
    </cfRule>
  </conditionalFormatting>
  <conditionalFormatting sqref="J463">
    <cfRule type="cellIs" dxfId="30" priority="32" stopIfTrue="1" operator="equal">
      <formula>"NB"</formula>
    </cfRule>
  </conditionalFormatting>
  <conditionalFormatting sqref="J463">
    <cfRule type="cellIs" dxfId="29" priority="31" stopIfTrue="1" operator="equal">
      <formula>"NB"</formula>
    </cfRule>
  </conditionalFormatting>
  <conditionalFormatting sqref="J468:J471">
    <cfRule type="cellIs" dxfId="28" priority="30" stopIfTrue="1" operator="equal">
      <formula>"NB"</formula>
    </cfRule>
  </conditionalFormatting>
  <conditionalFormatting sqref="J468">
    <cfRule type="cellIs" dxfId="27" priority="29" stopIfTrue="1" operator="equal">
      <formula>"NB"</formula>
    </cfRule>
  </conditionalFormatting>
  <conditionalFormatting sqref="J470">
    <cfRule type="cellIs" dxfId="26" priority="28" stopIfTrue="1" operator="equal">
      <formula>"NB"</formula>
    </cfRule>
  </conditionalFormatting>
  <conditionalFormatting sqref="J472">
    <cfRule type="cellIs" dxfId="25" priority="27" stopIfTrue="1" operator="equal">
      <formula>"NB"</formula>
    </cfRule>
  </conditionalFormatting>
  <conditionalFormatting sqref="J472">
    <cfRule type="cellIs" dxfId="24" priority="26" stopIfTrue="1" operator="equal">
      <formula>"NB"</formula>
    </cfRule>
  </conditionalFormatting>
  <conditionalFormatting sqref="J477:J480">
    <cfRule type="cellIs" dxfId="23" priority="25" stopIfTrue="1" operator="equal">
      <formula>"NB"</formula>
    </cfRule>
  </conditionalFormatting>
  <conditionalFormatting sqref="J477">
    <cfRule type="cellIs" dxfId="22" priority="24" stopIfTrue="1" operator="equal">
      <formula>"NB"</formula>
    </cfRule>
  </conditionalFormatting>
  <conditionalFormatting sqref="J479">
    <cfRule type="cellIs" dxfId="21" priority="23" stopIfTrue="1" operator="equal">
      <formula>"NB"</formula>
    </cfRule>
  </conditionalFormatting>
  <conditionalFormatting sqref="J481">
    <cfRule type="cellIs" dxfId="20" priority="22" stopIfTrue="1" operator="equal">
      <formula>"NB"</formula>
    </cfRule>
  </conditionalFormatting>
  <conditionalFormatting sqref="J481">
    <cfRule type="cellIs" dxfId="19" priority="21" stopIfTrue="1" operator="equal">
      <formula>"NB"</formula>
    </cfRule>
  </conditionalFormatting>
  <conditionalFormatting sqref="J486:J489">
    <cfRule type="cellIs" dxfId="18" priority="20" stopIfTrue="1" operator="equal">
      <formula>"NB"</formula>
    </cfRule>
  </conditionalFormatting>
  <conditionalFormatting sqref="J486">
    <cfRule type="cellIs" dxfId="17" priority="19" stopIfTrue="1" operator="equal">
      <formula>"NB"</formula>
    </cfRule>
  </conditionalFormatting>
  <conditionalFormatting sqref="J488">
    <cfRule type="cellIs" dxfId="16" priority="18" stopIfTrue="1" operator="equal">
      <formula>"NB"</formula>
    </cfRule>
  </conditionalFormatting>
  <conditionalFormatting sqref="J490">
    <cfRule type="cellIs" dxfId="15" priority="17" stopIfTrue="1" operator="equal">
      <formula>"NB"</formula>
    </cfRule>
  </conditionalFormatting>
  <conditionalFormatting sqref="J490">
    <cfRule type="cellIs" dxfId="14" priority="16" stopIfTrue="1" operator="equal">
      <formula>"NB"</formula>
    </cfRule>
  </conditionalFormatting>
  <conditionalFormatting sqref="J578">
    <cfRule type="cellIs" dxfId="13" priority="14" stopIfTrue="1" operator="equal">
      <formula>"NB"</formula>
    </cfRule>
  </conditionalFormatting>
  <conditionalFormatting sqref="J576">
    <cfRule type="cellIs" dxfId="12" priority="15" stopIfTrue="1" operator="equal">
      <formula>"NB"</formula>
    </cfRule>
  </conditionalFormatting>
  <conditionalFormatting sqref="J580">
    <cfRule type="cellIs" dxfId="11" priority="13" stopIfTrue="1" operator="equal">
      <formula>"NB"</formula>
    </cfRule>
  </conditionalFormatting>
  <conditionalFormatting sqref="J587">
    <cfRule type="cellIs" dxfId="10" priority="11" stopIfTrue="1" operator="equal">
      <formula>"NB"</formula>
    </cfRule>
  </conditionalFormatting>
  <conditionalFormatting sqref="J585">
    <cfRule type="cellIs" dxfId="9" priority="12" stopIfTrue="1" operator="equal">
      <formula>"NB"</formula>
    </cfRule>
  </conditionalFormatting>
  <conditionalFormatting sqref="J589">
    <cfRule type="cellIs" dxfId="8" priority="10" stopIfTrue="1" operator="equal">
      <formula>"NB"</formula>
    </cfRule>
  </conditionalFormatting>
  <conditionalFormatting sqref="J596">
    <cfRule type="cellIs" dxfId="7" priority="8" stopIfTrue="1" operator="equal">
      <formula>"NB"</formula>
    </cfRule>
  </conditionalFormatting>
  <conditionalFormatting sqref="J594">
    <cfRule type="cellIs" dxfId="6" priority="9" stopIfTrue="1" operator="equal">
      <formula>"NB"</formula>
    </cfRule>
  </conditionalFormatting>
  <conditionalFormatting sqref="J598">
    <cfRule type="cellIs" dxfId="5" priority="7" stopIfTrue="1" operator="equal">
      <formula>"NB"</formula>
    </cfRule>
  </conditionalFormatting>
  <conditionalFormatting sqref="J659">
    <cfRule type="cellIs" dxfId="4" priority="5" stopIfTrue="1" operator="equal">
      <formula>"NB"</formula>
    </cfRule>
  </conditionalFormatting>
  <conditionalFormatting sqref="J657">
    <cfRule type="cellIs" dxfId="3" priority="6" stopIfTrue="1" operator="equal">
      <formula>"NB"</formula>
    </cfRule>
  </conditionalFormatting>
  <conditionalFormatting sqref="J661">
    <cfRule type="cellIs" dxfId="2" priority="4" stopIfTrue="1" operator="equal">
      <formula>"NB"</formula>
    </cfRule>
  </conditionalFormatting>
  <conditionalFormatting sqref="J668">
    <cfRule type="cellIs" dxfId="1" priority="2" stopIfTrue="1" operator="equal">
      <formula>"NB"</formula>
    </cfRule>
  </conditionalFormatting>
  <conditionalFormatting sqref="J666">
    <cfRule type="cellIs" dxfId="0" priority="3" stopIfTrue="1" operator="equal">
      <formula>"NB"</formula>
    </cfRule>
  </conditionalFormatting>
  <pageMargins left="0.7" right="0.7" top="0.75" bottom="0.75" header="0.3" footer="0.3"/>
  <pageSetup scale="65" orientation="portrait" r:id="rId1"/>
  <headerFooter>
    <oddFooter>Page &amp;P of &amp;N</oddFooter>
  </headerFooter>
  <rowBreaks count="15" manualBreakCount="15">
    <brk id="54" min="1" max="9" man="1"/>
    <brk id="99" min="1" max="9" man="1"/>
    <brk id="144" min="1" max="9" man="1"/>
    <brk id="190" min="1" max="9" man="1"/>
    <brk id="235" min="1" max="9" man="1"/>
    <brk id="281" min="1" max="9" man="1"/>
    <brk id="329" min="1" max="9" man="1"/>
    <brk id="374" min="1" max="9" man="1"/>
    <brk id="419" min="1" max="9" man="1"/>
    <brk id="466" min="1" max="9" man="1"/>
    <brk id="511" min="1" max="9" man="1"/>
    <brk id="556" min="1" max="9" man="1"/>
    <brk id="601" min="1" max="9" man="1"/>
    <brk id="646" min="1" max="9" man="1"/>
    <brk id="691" min="1" max="9" man="1"/>
  </rowBreaks>
  <ignoredErrors>
    <ignoredError sqref="E255 E265 E274 E28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2"/>
  <sheetViews>
    <sheetView view="pageBreakPreview" zoomScale="110" zoomScaleNormal="100" zoomScaleSheetLayoutView="110" workbookViewId="0"/>
  </sheetViews>
  <sheetFormatPr defaultColWidth="9.1796875" defaultRowHeight="12.5" x14ac:dyDescent="0.25"/>
  <cols>
    <col min="1" max="1" width="43" style="27" customWidth="1"/>
    <col min="2" max="2" width="9.26953125" style="156" bestFit="1" customWidth="1"/>
    <col min="3" max="3" width="10.26953125" style="29" bestFit="1" customWidth="1"/>
    <col min="4" max="4" width="13.81640625" style="30" bestFit="1" customWidth="1"/>
    <col min="5" max="16384" width="9.1796875" style="28"/>
  </cols>
  <sheetData>
    <row r="1" spans="1:9" ht="13" x14ac:dyDescent="0.3">
      <c r="A1" s="48" t="s">
        <v>20</v>
      </c>
      <c r="B1" s="155" t="s">
        <v>8</v>
      </c>
      <c r="C1" s="49" t="s">
        <v>0</v>
      </c>
      <c r="D1" s="50" t="s">
        <v>7</v>
      </c>
      <c r="I1" s="26"/>
    </row>
    <row r="2" spans="1:9" x14ac:dyDescent="0.25">
      <c r="A2" s="42">
        <f>'HMA Price Page'!$D$4</f>
        <v>0</v>
      </c>
      <c r="B2" s="44">
        <f>'HMA Price Page'!B11</f>
        <v>1</v>
      </c>
      <c r="C2" s="44" t="str">
        <f>'HMA Price Page'!C11</f>
        <v>1V2121</v>
      </c>
      <c r="D2" s="43" t="str">
        <f>'HMA Price Page'!J17</f>
        <v>NB</v>
      </c>
    </row>
    <row r="3" spans="1:9" x14ac:dyDescent="0.25">
      <c r="A3" s="42">
        <f>'HMA Price Page'!$D$4</f>
        <v>0</v>
      </c>
      <c r="B3" s="44">
        <f>'HMA Price Page'!B20</f>
        <v>2</v>
      </c>
      <c r="C3" s="44" t="str">
        <f>'HMA Price Page'!C20</f>
        <v>1V2122</v>
      </c>
      <c r="D3" s="43" t="str">
        <f>'HMA Price Page'!J26</f>
        <v>NB</v>
      </c>
    </row>
    <row r="4" spans="1:9" x14ac:dyDescent="0.25">
      <c r="A4" s="42">
        <f>'HMA Price Page'!$D$4</f>
        <v>0</v>
      </c>
      <c r="B4" s="44">
        <f>'HMA Price Page'!B29</f>
        <v>3</v>
      </c>
      <c r="C4" s="44" t="str">
        <f>'HMA Price Page'!C29</f>
        <v>1V2123</v>
      </c>
      <c r="D4" s="43" t="str">
        <f>'HMA Price Page'!J35</f>
        <v>NB</v>
      </c>
    </row>
    <row r="5" spans="1:9" x14ac:dyDescent="0.25">
      <c r="A5" s="42">
        <f>'HMA Price Page'!$D$4</f>
        <v>0</v>
      </c>
      <c r="B5" s="44">
        <f>'HMA Price Page'!B38</f>
        <v>4</v>
      </c>
      <c r="C5" s="44" t="str">
        <f>'HMA Price Page'!C38</f>
        <v>1V2124</v>
      </c>
      <c r="D5" s="43" t="str">
        <f>'HMA Price Page'!J44</f>
        <v>NB</v>
      </c>
    </row>
    <row r="6" spans="1:9" x14ac:dyDescent="0.25">
      <c r="A6" s="42">
        <f>'HMA Price Page'!$D$4</f>
        <v>0</v>
      </c>
      <c r="B6" s="44">
        <f>'HMA Price Page'!B47</f>
        <v>5</v>
      </c>
      <c r="C6" s="44" t="str">
        <f>'HMA Price Page'!C47</f>
        <v>1V2125</v>
      </c>
      <c r="D6" s="43" t="str">
        <f>'HMA Price Page'!J53</f>
        <v>NB</v>
      </c>
    </row>
    <row r="7" spans="1:9" x14ac:dyDescent="0.25">
      <c r="A7" s="42">
        <f>'HMA Price Page'!$D$4</f>
        <v>0</v>
      </c>
      <c r="B7" s="44">
        <f>'HMA Price Page'!B56</f>
        <v>6</v>
      </c>
      <c r="C7" s="44" t="str">
        <f>'HMA Price Page'!C56</f>
        <v>1V2131</v>
      </c>
      <c r="D7" s="43" t="str">
        <f>'HMA Price Page'!J62</f>
        <v>NB</v>
      </c>
    </row>
    <row r="8" spans="1:9" x14ac:dyDescent="0.25">
      <c r="A8" s="42">
        <f>'HMA Price Page'!$D$4</f>
        <v>0</v>
      </c>
      <c r="B8" s="44">
        <f>'HMA Price Page'!B65</f>
        <v>7</v>
      </c>
      <c r="C8" s="44" t="str">
        <f>'HMA Price Page'!C65</f>
        <v>1V2132</v>
      </c>
      <c r="D8" s="43" t="str">
        <f>'HMA Price Page'!J71</f>
        <v>NB</v>
      </c>
    </row>
    <row r="9" spans="1:9" x14ac:dyDescent="0.25">
      <c r="A9" s="42">
        <f>'HMA Price Page'!$D$4</f>
        <v>0</v>
      </c>
      <c r="B9" s="44">
        <f>'HMA Price Page'!B74</f>
        <v>8</v>
      </c>
      <c r="C9" s="44" t="str">
        <f>'HMA Price Page'!C74</f>
        <v>1V2133</v>
      </c>
      <c r="D9" s="43" t="str">
        <f>'HMA Price Page'!J80</f>
        <v>NB</v>
      </c>
    </row>
    <row r="10" spans="1:9" x14ac:dyDescent="0.25">
      <c r="A10" s="42">
        <f>'HMA Price Page'!$D$4</f>
        <v>0</v>
      </c>
      <c r="B10" s="44">
        <f>'HMA Price Page'!B83</f>
        <v>9</v>
      </c>
      <c r="C10" s="44" t="str">
        <f>'HMA Price Page'!C83</f>
        <v>1V2151</v>
      </c>
      <c r="D10" s="43" t="str">
        <f>'HMA Price Page'!J89</f>
        <v>NB</v>
      </c>
    </row>
    <row r="11" spans="1:9" x14ac:dyDescent="0.25">
      <c r="A11" s="42">
        <f>'HMA Price Page'!$D$4</f>
        <v>0</v>
      </c>
      <c r="B11" s="44">
        <f>'HMA Price Page'!B92</f>
        <v>10</v>
      </c>
      <c r="C11" s="44" t="str">
        <f>'HMA Price Page'!C92</f>
        <v>1V2152</v>
      </c>
      <c r="D11" s="43" t="str">
        <f>'HMA Price Page'!J98</f>
        <v>NB</v>
      </c>
    </row>
    <row r="12" spans="1:9" x14ac:dyDescent="0.25">
      <c r="A12" s="42">
        <f>'HMA Price Page'!$D$4</f>
        <v>0</v>
      </c>
      <c r="B12" s="44">
        <f>'HMA Price Page'!B101</f>
        <v>11</v>
      </c>
      <c r="C12" s="44" t="str">
        <f>'HMA Price Page'!C101</f>
        <v>1V2171</v>
      </c>
      <c r="D12" s="43" t="str">
        <f>'HMA Price Page'!J107</f>
        <v>NB</v>
      </c>
    </row>
    <row r="13" spans="1:9" x14ac:dyDescent="0.25">
      <c r="A13" s="42">
        <f>'HMA Price Page'!$D$4</f>
        <v>0</v>
      </c>
      <c r="B13" s="44">
        <f>'HMA Price Page'!B110</f>
        <v>12</v>
      </c>
      <c r="C13" s="44" t="str">
        <f>'HMA Price Page'!C110</f>
        <v>1V2181</v>
      </c>
      <c r="D13" s="43" t="str">
        <f>'HMA Price Page'!J116</f>
        <v>NB</v>
      </c>
    </row>
    <row r="14" spans="1:9" x14ac:dyDescent="0.25">
      <c r="A14" s="42">
        <f>'HMA Price Page'!$D$4</f>
        <v>0</v>
      </c>
      <c r="B14" s="44">
        <f>'HMA Price Page'!B119</f>
        <v>13</v>
      </c>
      <c r="C14" s="44" t="str">
        <f>'HMA Price Page'!C119</f>
        <v>1V2182</v>
      </c>
      <c r="D14" s="43" t="str">
        <f>'HMA Price Page'!J125</f>
        <v>NB</v>
      </c>
    </row>
    <row r="15" spans="1:9" x14ac:dyDescent="0.25">
      <c r="A15" s="42">
        <f>'HMA Price Page'!$D$4</f>
        <v>0</v>
      </c>
      <c r="B15" s="44">
        <f>'HMA Price Page'!B128</f>
        <v>14</v>
      </c>
      <c r="C15" s="44" t="str">
        <f>'HMA Price Page'!C128</f>
        <v>1V2183</v>
      </c>
      <c r="D15" s="43" t="str">
        <f>'HMA Price Page'!J134</f>
        <v>NB</v>
      </c>
    </row>
    <row r="16" spans="1:9" x14ac:dyDescent="0.25">
      <c r="A16" s="42">
        <f>'HMA Price Page'!$D$4</f>
        <v>0</v>
      </c>
      <c r="B16" s="44">
        <f>'HMA Price Page'!B137</f>
        <v>15</v>
      </c>
      <c r="C16" s="44" t="str">
        <f>'HMA Price Page'!C137</f>
        <v>2V2013</v>
      </c>
      <c r="D16" s="43" t="str">
        <f>'HMA Price Page'!J143</f>
        <v>NB</v>
      </c>
    </row>
    <row r="17" spans="1:4" x14ac:dyDescent="0.25">
      <c r="A17" s="42">
        <f>'HMA Price Page'!$D$4</f>
        <v>0</v>
      </c>
      <c r="B17" s="44">
        <f>'HMA Price Page'!B146</f>
        <v>16</v>
      </c>
      <c r="C17" s="44" t="str">
        <f>'HMA Price Page'!C146</f>
        <v>2V2014</v>
      </c>
      <c r="D17" s="43" t="str">
        <f>'HMA Price Page'!J152</f>
        <v>NB</v>
      </c>
    </row>
    <row r="18" spans="1:4" x14ac:dyDescent="0.25">
      <c r="A18" s="42">
        <f>'HMA Price Page'!$D$4</f>
        <v>0</v>
      </c>
      <c r="B18" s="44">
        <f>'HMA Price Page'!B155</f>
        <v>17</v>
      </c>
      <c r="C18" s="44" t="str">
        <f>'HMA Price Page'!C155</f>
        <v>2V2022</v>
      </c>
      <c r="D18" s="43" t="str">
        <f>'HMA Price Page'!J161</f>
        <v>NB</v>
      </c>
    </row>
    <row r="19" spans="1:4" x14ac:dyDescent="0.25">
      <c r="A19" s="42">
        <f>'HMA Price Page'!$D$4</f>
        <v>0</v>
      </c>
      <c r="B19" s="44">
        <f>'HMA Price Page'!B164</f>
        <v>18</v>
      </c>
      <c r="C19" s="44" t="str">
        <f>'HMA Price Page'!C164</f>
        <v>2V2032</v>
      </c>
      <c r="D19" s="45" t="str">
        <f>'HMA Price Page'!J170</f>
        <v>NB</v>
      </c>
    </row>
    <row r="20" spans="1:4" x14ac:dyDescent="0.25">
      <c r="A20" s="42">
        <f>'HMA Price Page'!$D$4</f>
        <v>0</v>
      </c>
      <c r="B20" s="44">
        <f>'HMA Price Page'!B174</f>
        <v>19</v>
      </c>
      <c r="C20" s="44" t="str">
        <f>'HMA Price Page'!C174</f>
        <v>2V2042</v>
      </c>
      <c r="D20" s="43" t="str">
        <f>'HMA Price Page'!J180</f>
        <v>NB</v>
      </c>
    </row>
    <row r="21" spans="1:4" x14ac:dyDescent="0.25">
      <c r="A21" s="42">
        <f>'HMA Price Page'!$D$4</f>
        <v>0</v>
      </c>
      <c r="B21" s="44">
        <f>'HMA Price Page'!B183</f>
        <v>20</v>
      </c>
      <c r="C21" s="44" t="str">
        <f>'HMA Price Page'!C183</f>
        <v>2V2052</v>
      </c>
      <c r="D21" s="43" t="str">
        <f>'HMA Price Page'!J189</f>
        <v>NB</v>
      </c>
    </row>
    <row r="22" spans="1:4" x14ac:dyDescent="0.25">
      <c r="A22" s="42">
        <f>'HMA Price Page'!$D$4</f>
        <v>0</v>
      </c>
      <c r="B22" s="44">
        <f>'HMA Price Page'!B192</f>
        <v>21</v>
      </c>
      <c r="C22" s="44" t="str">
        <f>'HMA Price Page'!C192</f>
        <v>2V2053</v>
      </c>
      <c r="D22" s="43" t="str">
        <f>'HMA Price Page'!J198</f>
        <v>NB</v>
      </c>
    </row>
    <row r="23" spans="1:4" x14ac:dyDescent="0.25">
      <c r="A23" s="42">
        <f>'HMA Price Page'!$D$4</f>
        <v>0</v>
      </c>
      <c r="B23" s="44">
        <f>'HMA Price Page'!B201</f>
        <v>22</v>
      </c>
      <c r="C23" s="44" t="str">
        <f>'HMA Price Page'!C201</f>
        <v>2V2062</v>
      </c>
      <c r="D23" s="43" t="str">
        <f>'HMA Price Page'!J207</f>
        <v>NB</v>
      </c>
    </row>
    <row r="24" spans="1:4" x14ac:dyDescent="0.25">
      <c r="A24" s="42">
        <f>'HMA Price Page'!$D$4</f>
        <v>0</v>
      </c>
      <c r="B24" s="44">
        <f>'HMA Price Page'!B210</f>
        <v>23</v>
      </c>
      <c r="C24" s="44">
        <f>'HMA Price Page'!C210</f>
        <v>360415</v>
      </c>
      <c r="D24" s="43" t="str">
        <f>'HMA Price Page'!J214</f>
        <v>NB</v>
      </c>
    </row>
    <row r="25" spans="1:4" x14ac:dyDescent="0.25">
      <c r="A25" s="42">
        <f>'HMA Price Page'!$D$4</f>
        <v>0</v>
      </c>
      <c r="B25" s="44">
        <f>'HMA Price Page'!B219</f>
        <v>24</v>
      </c>
      <c r="C25" s="44">
        <f>'HMA Price Page'!C219</f>
        <v>360416</v>
      </c>
      <c r="D25" s="43" t="str">
        <f>'HMA Price Page'!J225</f>
        <v>NB</v>
      </c>
    </row>
    <row r="26" spans="1:4" x14ac:dyDescent="0.25">
      <c r="A26" s="42">
        <f>'HMA Price Page'!$D$4</f>
        <v>0</v>
      </c>
      <c r="B26" s="44">
        <f>'HMA Price Page'!B228</f>
        <v>25</v>
      </c>
      <c r="C26" s="44">
        <f>'HMA Price Page'!C228</f>
        <v>360417</v>
      </c>
      <c r="D26" s="43" t="str">
        <f>'HMA Price Page'!J234</f>
        <v>NB</v>
      </c>
    </row>
    <row r="27" spans="1:4" x14ac:dyDescent="0.25">
      <c r="A27" s="42">
        <f>'HMA Price Page'!$D$4</f>
        <v>0</v>
      </c>
      <c r="B27" s="44">
        <f>'HMA Price Page'!B237</f>
        <v>26</v>
      </c>
      <c r="C27" s="44">
        <f>'HMA Price Page'!C237</f>
        <v>360418</v>
      </c>
      <c r="D27" s="46" t="str">
        <f>'HMA Price Page'!J243</f>
        <v>NB</v>
      </c>
    </row>
    <row r="28" spans="1:4" x14ac:dyDescent="0.25">
      <c r="A28" s="42">
        <f>'HMA Price Page'!$D$4</f>
        <v>0</v>
      </c>
      <c r="B28" s="44">
        <f>'HMA Price Page'!B246</f>
        <v>27</v>
      </c>
      <c r="C28" s="44">
        <f>'HMA Price Page'!C246</f>
        <v>360419</v>
      </c>
      <c r="D28" s="46" t="str">
        <f>'HMA Price Page'!J252</f>
        <v>NB</v>
      </c>
    </row>
    <row r="29" spans="1:4" x14ac:dyDescent="0.25">
      <c r="A29" s="42">
        <f>'HMA Price Page'!$D$4</f>
        <v>0</v>
      </c>
      <c r="B29" s="44">
        <v>28</v>
      </c>
      <c r="C29" s="44">
        <f>'HMA Price Page'!C255</f>
        <v>409674</v>
      </c>
      <c r="D29" s="46" t="str">
        <f>'HMA Price Page'!J259</f>
        <v>NB</v>
      </c>
    </row>
    <row r="30" spans="1:4" x14ac:dyDescent="0.25">
      <c r="A30" s="42">
        <f>'HMA Price Page'!$D$4</f>
        <v>0</v>
      </c>
      <c r="B30" s="44">
        <v>29</v>
      </c>
      <c r="C30" s="44">
        <f>'HMA Price Page'!C265</f>
        <v>409855</v>
      </c>
      <c r="D30" s="46" t="str">
        <f>'HMA Price Page'!J269</f>
        <v>NB</v>
      </c>
    </row>
    <row r="31" spans="1:4" x14ac:dyDescent="0.25">
      <c r="A31" s="42">
        <f>'HMA Price Page'!$D$4</f>
        <v>0</v>
      </c>
      <c r="B31" s="44">
        <v>30</v>
      </c>
      <c r="C31" s="44">
        <f>'HMA Price Page'!C274</f>
        <v>409856</v>
      </c>
      <c r="D31" s="46" t="str">
        <f>'HMA Price Page'!J278</f>
        <v>NB</v>
      </c>
    </row>
    <row r="32" spans="1:4" x14ac:dyDescent="0.25">
      <c r="A32" s="42">
        <f>'HMA Price Page'!$D$4</f>
        <v>0</v>
      </c>
      <c r="B32" s="44">
        <v>31</v>
      </c>
      <c r="C32" s="44">
        <f>'HMA Price Page'!C283</f>
        <v>410498</v>
      </c>
      <c r="D32" s="46" t="str">
        <f>'HMA Price Page'!J287</f>
        <v>NB</v>
      </c>
    </row>
    <row r="33" spans="1:4" x14ac:dyDescent="0.25">
      <c r="A33" s="42">
        <f>'HMA Price Page'!$D$4</f>
        <v>0</v>
      </c>
      <c r="B33" s="44">
        <v>32</v>
      </c>
      <c r="C33" s="44">
        <f>'HMA Price Page'!C292</f>
        <v>423712</v>
      </c>
      <c r="D33" s="46" t="str">
        <f>'HMA Price Page'!J296</f>
        <v>NB</v>
      </c>
    </row>
    <row r="34" spans="1:4" x14ac:dyDescent="0.25">
      <c r="A34" s="42">
        <f>'HMA Price Page'!$D$4</f>
        <v>0</v>
      </c>
      <c r="B34" s="44">
        <v>33</v>
      </c>
      <c r="C34" s="44" t="str">
        <f>'HMA Price Page'!C302</f>
        <v>5V2111</v>
      </c>
      <c r="D34" s="46" t="str">
        <f>'HMA Price Page'!J306</f>
        <v>NB</v>
      </c>
    </row>
    <row r="35" spans="1:4" x14ac:dyDescent="0.25">
      <c r="A35" s="42">
        <f>'HMA Price Page'!$D$4</f>
        <v>0</v>
      </c>
      <c r="B35" s="44">
        <v>34</v>
      </c>
      <c r="C35" s="44" t="str">
        <f>'HMA Price Page'!C311</f>
        <v>5V2112</v>
      </c>
      <c r="D35" s="47" t="str">
        <f>'HMA Price Page'!J315</f>
        <v>NB</v>
      </c>
    </row>
    <row r="36" spans="1:4" x14ac:dyDescent="0.25">
      <c r="A36" s="42">
        <f>'HMA Price Page'!$D$4</f>
        <v>0</v>
      </c>
      <c r="B36" s="44">
        <v>35</v>
      </c>
      <c r="C36" s="44" t="str">
        <f>'HMA Price Page'!C320</f>
        <v>5V2121</v>
      </c>
      <c r="D36" s="47" t="str">
        <f>'HMA Price Page'!J328</f>
        <v>NB</v>
      </c>
    </row>
    <row r="37" spans="1:4" x14ac:dyDescent="0.25">
      <c r="A37" s="42">
        <f>'HMA Price Page'!$D$4</f>
        <v>0</v>
      </c>
      <c r="B37" s="44">
        <v>36</v>
      </c>
      <c r="C37" s="44" t="str">
        <f>'HMA Price Page'!C331</f>
        <v>5V2131</v>
      </c>
      <c r="D37" s="47" t="str">
        <f>'HMA Price Page'!J335</f>
        <v>NB</v>
      </c>
    </row>
    <row r="38" spans="1:4" x14ac:dyDescent="0.25">
      <c r="A38" s="42">
        <f>'HMA Price Page'!$D$4</f>
        <v>0</v>
      </c>
      <c r="B38" s="44">
        <v>37</v>
      </c>
      <c r="C38" s="44" t="str">
        <f>'HMA Price Page'!C340</f>
        <v>5V2141</v>
      </c>
      <c r="D38" s="46" t="str">
        <f>'HMA Price Page'!J344</f>
        <v>NB</v>
      </c>
    </row>
    <row r="39" spans="1:4" x14ac:dyDescent="0.25">
      <c r="A39" s="42">
        <f>'HMA Price Page'!$D$4</f>
        <v>0</v>
      </c>
      <c r="B39" s="44">
        <v>38</v>
      </c>
      <c r="C39" s="44" t="str">
        <f>'HMA Price Page'!C349</f>
        <v>5V2151</v>
      </c>
      <c r="D39" s="47" t="str">
        <f>'HMA Price Page'!J353</f>
        <v>NB</v>
      </c>
    </row>
    <row r="40" spans="1:4" x14ac:dyDescent="0.25">
      <c r="A40" s="42">
        <f>'HMA Price Page'!$D$4</f>
        <v>0</v>
      </c>
      <c r="B40" s="44">
        <v>39</v>
      </c>
      <c r="C40" s="44" t="str">
        <f>'HMA Price Page'!C358</f>
        <v>5V2152</v>
      </c>
      <c r="D40" s="46" t="str">
        <f>'HMA Price Page'!J362</f>
        <v>NB</v>
      </c>
    </row>
    <row r="41" spans="1:4" x14ac:dyDescent="0.25">
      <c r="A41" s="42">
        <f>'HMA Price Page'!$D$4</f>
        <v>0</v>
      </c>
      <c r="B41" s="44">
        <v>40</v>
      </c>
      <c r="C41" s="44" t="str">
        <f>'HMA Price Page'!C367</f>
        <v>5V2153</v>
      </c>
      <c r="D41" s="47" t="str">
        <f>'HMA Price Page'!J371</f>
        <v>NB</v>
      </c>
    </row>
    <row r="42" spans="1:4" x14ac:dyDescent="0.25">
      <c r="A42" s="42">
        <f>'HMA Price Page'!$D$4</f>
        <v>0</v>
      </c>
      <c r="B42" s="44">
        <v>41</v>
      </c>
      <c r="C42" s="44" t="str">
        <f>'HMA Price Page'!C376</f>
        <v>6V2016</v>
      </c>
      <c r="D42" s="47" t="str">
        <f>'HMA Price Page'!J380</f>
        <v>NB</v>
      </c>
    </row>
    <row r="43" spans="1:4" x14ac:dyDescent="0.25">
      <c r="A43" s="42">
        <f>'HMA Price Page'!$D$4</f>
        <v>0</v>
      </c>
      <c r="B43" s="44">
        <v>42</v>
      </c>
      <c r="C43" s="44" t="str">
        <f>'HMA Price Page'!C385</f>
        <v>6V2046</v>
      </c>
      <c r="D43" s="46" t="str">
        <f>'HMA Price Page'!J389</f>
        <v>NB</v>
      </c>
    </row>
    <row r="44" spans="1:4" x14ac:dyDescent="0.25">
      <c r="A44" s="42">
        <f>'HMA Price Page'!$D$4</f>
        <v>0</v>
      </c>
      <c r="B44" s="44">
        <v>43</v>
      </c>
      <c r="C44" s="44" t="str">
        <f>'HMA Price Page'!C394</f>
        <v>6V2047</v>
      </c>
      <c r="D44" s="46" t="str">
        <f>'HMA Price Page'!J398</f>
        <v>NB</v>
      </c>
    </row>
    <row r="45" spans="1:4" x14ac:dyDescent="0.25">
      <c r="A45" s="42">
        <f>'HMA Price Page'!$D$4</f>
        <v>0</v>
      </c>
      <c r="B45" s="44">
        <v>44</v>
      </c>
      <c r="C45" s="44" t="str">
        <f>'HMA Price Page'!C403</f>
        <v>6V2112</v>
      </c>
      <c r="D45" s="46" t="str">
        <f>'HMA Price Page'!J407</f>
        <v>NB</v>
      </c>
    </row>
    <row r="46" spans="1:4" x14ac:dyDescent="0.25">
      <c r="A46" s="42">
        <f>'HMA Price Page'!$D$4</f>
        <v>0</v>
      </c>
      <c r="B46" s="44">
        <v>45</v>
      </c>
      <c r="C46" s="44" t="str">
        <f>'HMA Price Page'!C412</f>
        <v>6V2132</v>
      </c>
      <c r="D46" s="46" t="str">
        <f>'HMA Price Page'!J416</f>
        <v>NB</v>
      </c>
    </row>
    <row r="47" spans="1:4" x14ac:dyDescent="0.25">
      <c r="A47" s="42">
        <f>'HMA Price Page'!$D$4</f>
        <v>0</v>
      </c>
      <c r="B47" s="44">
        <v>46</v>
      </c>
      <c r="C47" s="44" t="str">
        <f>'HMA Price Page'!C421</f>
        <v>6V2241</v>
      </c>
      <c r="D47" s="46" t="str">
        <f>'HMA Price Page'!J425</f>
        <v>NB</v>
      </c>
    </row>
    <row r="48" spans="1:4" x14ac:dyDescent="0.25">
      <c r="A48" s="42">
        <f>'HMA Price Page'!$D$4</f>
        <v>0</v>
      </c>
      <c r="B48" s="44">
        <v>47</v>
      </c>
      <c r="C48" s="44" t="str">
        <f>'HMA Price Page'!C430</f>
        <v>7V2111</v>
      </c>
      <c r="D48" s="46" t="str">
        <f>'HMA Price Page'!J436</f>
        <v>NB</v>
      </c>
    </row>
    <row r="49" spans="1:4" x14ac:dyDescent="0.25">
      <c r="A49" s="42">
        <f>'HMA Price Page'!$D$4</f>
        <v>0</v>
      </c>
      <c r="B49" s="44">
        <v>48</v>
      </c>
      <c r="C49" s="44" t="str">
        <f>'HMA Price Page'!C440</f>
        <v>7V2113</v>
      </c>
      <c r="D49" s="46" t="str">
        <f>'HMA Price Page'!J446</f>
        <v>NB</v>
      </c>
    </row>
    <row r="50" spans="1:4" x14ac:dyDescent="0.25">
      <c r="A50" s="42">
        <f>'HMA Price Page'!$D$4</f>
        <v>0</v>
      </c>
      <c r="B50" s="44">
        <v>49</v>
      </c>
      <c r="C50" s="44" t="str">
        <f>'HMA Price Page'!C450</f>
        <v>7V2121</v>
      </c>
      <c r="D50" s="46" t="str">
        <f>'HMA Price Page'!J456</f>
        <v>NB</v>
      </c>
    </row>
    <row r="51" spans="1:4" x14ac:dyDescent="0.25">
      <c r="A51" s="42">
        <f>'HMA Price Page'!$D$4</f>
        <v>0</v>
      </c>
      <c r="B51" s="44">
        <v>50</v>
      </c>
      <c r="C51" s="44" t="str">
        <f>'HMA Price Page'!C459</f>
        <v>7V2122</v>
      </c>
      <c r="D51" s="46" t="str">
        <f>'HMA Price Page'!J463</f>
        <v>NB</v>
      </c>
    </row>
    <row r="52" spans="1:4" x14ac:dyDescent="0.25">
      <c r="A52" s="42">
        <f>'HMA Price Page'!$D$4</f>
        <v>0</v>
      </c>
      <c r="B52" s="44">
        <v>51</v>
      </c>
      <c r="C52" s="44" t="str">
        <f>'HMA Price Page'!C468</f>
        <v>7V2123</v>
      </c>
      <c r="D52" s="46" t="str">
        <f>'HMA Price Page'!J472</f>
        <v>NB</v>
      </c>
    </row>
    <row r="53" spans="1:4" x14ac:dyDescent="0.25">
      <c r="A53" s="42">
        <f>'HMA Price Page'!$D$4</f>
        <v>0</v>
      </c>
      <c r="B53" s="44">
        <v>52</v>
      </c>
      <c r="C53" s="44" t="str">
        <f>'HMA Price Page'!C477</f>
        <v>7V2124</v>
      </c>
      <c r="D53" s="46" t="str">
        <f>'HMA Price Page'!J481</f>
        <v>NB</v>
      </c>
    </row>
    <row r="54" spans="1:4" x14ac:dyDescent="0.25">
      <c r="A54" s="158">
        <f>'HMA Price Page'!$D$4</f>
        <v>0</v>
      </c>
      <c r="B54" s="44">
        <v>53</v>
      </c>
      <c r="C54" s="44" t="str">
        <f>'HMA Price Page'!C486</f>
        <v>7V2131</v>
      </c>
      <c r="D54" s="46" t="str">
        <f>'HMA Price Page'!J490</f>
        <v>NB</v>
      </c>
    </row>
    <row r="55" spans="1:4" x14ac:dyDescent="0.25">
      <c r="A55" s="158">
        <f>'HMA Price Page'!$D$4</f>
        <v>0</v>
      </c>
      <c r="B55" s="44">
        <v>54</v>
      </c>
      <c r="C55" s="44" t="str">
        <f>'HMA Price Page'!C495</f>
        <v>7V2132</v>
      </c>
      <c r="D55" s="46" t="str">
        <f>'HMA Price Page'!J499</f>
        <v>NB</v>
      </c>
    </row>
    <row r="56" spans="1:4" x14ac:dyDescent="0.25">
      <c r="A56" s="158">
        <f>'HMA Price Page'!$D$4</f>
        <v>0</v>
      </c>
      <c r="B56" s="44">
        <v>55</v>
      </c>
      <c r="C56" s="44" t="str">
        <f>'HMA Price Page'!C504</f>
        <v>7V2133</v>
      </c>
      <c r="D56" s="46" t="str">
        <f>'HMA Price Page'!J508</f>
        <v>NB</v>
      </c>
    </row>
    <row r="57" spans="1:4" x14ac:dyDescent="0.25">
      <c r="A57" s="158">
        <f>'HMA Price Page'!$D$4</f>
        <v>0</v>
      </c>
      <c r="B57" s="44">
        <v>56</v>
      </c>
      <c r="C57" s="44" t="str">
        <f>'HMA Price Page'!C513</f>
        <v>7V2141</v>
      </c>
      <c r="D57" s="46" t="str">
        <f>'HMA Price Page'!J519</f>
        <v>NB</v>
      </c>
    </row>
    <row r="58" spans="1:4" x14ac:dyDescent="0.25">
      <c r="A58" s="158">
        <f>'HMA Price Page'!$D$4</f>
        <v>0</v>
      </c>
      <c r="B58" s="44">
        <v>57</v>
      </c>
      <c r="C58" s="44" t="str">
        <f>'HMA Price Page'!C522</f>
        <v>7V2142</v>
      </c>
      <c r="D58" s="46" t="str">
        <f>'HMA Price Page'!J528</f>
        <v>NB</v>
      </c>
    </row>
    <row r="59" spans="1:4" x14ac:dyDescent="0.25">
      <c r="A59" s="158">
        <f>'HMA Price Page'!$D$4</f>
        <v>0</v>
      </c>
      <c r="B59" s="44">
        <v>58</v>
      </c>
      <c r="C59" s="44" t="str">
        <f>'HMA Price Page'!C531</f>
        <v>7V2143</v>
      </c>
      <c r="D59" s="46" t="str">
        <f>'HMA Price Page'!J537</f>
        <v>NB</v>
      </c>
    </row>
    <row r="60" spans="1:4" x14ac:dyDescent="0.25">
      <c r="A60" s="158">
        <f>'HMA Price Page'!$D$4</f>
        <v>0</v>
      </c>
      <c r="B60" s="44">
        <v>59</v>
      </c>
      <c r="C60" s="44" t="str">
        <f>'HMA Price Page'!C540</f>
        <v>7V2151</v>
      </c>
      <c r="D60" s="46" t="str">
        <f>'HMA Price Page'!J546</f>
        <v>NB</v>
      </c>
    </row>
    <row r="61" spans="1:4" x14ac:dyDescent="0.25">
      <c r="A61" s="158">
        <f>'HMA Price Page'!$D$4</f>
        <v>0</v>
      </c>
      <c r="B61" s="44">
        <v>60</v>
      </c>
      <c r="C61" s="44" t="str">
        <f>'HMA Price Page'!C549</f>
        <v>7V2152</v>
      </c>
      <c r="D61" s="46" t="str">
        <f>'HMA Price Page'!J555</f>
        <v>NB</v>
      </c>
    </row>
    <row r="62" spans="1:4" x14ac:dyDescent="0.25">
      <c r="A62" s="158">
        <f>'HMA Price Page'!$D$4</f>
        <v>0</v>
      </c>
      <c r="B62" s="44">
        <v>61</v>
      </c>
      <c r="C62" s="44" t="str">
        <f>'HMA Price Page'!C558</f>
        <v>7V2153</v>
      </c>
      <c r="D62" s="46" t="str">
        <f>'HMA Price Page'!J564</f>
        <v>NB</v>
      </c>
    </row>
    <row r="63" spans="1:4" x14ac:dyDescent="0.25">
      <c r="A63" s="158">
        <f>'HMA Price Page'!$D$4</f>
        <v>0</v>
      </c>
      <c r="B63" s="44">
        <v>62</v>
      </c>
      <c r="C63" s="44" t="str">
        <f>'HMA Price Page'!C567</f>
        <v>7V2154</v>
      </c>
      <c r="D63" s="46" t="str">
        <f>'HMA Price Page'!J573</f>
        <v>NB</v>
      </c>
    </row>
    <row r="64" spans="1:4" x14ac:dyDescent="0.25">
      <c r="A64" s="158">
        <f>'HMA Price Page'!$D$4</f>
        <v>0</v>
      </c>
      <c r="B64" s="44">
        <v>63</v>
      </c>
      <c r="C64" s="44" t="str">
        <f>'HMA Price Page'!C576</f>
        <v>7V2155</v>
      </c>
      <c r="D64" s="46" t="str">
        <f>'HMA Price Page'!J580</f>
        <v>NB</v>
      </c>
    </row>
    <row r="65" spans="1:4" x14ac:dyDescent="0.25">
      <c r="A65" s="158">
        <f>'HMA Price Page'!$D$4</f>
        <v>0</v>
      </c>
      <c r="B65" s="44">
        <v>64</v>
      </c>
      <c r="C65" s="44" t="str">
        <f>'HMA Price Page'!C585</f>
        <v>7V2161</v>
      </c>
      <c r="D65" s="46" t="str">
        <f>'HMA Price Page'!J589</f>
        <v>NB</v>
      </c>
    </row>
    <row r="66" spans="1:4" x14ac:dyDescent="0.25">
      <c r="A66" s="158">
        <f>'HMA Price Page'!$D$4</f>
        <v>0</v>
      </c>
      <c r="B66" s="44">
        <v>65</v>
      </c>
      <c r="C66" s="44" t="str">
        <f>'HMA Price Page'!C594</f>
        <v>7V2162</v>
      </c>
      <c r="D66" s="46" t="str">
        <f>'HMA Price Page'!J598</f>
        <v>NB</v>
      </c>
    </row>
    <row r="67" spans="1:4" x14ac:dyDescent="0.25">
      <c r="A67" s="158">
        <f>'HMA Price Page'!$D$4</f>
        <v>0</v>
      </c>
      <c r="B67" s="44">
        <v>66</v>
      </c>
      <c r="C67" s="44" t="str">
        <f>'HMA Price Page'!C603</f>
        <v>9V2111</v>
      </c>
      <c r="D67" s="46" t="str">
        <f>'HMA Price Page'!J609</f>
        <v>NB</v>
      </c>
    </row>
    <row r="68" spans="1:4" x14ac:dyDescent="0.25">
      <c r="A68" s="158">
        <f>'HMA Price Page'!$D$4</f>
        <v>0</v>
      </c>
      <c r="B68" s="44">
        <v>67</v>
      </c>
      <c r="C68" s="44" t="str">
        <f>'HMA Price Page'!C612</f>
        <v>9V2121</v>
      </c>
      <c r="D68" s="46" t="str">
        <f>'HMA Price Page'!J618</f>
        <v>NB</v>
      </c>
    </row>
    <row r="69" spans="1:4" x14ac:dyDescent="0.25">
      <c r="A69" s="158">
        <f>'HMA Price Page'!$D$4</f>
        <v>0</v>
      </c>
      <c r="B69" s="44">
        <v>68</v>
      </c>
      <c r="C69" s="44" t="str">
        <f>'HMA Price Page'!C621</f>
        <v>9V2124</v>
      </c>
      <c r="D69" s="46" t="str">
        <f>'HMA Price Page'!J627</f>
        <v>NB</v>
      </c>
    </row>
    <row r="70" spans="1:4" x14ac:dyDescent="0.25">
      <c r="A70" s="158">
        <f>'HMA Price Page'!$D$4</f>
        <v>0</v>
      </c>
      <c r="B70" s="44">
        <v>69</v>
      </c>
      <c r="C70" s="44" t="str">
        <f>'HMA Price Page'!C630</f>
        <v>9V2141</v>
      </c>
      <c r="D70" s="46" t="str">
        <f>'HMA Price Page'!J636</f>
        <v>NB</v>
      </c>
    </row>
    <row r="71" spans="1:4" x14ac:dyDescent="0.25">
      <c r="A71" s="158">
        <f>'HMA Price Page'!$D$4</f>
        <v>0</v>
      </c>
      <c r="B71" s="44">
        <v>70</v>
      </c>
      <c r="C71" s="44" t="str">
        <f>'HMA Price Page'!C639</f>
        <v>9V2143</v>
      </c>
      <c r="D71" s="46" t="str">
        <f>'HMA Price Page'!J645</f>
        <v>NB</v>
      </c>
    </row>
    <row r="72" spans="1:4" x14ac:dyDescent="0.25">
      <c r="A72" s="158">
        <f>'HMA Price Page'!$D$4</f>
        <v>0</v>
      </c>
      <c r="B72" s="44">
        <v>71</v>
      </c>
      <c r="C72" s="44" t="str">
        <f>'HMA Price Page'!C648</f>
        <v>9V2146</v>
      </c>
      <c r="D72" s="46" t="str">
        <f>'HMA Price Page'!J654</f>
        <v>NB</v>
      </c>
    </row>
    <row r="73" spans="1:4" x14ac:dyDescent="0.25">
      <c r="A73" s="158">
        <f>'HMA Price Page'!$D$4</f>
        <v>0</v>
      </c>
      <c r="B73" s="44">
        <v>72</v>
      </c>
      <c r="C73" s="44" t="str">
        <f>'HMA Price Page'!C657</f>
        <v>9V2161</v>
      </c>
      <c r="D73" s="46" t="str">
        <f>'HMA Price Page'!J661</f>
        <v>NB</v>
      </c>
    </row>
    <row r="74" spans="1:4" x14ac:dyDescent="0.25">
      <c r="A74" s="158">
        <f>'HMA Price Page'!$D$4</f>
        <v>0</v>
      </c>
      <c r="B74" s="44">
        <v>73</v>
      </c>
      <c r="C74" s="44" t="str">
        <f>'HMA Price Page'!C666</f>
        <v>9V2162</v>
      </c>
      <c r="D74" s="46" t="str">
        <f>'HMA Price Page'!J670</f>
        <v>NB</v>
      </c>
    </row>
    <row r="75" spans="1:4" x14ac:dyDescent="0.25">
      <c r="A75" s="158">
        <f>'HMA Price Page'!$D$4</f>
        <v>0</v>
      </c>
      <c r="B75" s="44">
        <v>74</v>
      </c>
      <c r="C75" s="44" t="str">
        <f>'HMA Price Page'!C675</f>
        <v>9V2165</v>
      </c>
      <c r="D75" s="46" t="str">
        <f>'HMA Price Page'!J681</f>
        <v>NB</v>
      </c>
    </row>
    <row r="76" spans="1:4" x14ac:dyDescent="0.25">
      <c r="A76" s="158">
        <f>'HMA Price Page'!$D$4</f>
        <v>0</v>
      </c>
      <c r="B76" s="44">
        <v>75</v>
      </c>
      <c r="C76" s="44" t="str">
        <f>'HMA Price Page'!C684</f>
        <v>9V2172</v>
      </c>
      <c r="D76" s="46" t="str">
        <f>'HMA Price Page'!J690</f>
        <v>NB</v>
      </c>
    </row>
    <row r="77" spans="1:4" x14ac:dyDescent="0.25">
      <c r="A77" s="158">
        <f>'HMA Price Page'!$D$4</f>
        <v>0</v>
      </c>
      <c r="B77" s="44">
        <v>76</v>
      </c>
      <c r="C77" s="44" t="str">
        <f>'HMA Price Page'!C693</f>
        <v>9V2181</v>
      </c>
      <c r="D77" s="46" t="str">
        <f>'HMA Price Page'!J699</f>
        <v>NB</v>
      </c>
    </row>
    <row r="78" spans="1:4" x14ac:dyDescent="0.25">
      <c r="A78" s="158">
        <f>'HMA Price Page'!$D$4</f>
        <v>0</v>
      </c>
      <c r="B78" s="44">
        <v>77</v>
      </c>
      <c r="C78" s="44">
        <f>'HMA Price Page'!C702</f>
        <v>901452</v>
      </c>
      <c r="D78" s="46" t="str">
        <f>'HMA Price Page'!J708</f>
        <v>NB</v>
      </c>
    </row>
    <row r="79" spans="1:4" x14ac:dyDescent="0.25">
      <c r="A79" s="158">
        <f>'HMA Price Page'!$D$4</f>
        <v>0</v>
      </c>
      <c r="B79" s="44">
        <v>78</v>
      </c>
      <c r="C79" s="44">
        <f>'HMA Price Page'!C711</f>
        <v>904715</v>
      </c>
      <c r="D79" s="46" t="str">
        <f>'HMA Price Page'!J717</f>
        <v>NB</v>
      </c>
    </row>
    <row r="80" spans="1:4" x14ac:dyDescent="0.25">
      <c r="A80" s="158">
        <f>'HMA Price Page'!$D$4</f>
        <v>0</v>
      </c>
      <c r="B80" s="44">
        <v>79</v>
      </c>
      <c r="C80" s="44">
        <f>'HMA Price Page'!C720</f>
        <v>905651</v>
      </c>
      <c r="D80" s="46" t="str">
        <f>'HMA Price Page'!J726</f>
        <v>NB</v>
      </c>
    </row>
    <row r="81" spans="1:4" x14ac:dyDescent="0.25">
      <c r="A81" s="158">
        <f>'HMA Price Page'!$D$4</f>
        <v>0</v>
      </c>
      <c r="B81" s="44">
        <v>80</v>
      </c>
      <c r="C81" s="44">
        <f>'HMA Price Page'!C729</f>
        <v>935847</v>
      </c>
      <c r="D81" s="46" t="str">
        <f>'HMA Price Page'!J735</f>
        <v>NB</v>
      </c>
    </row>
    <row r="82" spans="1:4" x14ac:dyDescent="0.25">
      <c r="B82" s="157" t="s">
        <v>24</v>
      </c>
    </row>
  </sheetData>
  <sheetProtection password="DD2A" sheet="1" objects="1" scenarios="1"/>
  <pageMargins left="0.7" right="0.7" top="0.75" bottom="0.75" header="0.3" footer="0.3"/>
  <pageSetup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workbookViewId="0">
      <selection activeCell="F8" sqref="F8"/>
    </sheetView>
  </sheetViews>
  <sheetFormatPr defaultRowHeight="12.5" x14ac:dyDescent="0.25"/>
  <cols>
    <col min="1" max="1" width="10.453125" style="19" bestFit="1" customWidth="1"/>
    <col min="2" max="2" width="17.81640625" customWidth="1"/>
    <col min="3" max="3" width="8.81640625" style="18" customWidth="1"/>
    <col min="4" max="4" width="11.1796875" style="20" bestFit="1" customWidth="1"/>
  </cols>
  <sheetData>
    <row r="1" spans="1:4" x14ac:dyDescent="0.25">
      <c r="A1" s="19" t="s">
        <v>11</v>
      </c>
      <c r="B1" t="s">
        <v>9</v>
      </c>
      <c r="C1" s="18" t="s">
        <v>10</v>
      </c>
      <c r="D1" s="20" t="s">
        <v>7</v>
      </c>
    </row>
    <row r="2" spans="1:4" ht="13" x14ac:dyDescent="0.25">
      <c r="A2" s="19">
        <v>1</v>
      </c>
      <c r="B2" s="17">
        <f>'HMA Price Page'!D4</f>
        <v>0</v>
      </c>
      <c r="C2" s="22">
        <v>360319</v>
      </c>
      <c r="D2" s="20" t="e">
        <f>'HMA Price Page'!#REF!</f>
        <v>#REF!</v>
      </c>
    </row>
    <row r="3" spans="1:4" ht="13" x14ac:dyDescent="0.25">
      <c r="A3" s="19">
        <v>2</v>
      </c>
      <c r="B3" s="17">
        <f>$B$2</f>
        <v>0</v>
      </c>
      <c r="C3" s="22">
        <v>360320</v>
      </c>
      <c r="D3" s="20" t="e">
        <f>'HMA Price Page'!#REF!</f>
        <v>#REF!</v>
      </c>
    </row>
    <row r="4" spans="1:4" ht="13" x14ac:dyDescent="0.25">
      <c r="A4" s="19">
        <v>3</v>
      </c>
      <c r="B4" s="17">
        <f t="shared" ref="B4:B15" si="0">$B$2</f>
        <v>0</v>
      </c>
      <c r="C4" s="22">
        <v>360321</v>
      </c>
      <c r="D4" s="20" t="e">
        <f>'HMA Price Page'!#REF!</f>
        <v>#REF!</v>
      </c>
    </row>
    <row r="5" spans="1:4" ht="13" x14ac:dyDescent="0.25">
      <c r="A5" s="19">
        <v>4</v>
      </c>
      <c r="B5" s="17">
        <f t="shared" si="0"/>
        <v>0</v>
      </c>
      <c r="C5" s="22">
        <v>360322</v>
      </c>
      <c r="D5" s="20" t="str">
        <f>'HMA Price Page'!J150</f>
        <v>NB</v>
      </c>
    </row>
    <row r="6" spans="1:4" ht="13" x14ac:dyDescent="0.25">
      <c r="A6" s="19">
        <v>5</v>
      </c>
      <c r="B6" s="17">
        <f t="shared" si="0"/>
        <v>0</v>
      </c>
      <c r="C6" s="22">
        <v>360323</v>
      </c>
      <c r="D6" s="20" t="e">
        <f>'HMA Price Page'!#REF!</f>
        <v>#REF!</v>
      </c>
    </row>
    <row r="7" spans="1:4" ht="13" x14ac:dyDescent="0.25">
      <c r="A7" s="19">
        <v>6</v>
      </c>
      <c r="B7" s="17">
        <f t="shared" si="0"/>
        <v>0</v>
      </c>
      <c r="C7" s="22">
        <v>360324</v>
      </c>
      <c r="D7" s="20" t="str">
        <f>'HMA Price Page'!J159</f>
        <v>NB</v>
      </c>
    </row>
    <row r="8" spans="1:4" ht="13" x14ac:dyDescent="0.25">
      <c r="A8" s="19">
        <v>7</v>
      </c>
      <c r="B8" s="17">
        <f t="shared" si="0"/>
        <v>0</v>
      </c>
      <c r="C8" s="22" t="s">
        <v>12</v>
      </c>
      <c r="D8" s="20" t="e">
        <f>'HMA Price Page'!#REF!</f>
        <v>#REF!</v>
      </c>
    </row>
    <row r="9" spans="1:4" ht="13" x14ac:dyDescent="0.25">
      <c r="A9" s="19">
        <v>8</v>
      </c>
      <c r="B9" s="17">
        <f t="shared" si="0"/>
        <v>0</v>
      </c>
      <c r="C9" s="22" t="s">
        <v>13</v>
      </c>
      <c r="D9" s="20" t="e">
        <f>'HMA Price Page'!#REF!</f>
        <v>#REF!</v>
      </c>
    </row>
    <row r="10" spans="1:4" ht="13" x14ac:dyDescent="0.25">
      <c r="A10" s="19">
        <v>9</v>
      </c>
      <c r="B10" s="17">
        <f t="shared" si="0"/>
        <v>0</v>
      </c>
      <c r="C10" s="22" t="s">
        <v>14</v>
      </c>
      <c r="D10" s="20" t="e">
        <f>'HMA Price Page'!#REF!</f>
        <v>#REF!</v>
      </c>
    </row>
    <row r="11" spans="1:4" ht="13" x14ac:dyDescent="0.25">
      <c r="A11" s="19">
        <v>10</v>
      </c>
      <c r="B11" s="17">
        <f t="shared" si="0"/>
        <v>0</v>
      </c>
      <c r="C11" s="22" t="s">
        <v>15</v>
      </c>
      <c r="D11" s="20" t="e">
        <f>'HMA Price Page'!#REF!</f>
        <v>#REF!</v>
      </c>
    </row>
    <row r="12" spans="1:4" ht="13" x14ac:dyDescent="0.25">
      <c r="A12" s="19">
        <v>11</v>
      </c>
      <c r="B12" s="17">
        <f t="shared" si="0"/>
        <v>0</v>
      </c>
      <c r="C12" s="22" t="s">
        <v>16</v>
      </c>
      <c r="D12" s="20" t="e">
        <f>'HMA Price Page'!#REF!</f>
        <v>#REF!</v>
      </c>
    </row>
    <row r="13" spans="1:4" ht="13" x14ac:dyDescent="0.25">
      <c r="A13" s="19">
        <v>12</v>
      </c>
      <c r="B13" s="17">
        <f t="shared" si="0"/>
        <v>0</v>
      </c>
      <c r="C13" s="22" t="s">
        <v>17</v>
      </c>
      <c r="D13" s="20" t="e">
        <f>'HMA Price Page'!#REF!</f>
        <v>#REF!</v>
      </c>
    </row>
    <row r="14" spans="1:4" ht="13" x14ac:dyDescent="0.25">
      <c r="A14" s="19">
        <v>13</v>
      </c>
      <c r="B14" s="17">
        <f t="shared" si="0"/>
        <v>0</v>
      </c>
      <c r="C14" s="22" t="s">
        <v>18</v>
      </c>
      <c r="D14" s="20" t="str">
        <f>'HMA Price Page'!J123</f>
        <v>NB</v>
      </c>
    </row>
    <row r="15" spans="1:4" ht="13" x14ac:dyDescent="0.25">
      <c r="A15" s="19">
        <v>14</v>
      </c>
      <c r="B15" s="17">
        <f t="shared" si="0"/>
        <v>0</v>
      </c>
      <c r="C15" s="22" t="s">
        <v>19</v>
      </c>
      <c r="D15" s="20" t="e">
        <f>'HMA Price Page'!#REF!</f>
        <v>#REF!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HMA Price Page</vt:lpstr>
      <vt:lpstr>Summary</vt:lpstr>
      <vt:lpstr>Sheet1</vt:lpstr>
      <vt:lpstr>'HMA Price Page'!Print_Area</vt:lpstr>
      <vt:lpstr>Summary!Print_Area</vt:lpstr>
      <vt:lpstr>'HMA Price Page'!Print_Titles</vt:lpstr>
    </vt:vector>
  </TitlesOfParts>
  <Company>OGS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Hodder</dc:creator>
  <cp:lastModifiedBy>Dettmer, Christine (OGS)</cp:lastModifiedBy>
  <cp:lastPrinted>2020-10-21T14:41:02Z</cp:lastPrinted>
  <dcterms:created xsi:type="dcterms:W3CDTF">2004-09-20T14:49:19Z</dcterms:created>
  <dcterms:modified xsi:type="dcterms:W3CDTF">2020-11-09T14:11:06Z</dcterms:modified>
</cp:coreProperties>
</file>