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updateLinks="never" codeName="ThisWorkbook"/>
  <mc:AlternateContent xmlns:mc="http://schemas.openxmlformats.org/markup-compatibility/2006">
    <mc:Choice Requires="x15">
      <x15ac:absPath xmlns:x15ac="http://schemas.microsoft.com/office/spreadsheetml/2010/11/ac" url="V:\ProcurementServices\PSTm01(Reitzel)\Auto\40523-23170 Buses,Transit\FPR\23224i re-bid\FPR\02Procurement\02_RfpIfb\"/>
    </mc:Choice>
  </mc:AlternateContent>
  <xr:revisionPtr revIDLastSave="0" documentId="13_ncr:1_{030D01B7-4E75-4D99-86C0-84C7BFCBD994}" xr6:coauthVersionLast="44" xr6:coauthVersionMax="44" xr10:uidLastSave="{00000000-0000-0000-0000-000000000000}"/>
  <workbookProtection workbookAlgorithmName="SHA-512" workbookHashValue="6t/vkrWJvXAaMfF03J9gZh3CWFZ5RtOCZHu+s+xglqgg1sa3zDDootMrMl8DSrz9yFK5JeJQ8feMjnfL0A1hrw==" workbookSaltValue="AfbrSluY9J+1cxqVi4D0Kw==" workbookSpinCount="100000" lockStructure="1"/>
  <bookViews>
    <workbookView xWindow="-110" yWindow="-110" windowWidth="19420" windowHeight="10560" tabRatio="827" xr2:uid="{00000000-000D-0000-FFFF-FFFF00000000}"/>
  </bookViews>
  <sheets>
    <sheet name="Attach 1 Summary" sheetId="48" r:id="rId1"/>
    <sheet name="Instructions" sheetId="4" r:id="rId2"/>
    <sheet name="Figure" sheetId="47" r:id="rId3"/>
    <sheet name="Bid Summary" sheetId="42" r:id="rId4"/>
    <sheet name="LOT I" sheetId="43" r:id="rId5"/>
  </sheets>
  <definedNames>
    <definedName name="_xlnm.Print_Area" localSheetId="0">'Attach 1 Summary'!$B$2:$H$26</definedName>
    <definedName name="_xlnm.Print_Area" localSheetId="3">'Bid Summary'!$A$1:$N$21</definedName>
    <definedName name="_xlnm.Print_Area" localSheetId="2">Figure!$A$1:$N$72</definedName>
    <definedName name="_xlnm.Print_Area" localSheetId="1">Instructions!$A$1:$D$44</definedName>
    <definedName name="_xlnm.Print_Area" localSheetId="4">'LOT I'!$A$1:$I$215</definedName>
    <definedName name="_xlnm.Print_Titles" localSheetId="3">'Bid Summary'!$1:$3</definedName>
    <definedName name="_xlnm.Print_Titles" localSheetId="2">Figure!$1:$2</definedName>
    <definedName name="_xlnm.Print_Titles" localSheetId="4">'LOT I'!$1:$4</definedName>
    <definedName name="Z_978884DB_C1BA_422F_9C62_C2A002A5451A_.wvu.PrintArea" localSheetId="0" hidden="1">'Attach 1 Summary'!$B$2:$H$26</definedName>
    <definedName name="Z_978884DB_C1BA_422F_9C62_C2A002A5451A_.wvu.PrintArea" localSheetId="2" hidden="1">Figure!$A$1:$N$72</definedName>
    <definedName name="Z_978884DB_C1BA_422F_9C62_C2A002A5451A_.wvu.PrintTitles" localSheetId="2" hidden="1">Figure!$1:$2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15" i="43" l="1"/>
  <c r="D20" i="43" s="1"/>
  <c r="D21" i="43" s="1"/>
  <c r="D21" i="42" s="1"/>
  <c r="B5" i="42" l="1"/>
  <c r="I195" i="43" l="1"/>
  <c r="I184" i="43" l="1"/>
  <c r="B2" i="43" l="1"/>
  <c r="D18" i="42"/>
  <c r="D19" i="42"/>
  <c r="D11" i="42"/>
  <c r="D12" i="42"/>
  <c r="D13" i="42"/>
  <c r="D14" i="42"/>
  <c r="D15" i="42"/>
  <c r="D16" i="42"/>
  <c r="D17" i="42"/>
  <c r="D10" i="42"/>
  <c r="I212" i="43" l="1"/>
  <c r="I211" i="43"/>
  <c r="I210" i="43"/>
  <c r="I209" i="43"/>
  <c r="I208" i="43"/>
  <c r="I207" i="43"/>
  <c r="I206" i="43"/>
  <c r="I205" i="43"/>
  <c r="I202" i="43"/>
  <c r="I201" i="43"/>
  <c r="I200" i="43"/>
  <c r="I199" i="43"/>
  <c r="I198" i="43"/>
  <c r="I194" i="43"/>
  <c r="I191" i="43"/>
  <c r="I186" i="43"/>
  <c r="D20" i="42" l="1"/>
</calcChain>
</file>

<file path=xl/sharedStrings.xml><?xml version="1.0" encoding="utf-8"?>
<sst xmlns="http://schemas.openxmlformats.org/spreadsheetml/2006/main" count="531" uniqueCount="403">
  <si>
    <t>Bid:</t>
  </si>
  <si>
    <t xml:space="preserve">Chassis Model Year </t>
  </si>
  <si>
    <t>Chassis Make</t>
  </si>
  <si>
    <t>Chassis Model</t>
  </si>
  <si>
    <t>Chassis Model Code</t>
  </si>
  <si>
    <t xml:space="preserve">Body Model Year </t>
  </si>
  <si>
    <t>Body Make</t>
  </si>
  <si>
    <t>Body Model</t>
  </si>
  <si>
    <t>Body Model Code</t>
  </si>
  <si>
    <r>
      <t xml:space="preserve">PART 2: Enter Pricing for the Base Item bid in the </t>
    </r>
    <r>
      <rPr>
        <b/>
        <sz val="12"/>
        <color rgb="FFFFFF00"/>
        <rFont val="Arial"/>
        <family val="2"/>
      </rPr>
      <t>Yellow</t>
    </r>
    <r>
      <rPr>
        <b/>
        <sz val="12"/>
        <rFont val="Arial"/>
        <family val="2"/>
      </rPr>
      <t xml:space="preserve"> Cells below</t>
    </r>
  </si>
  <si>
    <t>Evaluation Quantity</t>
  </si>
  <si>
    <t>Base Item Unit Price</t>
  </si>
  <si>
    <r>
      <t xml:space="preserve">PART 3: Base Item Specifications (Complete the </t>
    </r>
    <r>
      <rPr>
        <b/>
        <sz val="12"/>
        <color rgb="FFFFFF00"/>
        <rFont val="Arial"/>
        <family val="2"/>
      </rPr>
      <t>Yellow</t>
    </r>
    <r>
      <rPr>
        <b/>
        <sz val="12"/>
        <rFont val="Arial"/>
        <family val="2"/>
      </rPr>
      <t xml:space="preserve"> Cells below)</t>
    </r>
  </si>
  <si>
    <t>Category</t>
  </si>
  <si>
    <t>Specification</t>
  </si>
  <si>
    <t>Spec Met?</t>
  </si>
  <si>
    <t>Information to provide in Column E</t>
  </si>
  <si>
    <t>Spec for Equipment Provided</t>
  </si>
  <si>
    <t>Comments/Notes</t>
  </si>
  <si>
    <t>General</t>
  </si>
  <si>
    <t>Capacity:</t>
  </si>
  <si>
    <t xml:space="preserve">Drive configuration: Minimum forward control dual rear wheel (DRW) </t>
  </si>
  <si>
    <t>Chassis (see specifications below)</t>
  </si>
  <si>
    <t>Cab</t>
  </si>
  <si>
    <t>Engine</t>
  </si>
  <si>
    <t>Cooling System</t>
  </si>
  <si>
    <t>Electrical</t>
  </si>
  <si>
    <t>Manufacturer’s standard dash-mounted gauges (not lights)</t>
  </si>
  <si>
    <t>Transmission</t>
  </si>
  <si>
    <t xml:space="preserve">Front Axle </t>
  </si>
  <si>
    <t>Suspension</t>
  </si>
  <si>
    <t>Brakes</t>
  </si>
  <si>
    <t xml:space="preserve">Foot-operated parking brake </t>
  </si>
  <si>
    <t>Tires</t>
  </si>
  <si>
    <t>Manufacturer’s standard all-season radial tread or rib tread w/mud and snow rear, as required to meet the GVWR specified</t>
  </si>
  <si>
    <t>Interior Equipment</t>
  </si>
  <si>
    <t>Power steering</t>
  </si>
  <si>
    <t>Tilt steering wheel</t>
  </si>
  <si>
    <t>Exterior Equipment</t>
  </si>
  <si>
    <t>Mirror Frames and Extension Arms shall be made of rustproof material (i.e. stainless steel/durable plastic) and shall be adequate to prevent excessive vibration of the mirror(s).</t>
  </si>
  <si>
    <t>Rear tow hooks</t>
  </si>
  <si>
    <t>Standard OEM horn(s)</t>
  </si>
  <si>
    <t>Reflectors</t>
  </si>
  <si>
    <t>Reverse alarm</t>
  </si>
  <si>
    <t>Miscellaneous</t>
  </si>
  <si>
    <t>Minimum two (2) OEM keys or FOBS</t>
  </si>
  <si>
    <t>Body (see specifications below)</t>
  </si>
  <si>
    <t>Body</t>
  </si>
  <si>
    <t>Floor</t>
  </si>
  <si>
    <t xml:space="preserve">Floor Assembly </t>
  </si>
  <si>
    <t>Entrance Step</t>
  </si>
  <si>
    <t>Steps</t>
  </si>
  <si>
    <t>Entrance Door(s)</t>
  </si>
  <si>
    <t xml:space="preserve">Door Entry Grab Rails (right and left side) </t>
  </si>
  <si>
    <t>Emergency Exit Door</t>
  </si>
  <si>
    <t xml:space="preserve">Overhead Hand Rail </t>
  </si>
  <si>
    <t>Driver Barrier</t>
  </si>
  <si>
    <t xml:space="preserve">Padded Panels </t>
  </si>
  <si>
    <t>Insulation</t>
  </si>
  <si>
    <t>Fiberglass, resin-hardened-honeycomb (FRP) material, polyurethane, or closed cell EPS foam insulation in walls and ceiling (minimum R-value of R-6).</t>
  </si>
  <si>
    <t>Wheelchair Lift</t>
  </si>
  <si>
    <t>Labeled dash mounted visual alarm (in compliance with Chapter VI, Article III, Parts 720/721, NYCRR) to indicate special service door is not fully closed, shall be provided.</t>
  </si>
  <si>
    <t>ADA Compliance</t>
  </si>
  <si>
    <t>Lighting (Interior)</t>
  </si>
  <si>
    <t xml:space="preserve">Interior Trim and Padding </t>
  </si>
  <si>
    <t xml:space="preserve">Heater(s) </t>
  </si>
  <si>
    <t xml:space="preserve">Air Conditioning </t>
  </si>
  <si>
    <t>Air Conditioning</t>
  </si>
  <si>
    <t xml:space="preserve">Safety Vent (three way) </t>
  </si>
  <si>
    <t xml:space="preserve">License Plates </t>
  </si>
  <si>
    <t xml:space="preserve">Gutters/Drip Molding </t>
  </si>
  <si>
    <t>Seating</t>
  </si>
  <si>
    <t>Seat assemblies and components of identical seats shall be mechanically interchangeable.</t>
  </si>
  <si>
    <t>Windows</t>
  </si>
  <si>
    <t>Bike Rack</t>
  </si>
  <si>
    <t>Install a diamond plate additional step up for driver entry.</t>
  </si>
  <si>
    <t>Wheelchair Lift Door(s)</t>
  </si>
  <si>
    <t>Enter Bidder information below.</t>
  </si>
  <si>
    <t>Company Name:</t>
  </si>
  <si>
    <t>Contact Name:</t>
  </si>
  <si>
    <t>Contact E-Mail:</t>
  </si>
  <si>
    <t>Name and description of worksheets included in this workbook:</t>
  </si>
  <si>
    <t>Tab</t>
  </si>
  <si>
    <t>Tab Description</t>
  </si>
  <si>
    <t>Attach 1 Summary</t>
  </si>
  <si>
    <t>Bid Summary</t>
  </si>
  <si>
    <t>Instructions</t>
  </si>
  <si>
    <t>Figures</t>
  </si>
  <si>
    <t>Price Page Completion Instructions</t>
  </si>
  <si>
    <t>Row</t>
  </si>
  <si>
    <t>Description of Bidder Input</t>
  </si>
  <si>
    <t>Row Description in Column A</t>
  </si>
  <si>
    <t>Column</t>
  </si>
  <si>
    <t>Column Description</t>
  </si>
  <si>
    <t>C</t>
  </si>
  <si>
    <t>E</t>
  </si>
  <si>
    <t>F</t>
  </si>
  <si>
    <t xml:space="preserve">Grand Total For Lot </t>
  </si>
  <si>
    <t>Base Item Bidder Worksheet Completion Instructions</t>
  </si>
  <si>
    <t>Enter the Model name (e.g., Allstar, GCII, Terra Transit) of the Body bid</t>
  </si>
  <si>
    <t>Enter the Model Code (i.e., the OEM code used to identify a particular subset of a Model) of the Body bid, if applicable</t>
  </si>
  <si>
    <t xml:space="preserve">Supplemental ADA Transit Package </t>
  </si>
  <si>
    <t xml:space="preserve">Fiberglass Seating </t>
  </si>
  <si>
    <t>Spare Tire and Rim</t>
  </si>
  <si>
    <t>Driver Side Running Board</t>
  </si>
  <si>
    <t>Drive Shaft Guard(s)</t>
  </si>
  <si>
    <t>Metal Guard(s) in accordance with NYSDOT Title 17 720.4 (Y) (1) (h)</t>
  </si>
  <si>
    <t>Rear Axle</t>
  </si>
  <si>
    <t>Steering</t>
  </si>
  <si>
    <t>Steering Wheel</t>
  </si>
  <si>
    <t>Driver Seat</t>
  </si>
  <si>
    <t>OEM dash air conditioning, defroster, and heating system</t>
  </si>
  <si>
    <t>Radio</t>
  </si>
  <si>
    <t>Interior Mirror</t>
  </si>
  <si>
    <t>Exterior Mirror Frames</t>
  </si>
  <si>
    <t>Exterior Mirrors</t>
  </si>
  <si>
    <t>Head Lights</t>
  </si>
  <si>
    <t>OEM standard includes daytime running headlights</t>
  </si>
  <si>
    <t xml:space="preserve">Wheelchair Lift </t>
  </si>
  <si>
    <t>Minimum of three (3) years, 36,000 miles</t>
  </si>
  <si>
    <t>Transmission Model #:</t>
  </si>
  <si>
    <t>Turning Diameter [at end of front bumper]:</t>
  </si>
  <si>
    <t>Manufacturer and Model #:</t>
  </si>
  <si>
    <t>Headroom [inches]:</t>
  </si>
  <si>
    <t xml:space="preserve">Alternator Capacity [amps]: </t>
  </si>
  <si>
    <t>Entrance Door clear opening [inches]:</t>
  </si>
  <si>
    <t>Top of first step above ground [inches]:</t>
  </si>
  <si>
    <t xml:space="preserve"> </t>
  </si>
  <si>
    <t>Wheelchair &amp; Wheelchair Occupant Restraints</t>
  </si>
  <si>
    <t>All equipment furnished under this contract (unless otherwise noted) must have a minimum warranty period of one (1) year regardless of mileage.</t>
  </si>
  <si>
    <t>Air Conditioning Warranty [years]:</t>
  </si>
  <si>
    <t>Wheelchair Lift Warranty</t>
  </si>
  <si>
    <t>Chassis Warranty</t>
  </si>
  <si>
    <t>Air Conditioning Warranty</t>
  </si>
  <si>
    <t xml:space="preserve">Equipment Warranty </t>
  </si>
  <si>
    <t>Additional Wheelchair Restraint System</t>
  </si>
  <si>
    <t>Continuous "L" track</t>
  </si>
  <si>
    <t xml:space="preserve">Air Conditioning System (Roof Mounted Condenser) </t>
  </si>
  <si>
    <t>Fare Box (Manual)</t>
  </si>
  <si>
    <t>Back Up Camera System</t>
  </si>
  <si>
    <t>LOT I</t>
  </si>
  <si>
    <t>Alternate Transit Flooring</t>
  </si>
  <si>
    <t>Enter Make, (e.g. Ford, General Motors, International, Freightliner), of the Chassis bid</t>
  </si>
  <si>
    <t xml:space="preserve">Mud Flaps (Front and Rear) </t>
  </si>
  <si>
    <t>Camera Security System- 6 monitor</t>
  </si>
  <si>
    <t>This row makes formulas work and will be hidden from bidders</t>
  </si>
  <si>
    <t>Enter the Model name (e.g., E450, 4500, HC, M2) of the Chassis bid</t>
  </si>
  <si>
    <t xml:space="preserve"> CCA each battery:</t>
  </si>
  <si>
    <t xml:space="preserve">Minutes RC: </t>
  </si>
  <si>
    <t>Radial Tires [load]:</t>
  </si>
  <si>
    <t>Radial Tires [range]:</t>
  </si>
  <si>
    <t>Front Tires [tread design];</t>
  </si>
  <si>
    <t xml:space="preserve"> Front Tires [capacity/tire]:</t>
  </si>
  <si>
    <t>Rear Tires [tread design];</t>
  </si>
  <si>
    <t xml:space="preserve"> Rear Tires [capacity/tire]:</t>
  </si>
  <si>
    <t xml:space="preserve"> Model #:</t>
  </si>
  <si>
    <t>Manufacturer:</t>
  </si>
  <si>
    <t>Model #:</t>
  </si>
  <si>
    <t xml:space="preserve"> Interior Paneling [material/thickness]:</t>
  </si>
  <si>
    <t xml:space="preserve">Insulation
 [material/R Value]: </t>
  </si>
  <si>
    <t xml:space="preserve">Rear Bumper [material]: </t>
  </si>
  <si>
    <t>Rear Bumper [manufacturer]:</t>
  </si>
  <si>
    <t xml:space="preserve">Passenger Window [type]: </t>
  </si>
  <si>
    <t>Passenger Window [size]:</t>
  </si>
  <si>
    <t xml:space="preserve">Manufacturer: </t>
  </si>
  <si>
    <t xml:space="preserve">Model #: </t>
  </si>
  <si>
    <t>Minimum Aisle Width [inches]:</t>
  </si>
  <si>
    <t xml:space="preserve">Chassis Warranty [years]: </t>
  </si>
  <si>
    <t xml:space="preserve">Body Warranty [years]: </t>
  </si>
  <si>
    <t>Body Warranty [miles]:</t>
  </si>
  <si>
    <t>Thickness [mm]:</t>
  </si>
  <si>
    <t>Horsepower and Torque:</t>
  </si>
  <si>
    <t>Shock Absorbers</t>
  </si>
  <si>
    <t>Size [inches]:</t>
  </si>
  <si>
    <t>Manufacturer and Model # of interior camera head:</t>
  </si>
  <si>
    <t>Manufacturer and Model # of exterior camera head:</t>
  </si>
  <si>
    <t>Manufacturer and Model # of DVR:</t>
  </si>
  <si>
    <t>Make and Model #:</t>
  </si>
  <si>
    <t>Radial Tires [manufacturer]:</t>
  </si>
  <si>
    <t>Make:</t>
  </si>
  <si>
    <t xml:space="preserve">Double Seat Width [inches]: </t>
  </si>
  <si>
    <t>Front Bumper [manufacturer]:</t>
  </si>
  <si>
    <t xml:space="preserve">Heavy Duty </t>
  </si>
  <si>
    <t>Service Brakes [total lining or sweep area] both front &amp; rear:</t>
  </si>
  <si>
    <t>Parking Brake</t>
  </si>
  <si>
    <t>Drive Shaft Guards [quantity]:</t>
  </si>
  <si>
    <t>Lighting- Driver Dome Light</t>
  </si>
  <si>
    <t>Fuel Tank</t>
  </si>
  <si>
    <t>Front Bumper</t>
  </si>
  <si>
    <t>Rear Bumper</t>
  </si>
  <si>
    <t>Body Structure</t>
  </si>
  <si>
    <t>Minimum 75” continuous passenger aisle headroom</t>
  </si>
  <si>
    <t>Rear Suspension upgrade</t>
  </si>
  <si>
    <t>Replace the rear spring hangers and install rear rubber shear springs to work in conjunction with the existing leaf spring suspension system.</t>
  </si>
  <si>
    <t>20 Passenger [18A/2WC]</t>
  </si>
  <si>
    <t>Enter Make (e.g. Coach and Equipment, Eldorado, Glaval) of the Body bid</t>
  </si>
  <si>
    <t>Grand Total For Lot</t>
  </si>
  <si>
    <t xml:space="preserve">For all dollar amounts that a Bidder may enter, a Bidder may enter as many decimal places as desired and the formulas included in the Price Pages will calculate based on the full number entered. However the number displayed in the cells will be rounded to no more than two (2) decimal places (e.g., $6.246 shall be rounded to $6.25 and $7.232 shall be rounded to $7.23). </t>
  </si>
  <si>
    <t>Tab name of the Bidder input worksheet applicable to the Lot</t>
  </si>
  <si>
    <t>Lot/Item Description</t>
  </si>
  <si>
    <t>Select "YES" from the drop-down menu to bid on a Lot</t>
  </si>
  <si>
    <t xml:space="preserve">Enter the Model Code (i.e., the OEM code used to identify a particular subset of a Model) of the Chassis bid, if applicable </t>
  </si>
  <si>
    <t xml:space="preserve">Number of Cylinders:                 </t>
  </si>
  <si>
    <t xml:space="preserve">Liters:   </t>
  </si>
  <si>
    <t xml:space="preserve">Ready access to engine compartment is required for servicing and routine maintenance of engine and engine components.  </t>
  </si>
  <si>
    <t xml:space="preserve">Chassis manufacturer’s heaviest duty suspension system (front and rear) available for GVWR specified.  </t>
  </si>
  <si>
    <t xml:space="preserve">Radial Tires [size]:     </t>
  </si>
  <si>
    <t xml:space="preserve">Front Bumper [material]:   </t>
  </si>
  <si>
    <t xml:space="preserve">Exterior Siding [material/thickness]:    </t>
  </si>
  <si>
    <t>Exterior Lighting (Brake; Turn Signal; Clearance; Back Up;  Tail; License Plate)</t>
  </si>
  <si>
    <t xml:space="preserve">A/C Capacity [Body BTUH]:    </t>
  </si>
  <si>
    <t xml:space="preserve">A/C Airflow [Body CFM]:  </t>
  </si>
  <si>
    <t>The spring load, deck end, stop shall be retracted while the lift deck is in the load/unload (down) position.  This shall enable the operator to load the lift without holding the stop in its retracted position.</t>
  </si>
  <si>
    <t>Wheelchair Lift  Barrier</t>
  </si>
  <si>
    <t>Overhead entrance and step well lights shall be wired to and be automatically activated by a door controlled switch.  Lights shall operate any time the ignition key is on and the door is opened.</t>
  </si>
  <si>
    <t>All interior panel joints shall be covered with matching trim strips or moldings and all sharp edges, protrusions, corners etc. shall be finished in such a manner to prevent possible injury.  (If vacuum lamination is used, joints shall be securely bonded and provide a finished appearance).  Any exposed wheelchair lift support brackets, air conditioner units or other similar items shall be padded to prevent injury.</t>
  </si>
  <si>
    <t xml:space="preserve">   A/C Capacity          [Chassis BTUH]:  </t>
  </si>
  <si>
    <t xml:space="preserve"> A/C Airflow  [Cab CFM]:</t>
  </si>
  <si>
    <t xml:space="preserve">Driver's seat shall be high back; fully adjustable (vertically and horizontally with electric or air power seat pedestal); include lumbar support; suspension seating (minimally spring suspension); foam padded; fabric upholstered; w/retractable 3-point lap/shoulder seat belt (in compliance with FMVSS 209 &amp; 210).  Seat color shall complement interior seating color.  </t>
  </si>
  <si>
    <t xml:space="preserve">Single Seat Width [inches]:  </t>
  </si>
  <si>
    <t xml:space="preserve">Air conditioning system that shall be designed with sufficient BTU cooling capacity to provide a balanced cooling system capable of maintaining a 75°F inside temperature vs. an outside temperature 95°F and a relative humidity of 50%, with ability to continuously decrease temperature inside vehicle (as measured from the approximate vehicle center) a minimum of 1°F for every ninety (90) seconds.  (Air Conditioner Manufacturer’s Certification that performance requirement for vehicle type can be met must be submitted with bid).                                                                                                          
</t>
  </si>
  <si>
    <t>Passenger windows shall be “T” slider top ventilating or push-out horizontal transit slider type with a minimum 28% tint (light reduction in the passenger compartment).  Side and rear windows shall be metal frame construction (painted black) with tempered safety or laminate glass and shall meet FMVSS 217 retention requirements.</t>
  </si>
  <si>
    <t>Optional Wheelchair Restraint System</t>
  </si>
  <si>
    <t xml:space="preserve">Brand and Model #:                  </t>
  </si>
  <si>
    <t xml:space="preserve"> Warranty [years]:  </t>
  </si>
  <si>
    <t xml:space="preserve">GVWR: 19,500 lb. minimum. The OEM’s original rating and no other rating for the GVWR shall be used.  </t>
  </si>
  <si>
    <t>Upholstered transit type seats for a minimum of eighteen (18) adult passengers. See specifications below and floor plan attached (Figures).</t>
  </si>
  <si>
    <t>Diesel Engine and Fuel Tank(s)</t>
  </si>
  <si>
    <t>LPG Engine and Fuel Tank(s)</t>
  </si>
  <si>
    <r>
      <t xml:space="preserve">PART 1: Enter Product information for the Base Item bid in the in the </t>
    </r>
    <r>
      <rPr>
        <b/>
        <sz val="12"/>
        <color rgb="FFFFFF00"/>
        <rFont val="Arial"/>
        <family val="2"/>
      </rPr>
      <t>Yellow</t>
    </r>
    <r>
      <rPr>
        <b/>
        <sz val="12"/>
        <rFont val="Arial"/>
        <family val="2"/>
      </rPr>
      <t xml:space="preserve"> Cells below</t>
    </r>
  </si>
  <si>
    <t>Bid Summary Bidder Input Worksheet</t>
  </si>
  <si>
    <t>A Bidder should enter the Make, (e.g. Ford, General Motors, International, Freightliner), applicable to the Chassis bid in the yellow-colored cell in Row 9 of Column D.</t>
  </si>
  <si>
    <t>A Bidder should enter the Mode Code (i.e., the OEM code used to identify a particular subset of a Model) applicable to the Chassis bid in the yellow-colored cell in Row 11 of Column D.</t>
  </si>
  <si>
    <t>A Bidder should enter the Mode Code (i.e., the OEM code used to identify a particular subset of a Model) applicable to the Body bid in the yellow-colored cell in Row 15 of Column D.</t>
  </si>
  <si>
    <t>A Bidder should enter the Make, (e.g. Coach and Equipment, Eldorado, Glaval), applicable to the Body bid in the yellow-colored cell in Row 13 of Column D.</t>
  </si>
  <si>
    <t xml:space="preserve">No Bidder input. Populated by OGS. </t>
  </si>
  <si>
    <t>Part 2: Pricing for the Base Item bid</t>
  </si>
  <si>
    <t>Part 1: Product information for the Base Item bid</t>
  </si>
  <si>
    <t>The following are completion instructions for Part 1 through Part 4 on the Base Item Bidder input worksheets.</t>
  </si>
  <si>
    <t>If Column D, "Information to provide in Column E," is populated, a Bidder should enter the specifications requested for the equipment that will be provided.  If Column D is blank, no response is required in Column E.</t>
  </si>
  <si>
    <t>Part 3: Base Item Specifications</t>
  </si>
  <si>
    <t>G</t>
  </si>
  <si>
    <t>H</t>
  </si>
  <si>
    <t>I</t>
  </si>
  <si>
    <t>Row Description in Column F-H</t>
  </si>
  <si>
    <t>Total Optional Equipment Evaluation Price</t>
  </si>
  <si>
    <t>Optional Equipment Unit Price</t>
  </si>
  <si>
    <t>Optional Equipment Evaluation Quantity</t>
  </si>
  <si>
    <t>No Bidder input. Automatically calculated: Equal to the Optional Equipment Unit Price multiplied by the Optional Equipment Evaluation Quantity.</t>
  </si>
  <si>
    <t>Optional Equipment Evaluation Price</t>
  </si>
  <si>
    <t>Part 4: Optional Equipment Specifications and Pricing</t>
  </si>
  <si>
    <t>PART 4: Optional Equipment Specifications and Pricing (Complete the Yellow Cells below)</t>
  </si>
  <si>
    <t>Optional Equipment</t>
  </si>
  <si>
    <t>Wheelbase:</t>
  </si>
  <si>
    <t>A Bidder should enter the Model name (e.g., E450, 4500, HC, M2) applicable to the Chassis bid in the yellow-colored cell in Row 10 of Column D.</t>
  </si>
  <si>
    <t>A Bidder should enter the Model name (e.g., Allstar, GCII, Terra Transit) applicable to the Body bid in the yellow-colored cell in Row 14 of Column D.</t>
  </si>
  <si>
    <r>
      <t>Two (2) full-length overhead (ceiling) handrails shall be provided and securely attached to roof structure</t>
    </r>
    <r>
      <rPr>
        <sz val="10"/>
        <rFont val="Arial"/>
        <family val="2"/>
      </rPr>
      <t>, which shall be continuous except for a gap at the rear doorway, in accordance with Part 38 of the ADA.</t>
    </r>
  </si>
  <si>
    <t>175 amp OEM alternator</t>
  </si>
  <si>
    <r>
      <t xml:space="preserve">Summary of Attachment 1: </t>
    </r>
    <r>
      <rPr>
        <i/>
        <sz val="10"/>
        <rFont val="Arial"/>
        <family val="2"/>
      </rPr>
      <t>Specifications and Pricing</t>
    </r>
    <r>
      <rPr>
        <sz val="10"/>
        <rFont val="Arial"/>
        <family val="2"/>
      </rPr>
      <t xml:space="preserve"> (this worksheet)</t>
    </r>
  </si>
  <si>
    <t>Opening Height [inches]:</t>
  </si>
  <si>
    <t>GVWR [lb.]:</t>
  </si>
  <si>
    <t>Rear Spring Rating [lb.]:</t>
  </si>
  <si>
    <t>Front Spring Rating [lb.]:</t>
  </si>
  <si>
    <t>Shall include an “Electronic Stability Control" system that improves stability by detecting and reducing loss of traction.</t>
  </si>
  <si>
    <t>Provisions shall be made for the mounting of standard U.S. license plates on the front and rear of the Transit Bus and shall comply with SAE J686.</t>
  </si>
  <si>
    <t>Platform Size [inches]:</t>
  </si>
  <si>
    <t>Body Warranty</t>
  </si>
  <si>
    <t>Covering the integrity of the Transit Bus Body internal steel frame structure (including corrosion damage) and/or fatigue failure for a period of five (5) years or 150,000 miles.</t>
  </si>
  <si>
    <t>The cabin air conditioning system shall be supported by a two (2) year, unlimited mileage warranty. The Chassis OEM air conditioning system coverage falls under the Chassis warranty.</t>
  </si>
  <si>
    <t xml:space="preserve">Rating of Batteries [at 0°F]:     </t>
  </si>
  <si>
    <t>The wheelchair lift shall be automatic electric/hydraulic type (power-up, gravity down) using dual hydraulic cylinders. The hydraulic reservoir capacity shall be at least one (1) quart, with easy access for inspection and servicing. The maximum power draw shall not exceed 70 amps at 12 volts. Wheelchair lift unit shall be a Public Use Lift and shall be installed in accordance with manufacturer’s standards. The lift must have a fail safe system that allows stowing if any solenoid seizes. A manual method to raise and stow the lift shall be provided in the event of a power failure.</t>
  </si>
  <si>
    <t>Overhead, entrance, step well, and lift lights shall provide no less than two (2) foot-candles of illumination on the entrance step tread, or lift or ramp platform with the door open. Outside light(s) shall provide at least one (1) foot-candle of illumination on the street surface with three (3) feet of step tread outer edge. This system shall provide illumination automatically when the door is open and meet ADA requirements.</t>
  </si>
  <si>
    <t>Enter Model Year, (e.g. 2020, 2021), of the Chassis bid</t>
  </si>
  <si>
    <t>Enter Model Year or Current Production Year, (e.g. 2020, 2021) of the Body bid</t>
  </si>
  <si>
    <t>A standard sedan door on the driver’s side shall be OEM Chassis supplied.</t>
  </si>
  <si>
    <t xml:space="preserve">Minimum 6.0 liter, 8 cylinder gasoline engine rated minimum 300 HP x 300 lb. ft. torque. </t>
  </si>
  <si>
    <t>Chassis manufacturers heaviest duty cooling system available for Chassis supplied and protected to minus 30°F</t>
  </si>
  <si>
    <t>Transmission shall include an automatic transmission with heavy duty or additional oil cooler.</t>
  </si>
  <si>
    <t>Back up radar alarm with four (4) bumper mounted sensors.  Alarm shall provide an audible alert plus include a dash area mounted LED distance display.</t>
  </si>
  <si>
    <t>Shall be manufacturers standard. Labeling and advertising is prohibited, other than for necessary safety information</t>
  </si>
  <si>
    <t>Mirror Size [inches]:</t>
  </si>
  <si>
    <t>Twin rear windows are required and shall be manufacturer's standard (6” x 18” minimum) on each side of emergency exit door or special service door. Emergency exit door, when located in rear of Transit Bus, shall include an upper and lower window</t>
  </si>
  <si>
    <t>Window placement shall conform to manufacturer’s standard spacing for length of Transit Bus offered. Placement and installation of the windows shall not diminish the structural integrity of Transit Bus. Windows installed as emergency exits as required by FMVSS shall also comply with Title 17 NYCRR Part 720,5 requirements.</t>
  </si>
  <si>
    <t>Shall be a low height, front entrance step (lowest practical) and shall comply with ADA 1192.  A low-voltage electric step heater shall be installed in the bottom step and activated by a rocker switch on the dash board.</t>
  </si>
  <si>
    <t>Platform size shall be minimum 34" x 54" (of useable space) and lift capacity shall be minimum 1,000 lb. Wheelchair lift platform shall be constructed of expanded metal grating with left and right side 2 1/2" high safety stops plus a spring loaded or power activated ADA front stop. A pendent type operating control with a cable length sufficient to allow operation of lift at outermost platform position shall be provided. Lift platform shall be automatic power fold/unfold design.</t>
  </si>
  <si>
    <t>Protective panel with vertical stanchion (consistent with Door Entry Grab Rail specifications), constructed of durable material, shall be installed directly adjacent to the wheelchair lift (when installed) to prevent shearing action between the lift platform and Transit Bus floor or door jams in conformance with Title 17 NYCRR Part 720.8(a)(3)(b).</t>
  </si>
  <si>
    <t>All features required for a demand-response application shall be included in accordance with 49 CFR Subtitle A Subpart B (excluding paragraphs 38.33 Fare box, 38.35 Public information system, 38.37 Stop request, and 38.39 Destination and route signs).</t>
  </si>
  <si>
    <t>An independently controlled LED overhead dome light over driver area producing six (6) foot candles when measured at the steering wheel.</t>
  </si>
  <si>
    <t>Each air conditioning system shall use R134A refrigerant. All system components subject to corrosion from moisture shall be aluminum, copper, stainless steel, galvanized, or epoxy coated. All exterior exposed air conditioning electrical connections must utilize weather pac plugs or Compatible Equivalent. An air intake screen shall be installed on the skirt of the Transit Bus to ensure sufficient airflow through the skirt mounted condenser coil. All hoses shall be supported at a maximum of twenty-four (24) inch intervals by clamps.</t>
  </si>
  <si>
    <t>Minimum seat widths shall be 17” single and 34” double seats. Aisle width shall be a minimum of 14”.</t>
  </si>
  <si>
    <t xml:space="preserve">Entire seat frame, except mounting brackets, shall be enclosed in energy absorbing materials.  Seat covers shall be transit grade vinyl, 36 oz. per linear yard (Cameo/Predictions), or Compatible Equivalent, or transit grade fabric produced from Marquesa Lana Yarns-Interweave, Regions, or Bus Textil Level 3, or Compatible Equivalent.  All cover materials must meet FMVSS 302 flammability requirements. Seat foam must meet ASTM D-3675 Radiant Flammability Test.  </t>
  </si>
  <si>
    <t xml:space="preserve">An approved retractable style integrated 3-point lap and shoulder seat belt shall be provided for each seating space and shall be in compliance with FMVSS 209 &amp; 210.  Belt retractors must not interfere with seating space, and two (2) seat belt extensions shall be provided with each Transit Bus.  </t>
  </si>
  <si>
    <t>Storage compartment with door shall be provided and recessed in the center front cap portion of the Transit Bus or positioned over the driver’s area if the front cap portion is not used for destination signage or air conditioner evaporator placement. The compartment must be sealed and must not have any exposed wires, protrusions or sharp edges</t>
  </si>
  <si>
    <t>Install five (5) lanes of continuous "L" track (four (4) lanes floor mounts, one (1) lane shoulder harness) for a single wheelchair position (48” length each)</t>
  </si>
  <si>
    <t>Upgrade the back up radar in Base Item to include a rear view camera.</t>
  </si>
  <si>
    <t xml:space="preserve">Provide a matching spare tire and rim (shipped loose). </t>
  </si>
  <si>
    <t>Floor plan matches "Figures" tab. The floor plan shall provide a minimum of 27.5" hip-to-knee for all seated positions, with the wheelchair footprint a minimum of 50" x 30".</t>
  </si>
  <si>
    <t xml:space="preserve">ABS power brakes meeting FMVSS 49CFR571.105 </t>
  </si>
  <si>
    <t>Shall be made of, or covered with, a rust proof material. Front bumper may be OEM chrome or high density rubber/plastic (i.e. HELP bumper) and shall be affixed to Body using corrosion resistant material hardware with rustproofing applied to finished installation.</t>
  </si>
  <si>
    <t>Exhaust system shall be at the rear of the Transit Bus and shall exit on the street side, aft of the rear axle. The system shall meet current USEPA emission requirements.</t>
  </si>
  <si>
    <t>All exterior Body lights (non-OEM Chassis) for these purposes must meet current SAE standards and shall be sealed Light Emitting Diode (LED) type lights on an active regulator circuit that assures uniform illumination of all the LED lighting down to eight (8) volts. All exterior clearance lights shall be armored (or low-profile design or sufficiently body-recessed) to provide protection from impact of branches, etc. Rear brake lights include a third light installed over the rear emergency door. A mid-ship turn signal shall also be installed on each side of the Transit Bus Body.</t>
  </si>
  <si>
    <t>Shall be installed above all windows and doors, preventing water from draining onto doors and windows.</t>
  </si>
  <si>
    <t>Driver's side and curbside exterior mirrors shall be heated and remote controlled, with the switch(s) to be installed at a prior approved location. In no case shall the switch be mounted above the windshield. Each mirror head shall be constructed of high impact ABS and include a flat and convex feature. Extension Arms shall be provided on mirrors to allow for a clear and unobstructed view to rear regardless of Transit Bus width.</t>
  </si>
  <si>
    <t>A transmission interlock system that utilizes intermittent fault filter technology shall be installed to prevent operation of the lift unless door(s) are opened and transmission is in park with parking brake applied.  A manual override system in case of power failure shall also be provided. Lift electric system shall be protected with fuse or circuit breaker.</t>
  </si>
  <si>
    <t xml:space="preserve">Mid-high back, adult passenger seats shall be supplied in individual passenger modules, Freedman model "GO Seat ES", or other Compatible Equivalent. All ambulatory seats shall be forward facing. Seat cushions per passenger shall be a minimum of 17” in width and 17” in depth, and seat back shall be a minimum of 24” in height, excluding the grab handle. All cushions and seat back covers shall have easily removable covers, replaceable without removing the seat from the Transit Bus. All seat cushions shall have identical upholstery and a spring suspension system. Seats shall have a swing-up armrest securely attached to the aisle end of each seat. </t>
  </si>
  <si>
    <t>Molded Top Grab handles/grab rails shall be provided on seat backs of all forward facing seats (including flip seats) and shall be mounted/welded to seat frame structure. This does not apply to single seat positioned immediately forward of the wheelchair lift.</t>
  </si>
  <si>
    <t>Additional Interior Cabin Space</t>
  </si>
  <si>
    <t>Overall Body Length:</t>
  </si>
  <si>
    <t xml:space="preserve">Provide and install Air Conditioning System as specified in the Base Item, except air conditioning system condenser shall be a roof mounted unit.  </t>
  </si>
  <si>
    <t>Manufacturer Floor Plan #:</t>
  </si>
  <si>
    <t>Wheelbase [inches]:</t>
  </si>
  <si>
    <t>Capacity: Minimum eighteen (18) adult passenger seats, plus two (2) wheelchair stations</t>
  </si>
  <si>
    <t>When ordering additional wheelchair and foldaway seats, the floor plan shall be capable of providing up to eight (8) wheelchairs, one (1) 2-passenger fixed seat, plus seven (7) 2-passenger forward facing foldaway seats.</t>
  </si>
  <si>
    <t>Shall be capable of a minimum of 2500 cycle operation with a minimum of 1000 lb. lift capacity.</t>
  </si>
  <si>
    <t xml:space="preserve">Rear view mirror 6" x 30" flat or 6” x 9” convex shall be provided </t>
  </si>
  <si>
    <t>Shall be installed and centered on the roof of the passenger compartment. Vent shall provide for fresh air ventilation, static type exhaust with fresh air ventilation and static type exhaust; and shall be equipped with release handle to provide for emergency exit. Size shall be minimum of 24” x 24”.</t>
  </si>
  <si>
    <t>When not included in the Base Item, provide and install one (1) forward facing fold-away flip seat at a wheelchair station area which shall be a Freedman model "GO ES Space Saver" seat or other Compatible Equivalent. Flip seat may be lowered to accommodate two (2) ambulatory passengers, when not in use as a wheelchair station. Seat shall be of the same type (including grab handles) and color as standard seats measuring (per passenger) a minimum of 17” in width x 17” in depth x 24” in height as measured from the edge of the cushion. Raising/lowering of the seat shall be accomplished manually and shall include a lock to secure the seat in the raised position. Raised seat plus wheelchair shall not block legal aisle. Integrated 3-point lap and shoulder belts shall be provided at each seating location to accommodate an adult ambulatory passenger and shall be in compliance with FMVSS 210. Seats shall have a swing-up armrest securely attached to the aisle end of each seat.</t>
  </si>
  <si>
    <t>Wheelbase: 252" maximum</t>
  </si>
  <si>
    <t>Nominal (plus or minus 5 gallons) 40-gallon tank</t>
  </si>
  <si>
    <t>Tank Size [Gallons]:</t>
  </si>
  <si>
    <t>FGAWR [lb.]:</t>
  </si>
  <si>
    <t>RGAWR [lb.]:</t>
  </si>
  <si>
    <t>Minimum Front Gross Axle Weight Rating (FGAWR) 7,000 lb.</t>
  </si>
  <si>
    <t>Minimum Rear Gross Axle Weight Rating (RGAWR) 14,500 lb.</t>
  </si>
  <si>
    <t>Front Springs rated at 7,000 lb. minimum and Rear Springs rated at 14,500 lb. minimum</t>
  </si>
  <si>
    <t>Shall be made of, or covered with, a rust proof material. Rear bumper shall be stainless steel or high density rubber/plastic (i.e. HELP bumper) and shall be affixed to Body using corrosion resistant material hardware with rustproofing applied to finished installation.</t>
  </si>
  <si>
    <t>All step edges shall be a minimum of 9” in depth and have a high visible yellow nosing band running the full width of each step. Transit Buses shall have a maximum of three (3) steps (not including ground to first step) with risers not to exceed 10” in height. Steps shall comply with ADA 1192.</t>
  </si>
  <si>
    <t>Shall be provided attached to a vertical and horizontal stanchion behind the step well. The gap between the floor and bottom of the panel shall meet NYS DOT specifications.</t>
  </si>
  <si>
    <t>Interior lighting shall be LED and provide a minimum of two (2) foot-candles of illumination at reading level.  Interior lighting fixtures shall be reasonably flush with the interior walls and ceiling so no hazard exists for passengers.  All interior lights shall be grounded by an in-harness ground attached in the fuse panel to a common grounding point.</t>
  </si>
  <si>
    <t>An OEM dash air conditioning system plus two (2) rear heaters (with circulation pump) shall be provided.  Sufficient BTU capacity of front and rear under seat heaters shall be provided to attain a 50°F temperature rise from a mean ambient winter temperature of 21°F. A dash mounted (or other approved location) circulating fan shall be provided for increased circulation of heating and defrosting in driver area. Interior temperature shall be uniform throughout passenger compartment area.  Shut-off valves shall be provided for shut-off of main and auxiliary heaters. The first valve shall be located below or behind the driver’s entry step well.  The second valve shall be located downstream of the second heater. Both shall be labeled providing clear indication of the shut-off valve locations to the driver. Passenger compartment heater hoses shall be equipped with full-flow quarter-turn valves located in a protected location. Location of valves shall be indicated with a label stating “Heater Shutoff Valves” and located to be visibly obvious. All heater hoses shall be supported at a maximum of twenty-four (24) inch intervals by clamps.</t>
  </si>
  <si>
    <t xml:space="preserve">Air Conditioning shall be designed as two (2) independent systems. One system shall be OEM Chassis supplied, dedicated for cooling and moisture removal from the windshield and drivers area. The second system shall function separate from the OEM dash, with separate controls, engine driven compressor, skirt condenser, and passenger cabin evaporator(s).      BTU and CFM capacities (rear system and front system together) considered minimum required are 80,000BTU and 2,400CFM.                                                                         </t>
  </si>
  <si>
    <r>
      <t xml:space="preserve">A low-profile evaporator shall be installed on the rear bulkhead and over the emergency exit door.  In the event the rear evaporator is insufficient to produce sufficient BTU and/or CFM requirements, an additional flush mounted evaporator shall be added over the windshield.  The cabin evaporator(s) shall include directional and adjustable discharge ports. The rear evaporator shall be installed so as not to intrude from the rear bulk head under or less than 12” horizontally into the passenger compartment. Any sharp edges and/or exposed metal associated with the AC unit must have these edges/surfaces appropriately padded to provide for passenger head protection. Aisle height requirements will be measured from a point directly in front of the AC unit. A secondary side mounted evaporator in the cabin is permitted only when system capacity dictates </t>
    </r>
    <r>
      <rPr>
        <u/>
        <sz val="10"/>
        <rFont val="Arial"/>
        <family val="2"/>
      </rPr>
      <t>plus</t>
    </r>
    <r>
      <rPr>
        <sz val="10"/>
        <rFont val="Arial"/>
        <family val="2"/>
      </rPr>
      <t xml:space="preserve"> the space over the windshield is occupied with a front destination sign.</t>
    </r>
  </si>
  <si>
    <t>Fire Extinguisher (2.5 lb. U/L or Factory Mutual Laboratories approved), First Aid Kit (10 unit), ICC Reflectors, Fire Blanket (bagged and mounted), and a Seat Belt Cutter shall be provided and shall be in compliance with FMVSS regulations and Title 17 NYCRR Part 720.7(a). Items shall be located in a readily accessible location to the driver (seat belt cutter must be accessible while driver is in belted driver’s seat position) in the front entry area of the Transit Bus. Equipment location shall be clearly identified.</t>
  </si>
  <si>
    <t xml:space="preserve">The lift shall be fully guaranteed by the manufacturer for twelve (12) months (with no mileage or hour limits) and any in-warranty service required shall be performed without charge to using agency. </t>
  </si>
  <si>
    <t>Increase the Body length a minimum of 12" above the Base Item Body length.</t>
  </si>
  <si>
    <t>Minimum 6.8L V10 gasoline engine rated minimum 300 HP x 425 lb. ft. torque. Add a gaseous prep package (hardened exhaust valves) and install a Propane Autogas conversion for dedicated LPG fuel. Fuel tanks shall provide a minimum 65 GGE (Gallon Gas Equivalent) useable. Compliant with SAE J2343 and NFPA 52.</t>
  </si>
  <si>
    <t>Delete the minimum number of seats required for proper spacing (4 maximum) and price one (1) additional wheelchair station above the quantity required in the Base Item. Price is per position to includes all belts, floor/ shoulder hardware, and storage container</t>
  </si>
  <si>
    <t>Provide and install the following items (All items to be in compliance with ADA):  Front and side electronic destination signs – LED type (14 rows and 72 columns minimum) and programmable with a USB key, Twin Vision Mobi-Lite or Compatible Equivalent, interior/exterior PA system, pull cord and touch strips chime signal system (at wheelchair positions), two-way radio pre-wire with 30 amp fused circuit, consisting of roof mounted antenna location access, antenna cable conduit with pull cord, and a dedicated circuit with electrical wire terminating in drivers area.</t>
  </si>
  <si>
    <t xml:space="preserve">Provide and install FMVSS certified fiberglass transit style seating (4ONE Gemini model,  American Seating (Metropolitan and Insight) models, Freedman CitiSeat model or Compatible Equivalent) in lieu of previously specified Base Item seating. Seats shall include a plastic back shell, anti-microbial grab rails, and padded, tough to cut vandal resistant inserts. </t>
  </si>
  <si>
    <t xml:space="preserve">Provide and install a fare collection system, cDiamond Model NV or Compatible Equivalent model, complete with all floor mounting hardware and spare vault. </t>
  </si>
  <si>
    <t>For each wheelchair position in the Base Item, plus additional optional restraint systems, if ordered, install complete "Omni" style floor securements and complete belts kits, Q-Straint Q-10008 or Sur-Lok AL860S-4C-SNC, or Compatible Equivalent.</t>
  </si>
  <si>
    <t>Shall be at the rear center of the Transit Bus, in compliance with FMVSS and Title 17 NYCRR Part 720.5 requirements. An interior locking device (vandal lock) shall be provided for emergency exit door(s) and an LED driver station warning light shall be provided to indicate when door is locked. A device shall be installed to prevent the engine from starting when the door is locked. Exterior door handle shall be non-locking. Door shall be constructed with two (minimum 12” x 18”) windows situated at the top and bottom of door. Door surround (portal) shall be stainless steel or material with Compatible Equivalent corrosion resistant properties. Door shall be affixed with stainless steel hinges and fasteners or hex rod (aluminum or zinc die cast hinge with stainless steel pin also acceptable).</t>
  </si>
  <si>
    <t>A “walk through” minimum 74” high headroom right front entrance door with a minimum clear entry opening of 28” constructed with top and bottom (or length of door) viewing windows and a heavy duty electric opener shall be provided. An interlock (Intermotive Gateway or Compatible Equivalent) shall be installed and programmed that prevents the door from being opened or closed unless the Transit Bus speed equals zero (0). Door leading and sectional edges shall be equipped with approximately 2” extruded rubber edges to form weather-tight seal.  Door shall be affixed with hinges that provide corrosion protection and fasteners or hex rod (aluminum or zinc die cast hinge with stainless steel pin also acceptable). Entrance door surround (portal) and step well shall be constructed from stainless steel or material with Compatible Equivalent corrosion resistant properties. Entrance door shall comply with FMVSS 217.</t>
  </si>
  <si>
    <t>Total Optional Equipment
Evaluation Price</t>
  </si>
  <si>
    <t>Chassis Warranty [miles]:</t>
  </si>
  <si>
    <t xml:space="preserve">Medium Duty Cutaway (Alternate Fuels)                </t>
  </si>
  <si>
    <t>Medium Duty 
Cutaway
(Alternate Fuels)</t>
  </si>
  <si>
    <t>Fuel Tank Size [Gallons]:</t>
  </si>
  <si>
    <t>DEF Tank Size [Gallons]:</t>
  </si>
  <si>
    <t>Two (2) folding handrails on lift platform shall be provided. Handrails shall not reduce platform size.</t>
  </si>
  <si>
    <t xml:space="preserve">Additional Seat (3-Step Fold Away; and Forward Facing) </t>
  </si>
  <si>
    <t xml:space="preserve">Have completed federal STURAA (Altoona) bus testing of not less than seven (7) years/200,000 miles or have been certified as exempt as specified under FTA provisions.  </t>
  </si>
  <si>
    <t>Shall be installed on each side of entry, parallel to the steps, securely fastened and a minimum 1 1/4" diameter made of stainless steel powder coated material, or non-slip Compatible Equivalent, and shall be a high visible yellow in color, accessible from first step to floor of Transit Bus.</t>
  </si>
  <si>
    <t>Minimum Passenger Capacity [Adult (A) plus Wheelchairs (WC)]</t>
  </si>
  <si>
    <t>Minimum Passenger Capacity 
[Adult (A) plus Wheelchairs (WC)]</t>
  </si>
  <si>
    <t>Medium Duty Cutaway (Alternate Fuels), 20 Passenger [18A/2WC]</t>
  </si>
  <si>
    <r>
      <t xml:space="preserve">A Bidder may enter comments or notes (if applicable), in Column F, for the corresponding specification. If a Compatible Equivalent (see IFB Section 3.5 </t>
    </r>
    <r>
      <rPr>
        <i/>
        <sz val="10"/>
        <rFont val="Arial"/>
        <family val="2"/>
      </rPr>
      <t>Compatible Equivalent</t>
    </r>
    <r>
      <rPr>
        <sz val="10"/>
        <rFont val="Arial"/>
        <family val="2"/>
      </rPr>
      <t>) is being offered for any specification, then the Bidder should identify the offering in this field.</t>
    </r>
  </si>
  <si>
    <r>
      <t xml:space="preserve">(1) In Column C, answer whether or not each specification listed in Column B is met by the equipment bid [click on yellow box and use drop-down menu]; 
(2) In Column E, enter the specifications requested in Column D for the equipment that will be provided. [Note: if Column D is blank, no response is required in Column E];
(3) If the specification listed in Column B cannot be met by the equipment bid, provide an explanation in the "Comments/Notes" column. </t>
    </r>
    <r>
      <rPr>
        <b/>
        <i/>
        <sz val="10"/>
        <rFont val="Arial"/>
        <family val="2"/>
      </rPr>
      <t>[Note: The bid may be found non-responsive and be disqualified if the specification cannot be met]</t>
    </r>
    <r>
      <rPr>
        <sz val="10"/>
        <rFont val="Arial"/>
        <family val="2"/>
      </rPr>
      <t xml:space="preserve">; 
(4) In Column G, enter the Optional Equipment Unit Price for one (1) unit of the Optional Equipment specified in Column B; and
(5) If necessary, additional comments and other notes may be entered in the "Comments/Notes" column. If a Compatible Equivalent (see IFB Section 3.5 </t>
    </r>
    <r>
      <rPr>
        <i/>
        <sz val="10"/>
        <rFont val="Arial"/>
        <family val="2"/>
      </rPr>
      <t>Compatible Equivalent</t>
    </r>
    <r>
      <rPr>
        <sz val="10"/>
        <rFont val="Arial"/>
        <family val="2"/>
      </rPr>
      <t>) is being offered for any specification, then the Bidder should identify the offering in this field.</t>
    </r>
  </si>
  <si>
    <t>A quantity used in this IFB for evaluation, and to identify the Annual FTA Quantity for the applicable item. It is not a guaranteed purchase quantity under the resultant Contract(s).</t>
  </si>
  <si>
    <r>
      <t xml:space="preserve">Enter the per unit NYS Contract Price (dollar amount) for the Transit Bus described in the Base Item Specifications. The Base Item Unit Price includes any OEM fees, all customs duties and charges, all Transit Bus preparation and clean-up charges, NYS DMV and NYS DOT inspection, installation charges, delivery and all other incidentals normally included with providing a Transit Bus, but excludes Optional Equipment.
</t>
    </r>
    <r>
      <rPr>
        <b/>
        <i/>
        <sz val="10"/>
        <rFont val="Arial"/>
        <family val="2"/>
      </rPr>
      <t xml:space="preserve">Note: Failure to enter a Base Item Unit Price shall deem the bid for this Lot non-responsive and shall result in the rejection of the bid for this Lot. </t>
    </r>
  </si>
  <si>
    <r>
      <t xml:space="preserve">If submitting a bid for this Lot, Bidder is required to complete Parts 1 through 4 below. Base Item Specifications are listed in Part 3. Bidder input cells on this worksheet will be black until "YES" is selected in Row 9 for this Lot on the "Bid Summary" worksheet.
</t>
    </r>
    <r>
      <rPr>
        <b/>
        <i/>
        <sz val="10"/>
        <rFont val="Arial"/>
        <family val="2"/>
      </rPr>
      <t xml:space="preserve">If "No Bid" appears in the "Grand Total For Lot" Row below (i.e., PART 2: Row 21), that indicates that the Bidder has failed to enter all required pricing information (e.g., the Base Item Unit Price or one or more Optional Equipment Unit Price) on this worksheet. Failure to enter all required pricing information for a Lot may deem the bid for that Lot non-responsive and may result in the rejection of the bid for that Lot. </t>
    </r>
    <r>
      <rPr>
        <sz val="10"/>
        <rFont val="Arial"/>
        <family val="2"/>
      </rPr>
      <t xml:space="preserve">
Note: The Transit Bus bid must comply with the minimum specifications detailed in IFB Section 3.1 </t>
    </r>
    <r>
      <rPr>
        <i/>
        <sz val="10"/>
        <rFont val="Arial"/>
        <family val="2"/>
      </rPr>
      <t>Transit Bus Requirements</t>
    </r>
    <r>
      <rPr>
        <sz val="10"/>
        <rFont val="Arial"/>
        <family val="2"/>
      </rPr>
      <t xml:space="preserve">, including Section 3.2 </t>
    </r>
    <r>
      <rPr>
        <i/>
        <sz val="10"/>
        <rFont val="Arial"/>
        <family val="2"/>
      </rPr>
      <t>Standards, Codes, Rules, and Regulations</t>
    </r>
    <r>
      <rPr>
        <sz val="10"/>
        <rFont val="Arial"/>
        <family val="2"/>
      </rPr>
      <t>.</t>
    </r>
  </si>
  <si>
    <r>
      <rPr>
        <sz val="10"/>
        <rFont val="Arial"/>
        <family val="2"/>
      </rPr>
      <t xml:space="preserve">The dollar amount calculated in this IFB to evaluate award(s) for each Lot. </t>
    </r>
    <r>
      <rPr>
        <i/>
        <sz val="10"/>
        <rFont val="Arial"/>
        <family val="2"/>
      </rPr>
      <t xml:space="preserve">[Automatically calculated: Evaluation Quantity multiplied by the Base Item Unit Price, plus the Total Optional Equipment Evaluation Price] </t>
    </r>
  </si>
  <si>
    <r>
      <t xml:space="preserve">A Bidder must enter the per unit NYS Contract Price (dollar amount) for the Transit Bus bid in the yellow-colored cell in Column C. The Base Item Unit Price includes any OEM fees, all customs duties and charges, all Transit Bus preparation and clean-up charges, NYS DMV and NYS DOT inspection, installation charges, delivery and all other incidentals normally included with providing a Transit Bus, but excludes Optional Equipment.
</t>
    </r>
    <r>
      <rPr>
        <b/>
        <i/>
        <sz val="10"/>
        <rFont val="Arial"/>
        <family val="2"/>
      </rPr>
      <t xml:space="preserve">Note: Failure to enter a Base Item Unit Price shall deem the bid for the applicable Lot non-responsive and shall result in the rejection of the bid for the applicable Lot. </t>
    </r>
  </si>
  <si>
    <r>
      <t xml:space="preserve">No Bidder input. Automatically calculated: Equal to the "Total Optional Equipment Evaluation Price" value located in Column I of Part 4: </t>
    </r>
    <r>
      <rPr>
        <i/>
        <sz val="10"/>
        <rFont val="Arial"/>
        <family val="2"/>
      </rPr>
      <t>Optional Equipment Specifications and Prices</t>
    </r>
    <r>
      <rPr>
        <sz val="10"/>
        <rFont val="Arial"/>
        <family val="2"/>
      </rPr>
      <t xml:space="preserve">, of the applicable Lot worksheet. 
</t>
    </r>
    <r>
      <rPr>
        <b/>
        <i/>
        <sz val="10"/>
        <rFont val="Arial"/>
        <family val="2"/>
      </rPr>
      <t>If "Enter Pricing in PART 4: Column G" appears in this cell on the applicable Lot worksheet, that indicates that the Bidder has failed to enter the Optional Equipment Unit Price for one or more Optional Equipment in Column G of Part 4: Optional Equipment Specifications and Pricing. Failure to enter an Optional Equipment Unit Price for one or more Optional Equipment applicable to a Lot may deem the bid for that Lot non-responsive and may result in the rejection of the bid for that Lot.</t>
    </r>
  </si>
  <si>
    <r>
      <t xml:space="preserve">No Bidder input. Automatically calculated: Equal to the "Evaluation Quantity" multiplied by the "Base Item Unit Price," plus the "Total Optional Equipment Evaluation Price."
</t>
    </r>
    <r>
      <rPr>
        <b/>
        <i/>
        <sz val="10"/>
        <rFont val="Arial"/>
        <family val="2"/>
      </rPr>
      <t xml:space="preserve">If "No Bid" appears in this cell on the applicable Lot worksheet, that indicates that the Bidder has failed to enter all required pricing information (e.g., the Base Item Unit Price or one or more Optional Equipment Unit Price) on the applicable Lot worksheet. Failure to enter all required pricing information for a Lot may deem the bid for that Lot non-responsive and may result in the rejection of the bid for that Lot. </t>
    </r>
  </si>
  <si>
    <r>
      <t>A Bidder should select "YES" or "NO" from the drop-down menu in Column C (menu will appear when a yellow-colored cell in Column C is selected) to confirm that the corresponding specification in Column B is met by the Base Item bid. If selecting "NO," the Bidder should enter a reason for the "NO" response in the corresponding "Comments/Notes" cell in Column F.</t>
    </r>
    <r>
      <rPr>
        <b/>
        <i/>
        <sz val="10"/>
        <rFont val="Arial"/>
        <family val="2"/>
      </rPr>
      <t xml:space="preserve"> If "NO" is selected, the bid for the applicable Lot may be deemed non-responsive and result in the rejection of the bid for that Lot.</t>
    </r>
  </si>
  <si>
    <r>
      <t xml:space="preserve">No Bidder input. Automatically calculated: Equal to the sum of the Optional Equipment Evaluation Prices in Part 4: </t>
    </r>
    <r>
      <rPr>
        <i/>
        <sz val="10"/>
        <rFont val="Arial"/>
        <family val="2"/>
      </rPr>
      <t>Optional Equipment Specifications and Pricing</t>
    </r>
    <r>
      <rPr>
        <sz val="10"/>
        <rFont val="Arial"/>
        <family val="2"/>
      </rPr>
      <t xml:space="preserve">, Column I.
</t>
    </r>
    <r>
      <rPr>
        <b/>
        <i/>
        <sz val="10"/>
        <rFont val="Arial"/>
        <family val="2"/>
      </rPr>
      <t>If "Enter Pricing in PART 4: Column G" appears in this cell on the applicable Lot worksheet, that indicates that the Bidder has failed to enter the Optional Equipment Unit Price for one or more Optional Equipment in Column G of Part 4: Optional Equipment Specifications and Pricing. Failure to enter an Optional Equipment Unit Price for an Optional Equipment may deem the bid for the applicable Lot non-responsive and may result in the rejection of the bid for that Lot.</t>
    </r>
  </si>
  <si>
    <r>
      <t xml:space="preserve">A Bidder must enter the Optional Equipment Unit Price for one (1) unit of the Optional Equipment specified in Column B. The Optional Equipment Unit Price entered by the Bidder for each Optional Equipment is based on adding to or deleting from the Base Item, and the applicable Base Item Unit Price. If adding or deleting the Optional Equipment results in a credit, Bidder shall enter a negative number for the Optional Equipment Unit Price.
</t>
    </r>
    <r>
      <rPr>
        <b/>
        <i/>
        <sz val="10"/>
        <rFont val="Arial"/>
        <family val="2"/>
      </rPr>
      <t>All Optional Equipment listed for a Base Item shall be available from the Bidder. Failure to enter an Optional Equipment Unit Price for a Optional Equipment may deem the bid for the applicable Lot non-responsive and may result in the rejection of the bid for that Lot.</t>
    </r>
  </si>
  <si>
    <r>
      <rPr>
        <b/>
        <i/>
        <sz val="10"/>
        <rFont val="Arial"/>
        <family val="2"/>
      </rPr>
      <t xml:space="preserve">All Optional Equipment listed for a Base Item shall be available from the Bidder. Failure to enter an Optional Equipment Unit Price for one or more Optional Equipment listed below may deem the bid non-responsive for that individual Optional Equipment and may result in the rejection of the bid for this Lot. </t>
    </r>
    <r>
      <rPr>
        <sz val="10"/>
        <rFont val="Arial"/>
        <family val="2"/>
      </rPr>
      <t xml:space="preserve">
The Optional Equipment Unit Price entered by the Bidder for each Optional Equipment is based on adding to or deleting from the Base Item (see Base Item Specifications above), and the applicable Base Item Unit Price. If adding or deleting the Optional Equipment results in a credit, Bidder shall enter a negative number for the Optional Equipment Unit Price.
[Note: Unless otherwise noted, the Optional Equipment Specifications listed below are considered minimum specifications. Figures referenced can be viewed on the "Figures" worksheet. Additional figures/pictures may be available upon request].</t>
    </r>
  </si>
  <si>
    <t>Provide and install an electronic post-trip interior inspection system that emits an audible tone once the ignition is turned off, requiring the driver to walk to the rear interior bulkhead and depress a button to deactivate.</t>
  </si>
  <si>
    <t xml:space="preserve">Dual Heavy Duty Batteries, minimum 1300 CCA total, which shall have protective rubber jacket at connection terminals (pigmented red to indicate positive and black to indicate negative); </t>
  </si>
  <si>
    <t>Provide and install a complete camera recording system, including software kit.  Components include an eight (8) channel DVR capable of vertical or horizontal installation, plus simultaneous video recording for all camera heads. DVR shall be "user" programmable to record a minimum of five (5) Transit Bus functions (signals) such as brake lights, turn signal, wheelchair lift, etc. A driver trip feature shall also be included.  Camera heads to include a minimum of two (2) exterior heads @ 600 TV lines resolution, with infrared feature and no audio, plus four (4) interior camera heads @ 600 TV lines resolution, with infrared and audio. Install kit shall be universal for one (1) or more Transit Buses with matching camera system. Minimum components include software, mouse, 5-6" monitor (or DVR viewing software), HDD USB docking station, HDD adapter, and BNC F-RCA adapter. A compatible system is acceptable provided all functionality is maintained.</t>
  </si>
  <si>
    <r>
      <t>(1) In Column C, answer whether or not each specification listed in Column B is met by the Transit Bus bid [click on yellow box and use drop-down menu];
(2) In Column E, enter the specifications requested in Column D for the equipment that will be provided. [Note: if Column D is blank, no response is required in Column E];
(3) If the specification listed in Column B cannot be met by the Transit Bus bid, provide an explanation in Column F, "Comments/Notes."</t>
    </r>
    <r>
      <rPr>
        <b/>
        <i/>
        <sz val="10"/>
        <rFont val="Arial"/>
        <family val="2"/>
      </rPr>
      <t xml:space="preserve"> [Note: The bid may be found non-responsive and be disqualified if the specification cannot be met]</t>
    </r>
    <r>
      <rPr>
        <sz val="10"/>
        <rFont val="Arial"/>
        <family val="2"/>
      </rPr>
      <t xml:space="preserve">; and 
(4) If necessary, additional comments and other notes may be entered in the "Comments/Notes" column.  If a Compatible Equivalent (see IFB Section 3.5 </t>
    </r>
    <r>
      <rPr>
        <i/>
        <sz val="10"/>
        <rFont val="Arial"/>
        <family val="2"/>
      </rPr>
      <t>Compatible Equivalent</t>
    </r>
    <r>
      <rPr>
        <sz val="10"/>
        <rFont val="Arial"/>
        <family val="2"/>
      </rPr>
      <t>) is being offered for any specification, then the Bidder should identify the offering in this field.
[Note: Unless otherwise noted, the Base Item Specifications listed below are considered minimum specifications. Figures referenced can be viewed on the "Figures" worksheet. Additional figures/pictures may be available upon request]</t>
    </r>
  </si>
  <si>
    <t>Shall consist of a heavy-duty integral steel Body roll cage structure (from curbside to street side floor connections) fabricated of square or rectangular tubing (or structurally equivalent hat section member) and be in full compliance with Title 17 NYCRR Part 720.4(b)(1). Roll cage shall extend forward sufficiently to protect driver in the event of rollover. Documentation consisting of detailed explanation and dimensional drawing supporting the Body structures compliance shall be supplied with bid submission for each vehicle classification, including current substantiating documentation (not older than 5 years unless the structure has not been significantly modified as defined by 49 CFR 665) confirming compliance with FMVSS 220.</t>
  </si>
  <si>
    <t>Intentionally Omitted</t>
  </si>
  <si>
    <t>In lieu of standard floor covering, supply an alternate floor covering, to be a smooth slip resistant vinyl with aluminum oxide granules throughout the entire thickness of the wear layer with silicon carbide and base color quartz in the surface layer.  The floor covering shall be a minimum of 2.7mm thick.  The floor covering is to include a bacteriostat to prevent growth of mold and mildew for the life of the product.  Term of warranty shall be 15 years.</t>
  </si>
  <si>
    <t>Shall be manufacturer’s raised or flat floor design over the rear wheels. The floor gradient shall remain constant from the entry stepwell to the rear bulkhead. A separate step up aft of the entry stepwell is not acceptable.</t>
  </si>
  <si>
    <t>Install a wheelchair entrance/exit door(s) (special service door) affixed with stainless steel hinges, door trim and fasteners (aluminum or zinc die cast hinge with stainless steel pin also acceptable). Door surround (portal) shall be stainless steel or material with equal corrosion resistant properties.  Each door shall include a window and a positive fastening device to hold door in the open position (“hold open” feature). The special service door shall be equipped with a locking device (Padlock and hasp are not acceptable). Wheelchair area opening height shall be a minimum of 68". All items, including lighting, shall be in compliance with ADA and FMVSS 403 &amp; 404.</t>
  </si>
  <si>
    <t>Two (2) Wheelchair Restraint System (Wheelchair and Wheelchair Occupant) shall be provided and installed and designed for "L" track systems. Occupant restraint system (including lap belt, shoulder belt with height adjustment, floor inserts, retractable wheelchair restraint/tie-downs, and restraint mounting hardware) meeting the required 30" wide x 48" long ADA envelope (or amendments thereto) adjacent to lift at rear of Transit Bus and ADA wheelchair space maneuvering clearances (or any amendments thereto). Wheelchair restraint/tie-downs (retractable), lap belt, and shoulder belt with height adjustment shall be in compliance with FMVSS 209 210, shall be forward facing, and shall be a Q-Straint  Q-10007 or Sur-Lok AL812S-4C, or Compatible Equivalents. Individual storage pouch shall be provided to completely secure belts/straps on Transit Bus sidewalls when not in use. All items shall be installed in accordance with manufacturer’s standards and be in compliance with ADA, SAE Standard J2249, ANSI/RESNA WC-18, and ISO Standard 10542. Instructions on use of the wheelchair restraint system shall be affixed to the Transit Bus interior at a minimum of one (1) restraint position.</t>
  </si>
  <si>
    <t>Provide and install a folding device attached to the front of the Transit Bus that is designed and used exclusively for transporting bicycles. The device shall be stainless steel material and may not extend more than 36" from the front Body, and the handlebars of a bicycle transported on such device may not extend more than 42" from the front Body of the Transit Bus.  A deployment warning light shall be visible to the driver whenever the bike rack is not in the stowed position.</t>
  </si>
  <si>
    <r>
      <t xml:space="preserve">The sum of the Optional Equipment Evaluation Prices included in Column I of Part 4: Optional Equipment Specifications and Prices. </t>
    </r>
    <r>
      <rPr>
        <i/>
        <sz val="10"/>
        <rFont val="Arial"/>
        <family val="2"/>
      </rPr>
      <t xml:space="preserve">[Automatically calculated: Equal to the value in Column I, Row 215 below] </t>
    </r>
  </si>
  <si>
    <t>Minimum 6.7 liter, 8 cylinder power stroke diesel engine rated minimum 300 HP x 600 lb. ft. torque. Nominal (plus or minus 5 gallons) 40-gallon single or dual fuel tank(s) with DEF tank. Must meet OEM requirements. Minimum 200 amp OEM alternator.</t>
  </si>
  <si>
    <t>Shall be insulated and shall include a minimum 5/8” thick marine grade plywood or 3/4" Advantech sub-floor, or Compatible Equivalent. A light colored (e.g. light gray), floor covering shall have a non-slip surface that remains effective in all weather conditions and meet FMVSS 302 and ADA requirements.</t>
  </si>
  <si>
    <t>Driver Barrier constructed of a vertical and horizontal stanchion, a padded modesty panel, and transparent durable plastic material, or Compatible Equivalent, shall be installed directly behind driver seat. A gap between the ceiling and top of the plexiglass shall be 2" (plus or minus .5").</t>
  </si>
  <si>
    <t xml:space="preserve">This tab contains a figure referenced on the Base Item Specifications included on the Bidder input worksheets for LOT I. This figure provides the Bidder with a general depiction of the Transit Bus layout, and is not intended to represent a specific OEM or Model. </t>
  </si>
  <si>
    <t>LOT I Bid</t>
  </si>
  <si>
    <r>
      <t>This IFB contains a total of</t>
    </r>
    <r>
      <rPr>
        <b/>
        <sz val="10"/>
        <color rgb="FFFF0000"/>
        <rFont val="Arial"/>
        <family val="2"/>
      </rPr>
      <t xml:space="preserve"> </t>
    </r>
    <r>
      <rPr>
        <b/>
        <sz val="10"/>
        <rFont val="Arial"/>
        <family val="2"/>
      </rPr>
      <t xml:space="preserve">one (1) Lot. 
The tabs in this workbook are described in the table below. If submitting a bid for a Lot, Bidder is required to (1) select "YES" from the drop-down menu in Row 9 for LOT I on the "Bid Summary" worksheet, and (2) complete the Base Item Bidder input worksheet for LOT I. A Bidder will be prohibited from entering pricing on the Base Item Bidder input worksheet until they have selected “YES” in Row 9 for the applicable Lot on the “Bid Summary” worksheet. Additional instructions are on the "Instructions" tab.
Awards will be made in accordance with IFB Section 5 </t>
    </r>
    <r>
      <rPr>
        <b/>
        <i/>
        <sz val="10"/>
        <rFont val="Arial"/>
        <family val="2"/>
      </rPr>
      <t>Method of Award</t>
    </r>
    <r>
      <rPr>
        <b/>
        <sz val="10"/>
        <rFont val="Arial"/>
        <family val="2"/>
      </rPr>
      <t xml:space="preserve">. </t>
    </r>
  </si>
  <si>
    <t>Chassis Manufacturer's standard AM/FM Digital Clock Radio, with one driver speaker and 4 cabin speakers.</t>
  </si>
  <si>
    <t>Minimum 90” interior Body width (from sidewall to sidewall). Exterior shall be smooth and free of any visible fasteners. Exterior Siding shall be 25-gauge protected (i.e. galvanized) steel (or 24-gauge aluminum) with smooth surface or laminated fiberglass composite reinforced with insulation that is foamed in place or resin hardened honeycomb. Body shall be compliant to all stated General Body specifications. Interior sidewalls shall be fiberglass, vinyl clad aluminum or Compatible Equivalent material. Insulation in walls and ceiling shall be fiberglass, resin-hardened honeycomb (FRP) material, polyurethane, or closed cell EPS foam. Vinyl padding may be used for finish to the drivers area, modesty panels, or other interior trim. All cover materials must meet FMVSS 302 flammability requirements.</t>
  </si>
  <si>
    <r>
      <t xml:space="preserve">If submitting a bid for a Lot, Bidder is required to (1) select "YES" from the drop-down menu in Row 9 for the applicable Lot on the "Bid Summary" worksheet, and (2) complete the Base Item Bidder input worksheet for LOT I. </t>
    </r>
    <r>
      <rPr>
        <b/>
        <i/>
        <sz val="10"/>
        <rFont val="Arial"/>
        <family val="2"/>
      </rPr>
      <t>A Bidder will be prohibited from entering pricing on the Base Item Bidder input worksheets until they have selected “YES” in Row 9 for the applicable Lot on the “Bid Summary” worksheet.</t>
    </r>
  </si>
  <si>
    <t xml:space="preserve">3. The cells in Rows 10 through 21 on the "Bid Summary" worksheet provide a summary of the information that has been entered by the Bidder on the Base Item Bidder input worksheet for LOT I. These cells are automatically populated and will display an error message (e.g., "Enter on LOT I tab") if the required information has not been entered on the applicable Base Item Bidder input worksheet for LOT I. 
4. If "No Bid" appears in the "Grand Total For Lot" Row (Row 21) on the "Bid Summary" worksheet, that indicates that the Bidder has failed to enter all required pricing information (e.g., the Base Item Unit Price or one or more Optional Equipment Unit Price) on the Bidder input worksheet for LOT I. Failure to enter all required pricing information for a Lot shall deem the bid for that Lot non-responsive and shall result in the rejection of the bid for that Lot. 
</t>
  </si>
  <si>
    <t>The following are completion instructions for the "Bid Summary" worksheet. 
1. The Bidder company name should appear in the yellow-colored cell in Column B, Row 5, of the "Bid Summary" worksheet. If it does not, enter the Bidder company name on the "Attach 1 Summary" worksheet (Column C, Row 4), and the Bidder company name will automatically appear on the "Bid Summary" worksheet.
2. A Bidder must select "YES" from the drop-down menu in Row 9 for the applicable Lot to indicate that a bid is being submitted for that Lot. The drop-down menu will appear when a yellow-colored cell in Row 9 is selected. Select "NO" to abstain from bidding on a Lot (the default selection is “NO”). Cells on the "Bid Summary" worksheet, and Bidder input cells on the Bidder input worksheet for LOT I will be black until "YES" is selected in Row 9 for LOT I on the "Bid Summary" worksheet.</t>
  </si>
  <si>
    <r>
      <t xml:space="preserve">A Bidder should enter the Model Year, (e.g. </t>
    </r>
    <r>
      <rPr>
        <sz val="10"/>
        <color rgb="FFFF0000"/>
        <rFont val="Arial"/>
        <family val="2"/>
      </rPr>
      <t>2020</t>
    </r>
    <r>
      <rPr>
        <sz val="10"/>
        <rFont val="Arial"/>
        <family val="2"/>
      </rPr>
      <t>, 2021), applicable to the Chassis bid in the yellow-colored cell in Row 8 of Column D.</t>
    </r>
  </si>
  <si>
    <r>
      <t xml:space="preserve">A Bidder should enter the Model Year, (e.g. </t>
    </r>
    <r>
      <rPr>
        <sz val="10"/>
        <color rgb="FFFF0000"/>
        <rFont val="Arial"/>
        <family val="2"/>
      </rPr>
      <t>2020</t>
    </r>
    <r>
      <rPr>
        <sz val="10"/>
        <rFont val="Arial"/>
        <family val="2"/>
      </rPr>
      <t>, 2021),  applicable to the Body bid in the yellow-colored cell in Row 12 of Column D.</t>
    </r>
  </si>
  <si>
    <t>Instructions for completing Bidder input worksheet</t>
  </si>
  <si>
    <t>Figure referenced on Base Item Specifications for LOT I.</t>
  </si>
  <si>
    <t>Figure</t>
  </si>
  <si>
    <r>
      <t xml:space="preserve">Group 40523-23224, BUSES, TRANSIT (Adult Passenger) 
ATTACHMENT 1: </t>
    </r>
    <r>
      <rPr>
        <b/>
        <i/>
        <sz val="18"/>
        <rFont val="Arial"/>
        <family val="2"/>
      </rPr>
      <t>SPECIFICATIONS AND PRICING (11/10/2020)</t>
    </r>
  </si>
  <si>
    <t>GROUP 40523-23224, BUSES, TRANSIT (Adult Passenger)                               Attachment 1: Specifications and Pricing (11/10/2020)</t>
  </si>
  <si>
    <r>
      <t xml:space="preserve">GROUP 40523-23224, BUSES, TRANSIT (Adult Passenger)                               Attachment 1: </t>
    </r>
    <r>
      <rPr>
        <b/>
        <i/>
        <sz val="10"/>
        <rFont val="Arial"/>
        <family val="2"/>
      </rPr>
      <t>Specifications and Pricing</t>
    </r>
    <r>
      <rPr>
        <b/>
        <sz val="10"/>
        <rFont val="Arial"/>
        <family val="2"/>
      </rPr>
      <t xml:space="preserve"> (11/10/2020)</t>
    </r>
  </si>
  <si>
    <r>
      <t xml:space="preserve">Any indicators or messages that have been built into the worksheets are informational only and not binding upon the State. Therefore, the existence, or lack of any indicator or message, in no way guarantees the sufficiency or acceptability of the Attachment 1: </t>
    </r>
    <r>
      <rPr>
        <i/>
        <sz val="10"/>
        <rFont val="Arial"/>
        <family val="2"/>
      </rPr>
      <t>Specifications and Pricing</t>
    </r>
    <r>
      <rPr>
        <sz val="10"/>
        <rFont val="Arial"/>
        <family val="2"/>
      </rPr>
      <t xml:space="preserve"> submitted by the Bidder. A Bidder is responsible for reviewing the completed Attachment 1: </t>
    </r>
    <r>
      <rPr>
        <i/>
        <sz val="10"/>
        <rFont val="Arial"/>
        <family val="2"/>
      </rPr>
      <t>Specifications and Pricing</t>
    </r>
    <r>
      <rPr>
        <sz val="10"/>
        <rFont val="Arial"/>
        <family val="2"/>
      </rPr>
      <t xml:space="preserve"> prior to bid submittal and ensuring that all necessary fields have been populated correctly.   </t>
    </r>
  </si>
  <si>
    <r>
      <t xml:space="preserve">To enter a bid for LOT I, (1) select "YES" from the drop-down menu in Row 9 below for the applicable Lot on this worksheet, and (2) complete the Bidder input worksheet for LOT I. Additional instructions are on the "Instructions" tab.
Cells on this worksheet, and Bidder input cells on the Bidder input worksheet (e.g., "LOT I") will be black until "YES" is selected in Row 9 for the applicable Lot on this worksheet. 
</t>
    </r>
    <r>
      <rPr>
        <b/>
        <i/>
        <sz val="10"/>
        <rFont val="Arial"/>
        <family val="2"/>
      </rPr>
      <t xml:space="preserve">If "No Bid" appears in the "Grand Total For Lot" Row below (Row 21), that indicates that the Bidder has failed to enter all required pricing information (e.g., the Base Item Unit Price or one or more Optional Equipment Unit Price) on the Bidder input worksheet for the applicable LOT I. Failure to enter all required pricing information for a Lot may deem the bid for that Lot non-responsive and may result in the rejection of the bid for that Lot.   </t>
    </r>
  </si>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</sst>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34" x14ac:knownFonts="1">
    <font>
      <sz val="11"/>
      <color theme="1"/>
      <name val="Calibri"/>
      <family val="2"/>
      <scheme val="minor"/>
    </font>
    <font>
      <sz val="11"/>
      <color theme="1"/>
      <name val="Calibri"/>
      <family val="2"/>
      <scheme val="minor"/>
    </font>
    <font>
      <b/>
      <sz val="18"/>
      <name val="Arial"/>
      <family val="2"/>
    </font>
    <font>
      <b/>
      <sz val="16"/>
      <name val="Arial"/>
      <family val="2"/>
    </font>
    <font>
      <sz val="10"/>
      <name val="Arial"/>
      <family val="2"/>
    </font>
    <font>
      <b/>
      <sz val="10"/>
      <name val="Arial"/>
      <family val="2"/>
    </font>
    <font>
      <i/>
      <sz val="10"/>
      <name val="Arial"/>
      <family val="2"/>
    </font>
    <font>
      <b/>
      <sz val="12"/>
      <name val="Arial"/>
      <family val="2"/>
    </font>
    <font>
      <b/>
      <sz val="12"/>
      <color rgb="FFFFFF00"/>
      <name val="Arial"/>
      <family val="2"/>
    </font>
    <font>
      <b/>
      <i/>
      <sz val="10"/>
      <name val="Arial"/>
      <family val="2"/>
    </font>
    <font>
      <b/>
      <sz val="18"/>
      <color theme="0"/>
      <name val="Arial"/>
      <family val="2"/>
    </font>
    <font>
      <b/>
      <sz val="14"/>
      <name val="Arial"/>
      <family val="2"/>
    </font>
    <font>
      <strike/>
      <sz val="10"/>
      <name val="Arial"/>
      <family val="2"/>
    </font>
    <font>
      <sz val="14"/>
      <name val="Arial"/>
      <family val="2"/>
    </font>
    <font>
      <u/>
      <sz val="10"/>
      <name val="Arial"/>
      <family val="2"/>
    </font>
    <font>
      <sz val="12"/>
      <name val="Arial"/>
      <family val="2"/>
    </font>
    <font>
      <b/>
      <sz val="11"/>
      <name val="Calibri"/>
      <family val="2"/>
      <scheme val="minor"/>
    </font>
    <font>
      <sz val="11"/>
      <name val="Calibri"/>
      <family val="2"/>
      <scheme val="minor"/>
    </font>
    <font>
      <sz val="11"/>
      <name val="Arial"/>
      <family val="2"/>
    </font>
    <font>
      <b/>
      <u/>
      <sz val="10"/>
      <name val="Arial"/>
      <family val="2"/>
    </font>
    <font>
      <b/>
      <sz val="16"/>
      <name val="Calibri"/>
      <family val="2"/>
      <scheme val="minor"/>
    </font>
    <font>
      <sz val="18"/>
      <name val="Calibri"/>
      <family val="2"/>
      <scheme val="minor"/>
    </font>
    <font>
      <sz val="11"/>
      <name val="Calibri"/>
      <family val="2"/>
    </font>
    <font>
      <b/>
      <sz val="14"/>
      <name val="Calibri"/>
      <family val="2"/>
    </font>
    <font>
      <sz val="18"/>
      <name val="Arial"/>
      <family val="2"/>
    </font>
    <font>
      <b/>
      <sz val="16"/>
      <color theme="0"/>
      <name val="Calibri"/>
      <family val="2"/>
      <scheme val="minor"/>
    </font>
    <font>
      <b/>
      <sz val="16"/>
      <color theme="0"/>
      <name val="Arial"/>
      <family val="2"/>
    </font>
    <font>
      <sz val="10"/>
      <color rgb="FFFF0000"/>
      <name val="Arial"/>
      <family val="2"/>
    </font>
    <font>
      <b/>
      <sz val="10"/>
      <color rgb="FFFF0000"/>
      <name val="Arial"/>
      <family val="2"/>
    </font>
    <font>
      <sz val="11"/>
      <color rgb="FFFF0000"/>
      <name val="Arial"/>
      <family val="2"/>
    </font>
    <font>
      <b/>
      <sz val="10"/>
      <color rgb="FF0070C0"/>
      <name val="Arial"/>
      <family val="2"/>
    </font>
    <font>
      <b/>
      <strike/>
      <sz val="14"/>
      <name val="Calibri"/>
      <family val="2"/>
    </font>
    <font>
      <b/>
      <strike/>
      <sz val="11"/>
      <name val="Calibri"/>
      <family val="2"/>
    </font>
    <font>
      <b/>
      <i/>
      <sz val="18"/>
      <name val="Arial"/>
      <family val="2"/>
    </font>
  </fonts>
  <fills count="1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FF99"/>
        <bgColor indexed="64"/>
      </patternFill>
    </fill>
    <fill>
      <patternFill patternType="solid">
        <fgColor theme="1"/>
        <bgColor indexed="64"/>
      </patternFill>
    </fill>
    <fill>
      <patternFill patternType="solid">
        <fgColor rgb="FFD9D9D9"/>
        <bgColor indexed="64"/>
      </patternFill>
    </fill>
    <fill>
      <patternFill patternType="solid">
        <fgColor rgb="FFFFFF00"/>
        <bgColor indexed="64"/>
      </patternFill>
    </fill>
  </fills>
  <borders count="40">
    <border>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ck">
        <color indexed="64"/>
      </bottom>
      <diagonal/>
    </border>
    <border>
      <left/>
      <right style="thin">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0" fontId="4" fillId="0" borderId="0"/>
    <xf numFmtId="0" fontId="4" fillId="0" borderId="0">
      <alignment wrapText="1"/>
    </xf>
  </cellStyleXfs>
  <cellXfs count="320">
    <xf numFmtId="0" fontId="0" fillId="0" borderId="0" xfId="0"/>
    <xf numFmtId="0" fontId="4" fillId="0" borderId="0" xfId="1" applyNumberFormat="1" applyFont="1" applyFill="1" applyBorder="1" applyAlignment="1" applyProtection="1">
      <alignment horizontal="left" vertical="top" wrapText="1"/>
    </xf>
    <xf numFmtId="2" fontId="4" fillId="0" borderId="0" xfId="0" applyNumberFormat="1" applyFont="1" applyBorder="1" applyAlignment="1" applyProtection="1">
      <alignment horizontal="left" vertical="top" wrapText="1"/>
    </xf>
    <xf numFmtId="0" fontId="5" fillId="0" borderId="3"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3" xfId="0" applyFont="1" applyFill="1" applyBorder="1" applyAlignment="1" applyProtection="1">
      <alignment horizontal="right" vertical="center" wrapText="1"/>
    </xf>
    <xf numFmtId="0" fontId="7" fillId="4" borderId="3" xfId="0" applyFont="1" applyFill="1" applyBorder="1" applyAlignment="1" applyProtection="1">
      <alignment horizontal="right" vertical="center" wrapText="1"/>
    </xf>
    <xf numFmtId="0" fontId="4" fillId="0" borderId="6" xfId="0" applyNumberFormat="1" applyFont="1" applyFill="1" applyBorder="1" applyAlignment="1" applyProtection="1">
      <alignment horizontal="center" vertical="center"/>
    </xf>
    <xf numFmtId="0" fontId="11" fillId="0" borderId="3" xfId="0" applyFont="1" applyFill="1" applyBorder="1" applyAlignment="1" applyProtection="1">
      <alignment horizontal="right" vertical="center" wrapText="1"/>
    </xf>
    <xf numFmtId="164" fontId="11" fillId="0" borderId="6" xfId="0" applyNumberFormat="1" applyFont="1" applyFill="1" applyBorder="1" applyAlignment="1" applyProtection="1">
      <alignment horizontal="center" vertical="center"/>
    </xf>
    <xf numFmtId="0" fontId="11" fillId="0" borderId="0" xfId="0" applyFont="1" applyFill="1" applyProtection="1"/>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right"/>
    </xf>
    <xf numFmtId="0" fontId="4" fillId="0" borderId="0" xfId="0" applyFont="1" applyProtection="1"/>
    <xf numFmtId="0" fontId="4" fillId="0" borderId="0" xfId="0" applyFont="1" applyAlignment="1" applyProtection="1">
      <alignment horizontal="left" vertical="center"/>
    </xf>
    <xf numFmtId="0" fontId="4" fillId="0" borderId="0" xfId="0" applyFont="1" applyAlignment="1" applyProtection="1">
      <alignment vertical="center"/>
    </xf>
    <xf numFmtId="0" fontId="4" fillId="0" borderId="0" xfId="0" applyFont="1" applyAlignment="1" applyProtection="1">
      <alignment horizontal="left" vertical="top"/>
    </xf>
    <xf numFmtId="0" fontId="4" fillId="0" borderId="3" xfId="0" applyFont="1" applyBorder="1" applyAlignment="1" applyProtection="1">
      <alignment horizontal="right" vertical="top" wrapText="1"/>
    </xf>
    <xf numFmtId="0" fontId="4" fillId="0" borderId="0" xfId="0" applyFont="1" applyAlignment="1" applyProtection="1"/>
    <xf numFmtId="0" fontId="4" fillId="0" borderId="0" xfId="0" applyFont="1" applyAlignment="1" applyProtection="1">
      <alignment horizontal="right"/>
    </xf>
    <xf numFmtId="164" fontId="5" fillId="0" borderId="14" xfId="0" applyNumberFormat="1" applyFont="1" applyFill="1" applyBorder="1" applyAlignment="1" applyProtection="1">
      <alignment horizontal="right" vertical="center" wrapText="1"/>
    </xf>
    <xf numFmtId="0" fontId="4" fillId="4" borderId="33" xfId="0" applyNumberFormat="1" applyFont="1" applyFill="1" applyBorder="1" applyAlignment="1" applyProtection="1">
      <alignment horizontal="left" vertical="top" wrapText="1"/>
      <protection locked="0"/>
    </xf>
    <xf numFmtId="0" fontId="4" fillId="0" borderId="33" xfId="0" applyNumberFormat="1" applyFont="1" applyFill="1" applyBorder="1" applyAlignment="1" applyProtection="1">
      <alignment horizontal="left" vertical="top" wrapText="1"/>
      <protection locked="0"/>
    </xf>
    <xf numFmtId="0" fontId="4" fillId="2" borderId="33" xfId="0" applyNumberFormat="1" applyFont="1" applyFill="1" applyBorder="1" applyAlignment="1" applyProtection="1">
      <alignment horizontal="left" vertical="top" wrapText="1"/>
      <protection locked="0"/>
    </xf>
    <xf numFmtId="0" fontId="4" fillId="4" borderId="35" xfId="0" quotePrefix="1" applyFont="1" applyFill="1" applyBorder="1" applyAlignment="1" applyProtection="1">
      <alignment horizontal="left" vertical="top" wrapText="1"/>
      <protection locked="0"/>
    </xf>
    <xf numFmtId="0" fontId="4" fillId="4" borderId="6" xfId="0" applyNumberFormat="1" applyFont="1" applyFill="1" applyBorder="1" applyAlignment="1" applyProtection="1">
      <alignment horizontal="left" vertical="top" wrapText="1"/>
      <protection locked="0"/>
    </xf>
    <xf numFmtId="0" fontId="4" fillId="0" borderId="6" xfId="0" applyNumberFormat="1" applyFont="1" applyFill="1" applyBorder="1" applyAlignment="1" applyProtection="1">
      <alignment horizontal="left" vertical="top" wrapText="1"/>
      <protection locked="0"/>
    </xf>
    <xf numFmtId="0" fontId="5" fillId="2" borderId="36" xfId="0" applyFont="1" applyFill="1" applyBorder="1" applyAlignment="1" applyProtection="1">
      <alignment horizontal="left" vertical="center" wrapText="1"/>
    </xf>
    <xf numFmtId="0" fontId="5" fillId="3" borderId="8" xfId="0" applyFont="1" applyFill="1" applyBorder="1" applyAlignment="1" applyProtection="1">
      <alignment horizontal="left" vertical="center" wrapText="1"/>
    </xf>
    <xf numFmtId="0" fontId="5" fillId="2" borderId="7" xfId="0" applyFont="1" applyFill="1" applyBorder="1" applyAlignment="1" applyProtection="1">
      <alignment horizontal="left" vertical="center" wrapText="1"/>
    </xf>
    <xf numFmtId="0" fontId="5" fillId="2" borderId="21" xfId="0" applyFont="1" applyFill="1" applyBorder="1" applyAlignment="1" applyProtection="1">
      <alignment horizontal="left" vertical="center" wrapText="1"/>
    </xf>
    <xf numFmtId="0" fontId="4" fillId="4" borderId="3" xfId="0" applyFont="1" applyFill="1" applyBorder="1" applyAlignment="1" applyProtection="1">
      <alignment horizontal="left" vertical="top" wrapText="1"/>
      <protection locked="0"/>
    </xf>
    <xf numFmtId="0" fontId="4" fillId="4" borderId="3" xfId="0" applyFont="1" applyFill="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4" fillId="4" borderId="27" xfId="0" applyFont="1" applyFill="1" applyBorder="1" applyAlignment="1" applyProtection="1">
      <alignment horizontal="left" vertical="top" wrapText="1"/>
      <protection locked="0"/>
    </xf>
    <xf numFmtId="0" fontId="4" fillId="0" borderId="27" xfId="0" applyFont="1" applyFill="1" applyBorder="1" applyAlignment="1" applyProtection="1">
      <alignment horizontal="left" vertical="top" wrapText="1"/>
      <protection locked="0"/>
    </xf>
    <xf numFmtId="0" fontId="4" fillId="0" borderId="3" xfId="0" applyFont="1" applyFill="1" applyBorder="1" applyAlignment="1" applyProtection="1">
      <alignment horizontal="left" vertical="top" wrapText="1"/>
      <protection locked="0"/>
    </xf>
    <xf numFmtId="0" fontId="4" fillId="4" borderId="33" xfId="0" applyFont="1" applyFill="1" applyBorder="1" applyAlignment="1" applyProtection="1">
      <alignment horizontal="left" vertical="top" wrapText="1"/>
      <protection locked="0"/>
    </xf>
    <xf numFmtId="0" fontId="4" fillId="0" borderId="33" xfId="0" applyFont="1" applyFill="1" applyBorder="1" applyAlignment="1" applyProtection="1">
      <alignment horizontal="left" vertical="top" wrapText="1"/>
      <protection locked="0"/>
    </xf>
    <xf numFmtId="0" fontId="4" fillId="4" borderId="26" xfId="0" applyFont="1" applyFill="1" applyBorder="1" applyAlignment="1" applyProtection="1">
      <alignment horizontal="left" vertical="top" wrapText="1"/>
      <protection locked="0"/>
    </xf>
    <xf numFmtId="0" fontId="4" fillId="0" borderId="26" xfId="0" applyFont="1" applyFill="1" applyBorder="1" applyAlignment="1" applyProtection="1">
      <alignment horizontal="left" vertical="top" wrapText="1"/>
      <protection locked="0"/>
    </xf>
    <xf numFmtId="0" fontId="4" fillId="0" borderId="33" xfId="0" applyNumberFormat="1" applyFont="1" applyFill="1" applyBorder="1" applyAlignment="1" applyProtection="1">
      <alignment horizontal="right" vertical="top" wrapText="1"/>
    </xf>
    <xf numFmtId="0" fontId="4" fillId="2" borderId="27" xfId="0" applyNumberFormat="1" applyFont="1" applyFill="1" applyBorder="1" applyAlignment="1" applyProtection="1">
      <alignment horizontal="right" vertical="center" wrapText="1"/>
    </xf>
    <xf numFmtId="0" fontId="4" fillId="2" borderId="33" xfId="0" applyNumberFormat="1" applyFont="1" applyFill="1" applyBorder="1" applyAlignment="1" applyProtection="1">
      <alignment horizontal="right" vertical="top" wrapText="1"/>
    </xf>
    <xf numFmtId="0" fontId="17" fillId="0" borderId="0" xfId="0" applyFont="1" applyProtection="1"/>
    <xf numFmtId="49" fontId="5" fillId="0" borderId="0" xfId="0" applyNumberFormat="1" applyFont="1" applyAlignment="1" applyProtection="1">
      <alignment horizontal="left" vertical="top"/>
    </xf>
    <xf numFmtId="0" fontId="3" fillId="7" borderId="0" xfId="0" applyFont="1" applyFill="1" applyProtection="1"/>
    <xf numFmtId="0" fontId="20" fillId="7" borderId="0" xfId="0" applyFont="1" applyFill="1" applyProtection="1"/>
    <xf numFmtId="0" fontId="17" fillId="0" borderId="0" xfId="0" applyFont="1" applyProtection="1">
      <protection hidden="1"/>
    </xf>
    <xf numFmtId="0" fontId="17" fillId="0" borderId="0" xfId="0" applyFont="1" applyAlignment="1" applyProtection="1">
      <alignment horizontal="left" vertical="center"/>
    </xf>
    <xf numFmtId="0" fontId="17" fillId="0" borderId="0" xfId="0" applyFont="1" applyAlignment="1" applyProtection="1">
      <alignment horizontal="left" vertical="center"/>
      <protection hidden="1"/>
    </xf>
    <xf numFmtId="0" fontId="17" fillId="0" borderId="0" xfId="0" applyFont="1" applyAlignment="1" applyProtection="1">
      <alignment horizontal="left" vertical="top"/>
    </xf>
    <xf numFmtId="0" fontId="17" fillId="0" borderId="0" xfId="0" applyFont="1" applyAlignment="1" applyProtection="1">
      <alignment horizontal="left" vertical="top"/>
      <protection hidden="1"/>
    </xf>
    <xf numFmtId="0" fontId="17" fillId="0" borderId="0" xfId="0" applyFont="1" applyAlignment="1" applyProtection="1">
      <alignment vertical="center"/>
    </xf>
    <xf numFmtId="0" fontId="17" fillId="0" borderId="0" xfId="0" applyFont="1" applyAlignment="1" applyProtection="1">
      <alignment vertical="center"/>
      <protection hidden="1"/>
    </xf>
    <xf numFmtId="0" fontId="17" fillId="0" borderId="0" xfId="0" applyFont="1" applyAlignment="1" applyProtection="1">
      <alignment vertical="top"/>
    </xf>
    <xf numFmtId="0" fontId="17" fillId="0" borderId="0" xfId="0" applyFont="1" applyAlignment="1" applyProtection="1">
      <alignment vertical="top"/>
      <protection hidden="1"/>
    </xf>
    <xf numFmtId="0" fontId="5" fillId="0" borderId="13" xfId="0" applyFont="1" applyBorder="1" applyAlignment="1" applyProtection="1">
      <alignment vertical="center" wrapText="1"/>
    </xf>
    <xf numFmtId="0" fontId="5" fillId="0" borderId="11" xfId="0" applyFont="1" applyBorder="1" applyAlignment="1" applyProtection="1">
      <alignment vertical="center" wrapText="1"/>
    </xf>
    <xf numFmtId="0" fontId="4" fillId="0" borderId="16" xfId="0" applyFont="1" applyBorder="1" applyAlignment="1" applyProtection="1">
      <alignment horizontal="left" vertical="center" wrapText="1"/>
    </xf>
    <xf numFmtId="0" fontId="4" fillId="0" borderId="16" xfId="0" applyFont="1" applyBorder="1" applyAlignment="1" applyProtection="1">
      <alignment vertical="center" wrapText="1"/>
    </xf>
    <xf numFmtId="0" fontId="4" fillId="0" borderId="17" xfId="0" applyFont="1" applyBorder="1" applyAlignment="1" applyProtection="1">
      <alignment vertical="center" wrapText="1"/>
    </xf>
    <xf numFmtId="0" fontId="4" fillId="0" borderId="13" xfId="0" applyFont="1" applyBorder="1" applyAlignment="1" applyProtection="1">
      <alignment horizontal="left" vertical="center" wrapText="1"/>
    </xf>
    <xf numFmtId="0" fontId="4" fillId="0" borderId="13" xfId="0" applyFont="1" applyBorder="1" applyAlignment="1" applyProtection="1">
      <alignment vertical="center" wrapText="1"/>
    </xf>
    <xf numFmtId="0" fontId="4" fillId="0" borderId="18" xfId="0" applyFont="1" applyBorder="1" applyAlignment="1" applyProtection="1">
      <alignment horizontal="left" vertical="center" wrapText="1"/>
    </xf>
    <xf numFmtId="0" fontId="4" fillId="0" borderId="18" xfId="0" applyFont="1" applyBorder="1" applyAlignment="1" applyProtection="1">
      <alignment vertical="center" wrapText="1"/>
    </xf>
    <xf numFmtId="0" fontId="4" fillId="0" borderId="0" xfId="0" applyFont="1" applyBorder="1" applyAlignment="1" applyProtection="1">
      <alignment vertical="center" wrapText="1"/>
    </xf>
    <xf numFmtId="0" fontId="4" fillId="0" borderId="14" xfId="0" applyFont="1" applyBorder="1" applyAlignment="1" applyProtection="1">
      <alignment horizontal="left" vertical="center" wrapText="1"/>
    </xf>
    <xf numFmtId="0" fontId="4" fillId="0" borderId="14" xfId="0" applyFont="1" applyBorder="1" applyAlignment="1" applyProtection="1">
      <alignment vertical="center" wrapText="1"/>
    </xf>
    <xf numFmtId="0" fontId="4" fillId="0" borderId="15" xfId="0" applyFont="1" applyBorder="1" applyAlignment="1" applyProtection="1">
      <alignment vertical="center" wrapText="1"/>
    </xf>
    <xf numFmtId="0" fontId="17" fillId="0" borderId="0" xfId="0" applyFont="1" applyFill="1" applyAlignment="1" applyProtection="1">
      <alignment vertical="top"/>
      <protection hidden="1"/>
    </xf>
    <xf numFmtId="0" fontId="4" fillId="0" borderId="13" xfId="0" applyFont="1" applyFill="1" applyBorder="1" applyAlignment="1" applyProtection="1">
      <alignment vertical="center" wrapText="1"/>
    </xf>
    <xf numFmtId="0" fontId="4" fillId="0" borderId="11" xfId="0" applyFont="1" applyBorder="1" applyAlignment="1" applyProtection="1">
      <alignment vertical="center" wrapText="1"/>
    </xf>
    <xf numFmtId="0" fontId="4" fillId="0" borderId="0" xfId="0" applyFont="1" applyBorder="1" applyAlignment="1" applyProtection="1">
      <alignment vertical="center" wrapText="1"/>
      <protection hidden="1"/>
    </xf>
    <xf numFmtId="0" fontId="17" fillId="0" borderId="0" xfId="0" applyFont="1"/>
    <xf numFmtId="49" fontId="2" fillId="0" borderId="0" xfId="0" applyNumberFormat="1" applyFont="1" applyAlignment="1" applyProtection="1">
      <alignment horizontal="left" vertical="top"/>
    </xf>
    <xf numFmtId="0" fontId="24" fillId="0" borderId="0" xfId="0" applyFont="1" applyProtection="1"/>
    <xf numFmtId="164" fontId="2" fillId="0" borderId="0" xfId="0" applyNumberFormat="1" applyFont="1" applyFill="1" applyBorder="1" applyAlignment="1" applyProtection="1">
      <alignment horizontal="center" vertical="center"/>
    </xf>
    <xf numFmtId="164" fontId="5" fillId="4" borderId="3" xfId="0" applyNumberFormat="1" applyFont="1" applyFill="1" applyBorder="1" applyAlignment="1" applyProtection="1">
      <alignment horizontal="center" vertical="center" wrapText="1"/>
    </xf>
    <xf numFmtId="0" fontId="15" fillId="0" borderId="0" xfId="0" applyFont="1" applyProtection="1"/>
    <xf numFmtId="0" fontId="7" fillId="4" borderId="3" xfId="0" applyFont="1" applyFill="1" applyBorder="1" applyAlignment="1" applyProtection="1">
      <alignment horizontal="center" vertical="center"/>
      <protection locked="0"/>
    </xf>
    <xf numFmtId="0" fontId="5" fillId="0" borderId="3" xfId="0" applyFont="1" applyBorder="1" applyAlignment="1" applyProtection="1">
      <alignment horizontal="right" vertical="center" wrapText="1"/>
    </xf>
    <xf numFmtId="0" fontId="5" fillId="0" borderId="6" xfId="0" applyFont="1" applyBorder="1" applyAlignment="1" applyProtection="1">
      <alignment horizontal="right" vertical="center" wrapText="1"/>
    </xf>
    <xf numFmtId="8" fontId="5" fillId="0" borderId="6" xfId="0" applyNumberFormat="1" applyFont="1" applyBorder="1" applyAlignment="1" applyProtection="1">
      <alignment horizontal="right" vertical="center" wrapText="1"/>
    </xf>
    <xf numFmtId="8" fontId="4" fillId="0" borderId="0" xfId="0" applyNumberFormat="1" applyFont="1" applyProtection="1"/>
    <xf numFmtId="0" fontId="11" fillId="0" borderId="0" xfId="0" applyFont="1" applyProtection="1"/>
    <xf numFmtId="0" fontId="4" fillId="0" borderId="0" xfId="0" applyFont="1" applyAlignment="1" applyProtection="1">
      <alignment horizontal="center"/>
    </xf>
    <xf numFmtId="0" fontId="4" fillId="2" borderId="0" xfId="0" applyFont="1" applyFill="1" applyBorder="1" applyProtection="1"/>
    <xf numFmtId="164" fontId="5" fillId="2" borderId="0" xfId="0" applyNumberFormat="1" applyFont="1" applyFill="1" applyBorder="1" applyAlignment="1" applyProtection="1">
      <alignment vertical="center" wrapText="1"/>
    </xf>
    <xf numFmtId="0" fontId="4" fillId="0" borderId="0" xfId="0" applyFont="1" applyBorder="1" applyProtection="1"/>
    <xf numFmtId="2" fontId="4" fillId="2" borderId="0" xfId="0" applyNumberFormat="1" applyFont="1" applyFill="1" applyBorder="1" applyAlignment="1" applyProtection="1">
      <alignment vertical="center" wrapText="1"/>
    </xf>
    <xf numFmtId="0" fontId="4" fillId="0" borderId="0" xfId="0" applyFont="1" applyBorder="1" applyAlignment="1" applyProtection="1">
      <alignment vertical="center"/>
    </xf>
    <xf numFmtId="2" fontId="4" fillId="0" borderId="0" xfId="0" applyNumberFormat="1" applyFont="1" applyBorder="1" applyAlignment="1" applyProtection="1">
      <alignment vertical="top" wrapText="1"/>
    </xf>
    <xf numFmtId="2" fontId="4" fillId="0" borderId="0" xfId="0" applyNumberFormat="1" applyFont="1" applyBorder="1" applyAlignment="1" applyProtection="1">
      <alignment horizontal="right" vertical="top" wrapText="1"/>
    </xf>
    <xf numFmtId="0" fontId="4" fillId="0" borderId="0" xfId="0" applyFont="1" applyAlignment="1" applyProtection="1">
      <alignment wrapText="1"/>
    </xf>
    <xf numFmtId="0" fontId="4" fillId="0" borderId="0" xfId="0" applyFont="1" applyAlignment="1" applyProtection="1">
      <alignment horizontal="right" wrapText="1"/>
    </xf>
    <xf numFmtId="0" fontId="15" fillId="0" borderId="0" xfId="0" applyFont="1" applyAlignment="1" applyProtection="1">
      <alignment wrapText="1"/>
    </xf>
    <xf numFmtId="0" fontId="5" fillId="0" borderId="19" xfId="0" applyFont="1" applyFill="1" applyBorder="1" applyAlignment="1" applyProtection="1">
      <alignment horizontal="left" vertical="top" wrapText="1"/>
    </xf>
    <xf numFmtId="164" fontId="5" fillId="2" borderId="0" xfId="1" applyNumberFormat="1" applyFont="1" applyFill="1" applyBorder="1" applyAlignment="1" applyProtection="1">
      <alignment horizontal="right" vertical="top"/>
    </xf>
    <xf numFmtId="0" fontId="4" fillId="0" borderId="0" xfId="0" applyFont="1" applyFill="1" applyBorder="1" applyAlignment="1" applyProtection="1">
      <alignment horizontal="left" vertical="center"/>
    </xf>
    <xf numFmtId="0" fontId="4" fillId="0" borderId="0" xfId="0" applyFont="1" applyAlignment="1" applyProtection="1">
      <alignment horizontal="left" vertical="top" wrapText="1"/>
    </xf>
    <xf numFmtId="0" fontId="4" fillId="2" borderId="0" xfId="0" applyFont="1" applyFill="1" applyAlignment="1" applyProtection="1">
      <alignment horizontal="left" vertical="top" wrapText="1"/>
    </xf>
    <xf numFmtId="9" fontId="4" fillId="0" borderId="0" xfId="0" applyNumberFormat="1" applyFont="1" applyAlignment="1" applyProtection="1">
      <alignment horizontal="left" vertical="top" wrapText="1"/>
    </xf>
    <xf numFmtId="0" fontId="4" fillId="2" borderId="0" xfId="0" applyFont="1" applyFill="1" applyAlignment="1" applyProtection="1">
      <alignment horizontal="left" vertical="top"/>
    </xf>
    <xf numFmtId="0" fontId="4" fillId="2" borderId="0" xfId="0" applyFont="1" applyFill="1" applyBorder="1" applyAlignment="1" applyProtection="1">
      <alignment horizontal="left" vertical="center"/>
    </xf>
    <xf numFmtId="0" fontId="4" fillId="2" borderId="0" xfId="0" applyFont="1" applyFill="1" applyAlignment="1" applyProtection="1">
      <alignment horizontal="left" vertical="center"/>
    </xf>
    <xf numFmtId="0" fontId="13" fillId="0" borderId="0" xfId="0" applyFont="1" applyProtection="1"/>
    <xf numFmtId="0" fontId="12" fillId="0" borderId="0" xfId="0" applyFont="1" applyProtection="1"/>
    <xf numFmtId="0" fontId="5" fillId="0" borderId="3" xfId="0" applyFont="1" applyBorder="1" applyAlignment="1" applyProtection="1">
      <alignment horizontal="left" vertical="top" wrapText="1"/>
    </xf>
    <xf numFmtId="0" fontId="5" fillId="0" borderId="6" xfId="0" applyFont="1" applyFill="1" applyBorder="1" applyAlignment="1" applyProtection="1">
      <alignment horizontal="left" vertical="top"/>
    </xf>
    <xf numFmtId="0" fontId="4" fillId="0" borderId="6" xfId="0" applyFont="1" applyFill="1" applyBorder="1" applyAlignment="1" applyProtection="1">
      <alignment horizontal="right" vertical="top" wrapText="1"/>
    </xf>
    <xf numFmtId="0" fontId="5" fillId="0" borderId="3" xfId="0" applyFont="1" applyFill="1" applyBorder="1" applyAlignment="1" applyProtection="1">
      <alignment horizontal="left" vertical="top" wrapText="1"/>
    </xf>
    <xf numFmtId="0" fontId="5" fillId="0" borderId="3" xfId="0" applyFont="1" applyFill="1" applyBorder="1" applyAlignment="1" applyProtection="1">
      <alignment horizontal="center" vertical="top" wrapText="1"/>
    </xf>
    <xf numFmtId="164" fontId="5" fillId="0" borderId="3" xfId="0" applyNumberFormat="1" applyFont="1" applyFill="1" applyBorder="1" applyAlignment="1" applyProtection="1">
      <alignment horizontal="right" vertical="top" wrapText="1"/>
    </xf>
    <xf numFmtId="0" fontId="11" fillId="0" borderId="3" xfId="0" applyFont="1" applyFill="1" applyBorder="1" applyAlignment="1" applyProtection="1">
      <alignment horizontal="center" vertical="top" wrapText="1"/>
    </xf>
    <xf numFmtId="164" fontId="11" fillId="0" borderId="3" xfId="0" applyNumberFormat="1" applyFont="1" applyBorder="1" applyAlignment="1" applyProtection="1">
      <alignment horizontal="right" vertical="center"/>
    </xf>
    <xf numFmtId="0" fontId="4" fillId="0" borderId="32" xfId="0" applyNumberFormat="1" applyFont="1" applyFill="1" applyBorder="1" applyAlignment="1" applyProtection="1">
      <alignment horizontal="right" vertical="top" wrapText="1"/>
    </xf>
    <xf numFmtId="0" fontId="4" fillId="4" borderId="32" xfId="0" applyFont="1" applyFill="1" applyBorder="1" applyAlignment="1" applyProtection="1">
      <alignment horizontal="left" vertical="top" wrapText="1"/>
      <protection locked="0"/>
    </xf>
    <xf numFmtId="0" fontId="4" fillId="4" borderId="28" xfId="0" applyFont="1" applyFill="1" applyBorder="1" applyAlignment="1" applyProtection="1">
      <alignment horizontal="left" vertical="top" wrapText="1"/>
      <protection locked="0"/>
    </xf>
    <xf numFmtId="0" fontId="25" fillId="7" borderId="0" xfId="0" applyFont="1" applyFill="1" applyProtection="1"/>
    <xf numFmtId="0" fontId="26" fillId="7" borderId="0" xfId="0" applyFont="1" applyFill="1" applyProtection="1"/>
    <xf numFmtId="164" fontId="4" fillId="0" borderId="6" xfId="0" applyNumberFormat="1" applyFont="1" applyFill="1" applyBorder="1" applyAlignment="1" applyProtection="1">
      <alignment horizontal="center" vertical="center"/>
    </xf>
    <xf numFmtId="164" fontId="4" fillId="0" borderId="0" xfId="0" applyNumberFormat="1" applyFont="1" applyProtection="1"/>
    <xf numFmtId="0" fontId="5" fillId="0" borderId="32" xfId="0" applyFont="1" applyBorder="1" applyAlignment="1" applyProtection="1">
      <alignment horizontal="left" vertical="top" wrapText="1"/>
    </xf>
    <xf numFmtId="0" fontId="5" fillId="0" borderId="38" xfId="0" applyFont="1" applyBorder="1" applyAlignment="1" applyProtection="1">
      <alignment horizontal="left" vertical="top" wrapText="1"/>
    </xf>
    <xf numFmtId="0" fontId="4" fillId="4" borderId="38" xfId="0" applyFont="1" applyFill="1" applyBorder="1" applyAlignment="1" applyProtection="1">
      <alignment horizontal="left" vertical="top" wrapText="1"/>
      <protection locked="0"/>
    </xf>
    <xf numFmtId="0" fontId="5" fillId="0" borderId="3" xfId="0" applyFont="1" applyFill="1" applyBorder="1" applyAlignment="1" applyProtection="1">
      <alignment horizontal="right" vertical="center" wrapText="1"/>
    </xf>
    <xf numFmtId="0" fontId="4" fillId="0" borderId="28" xfId="0" applyFont="1" applyFill="1" applyBorder="1" applyAlignment="1" applyProtection="1">
      <alignment horizontal="left" vertical="top" wrapText="1"/>
      <protection locked="0"/>
    </xf>
    <xf numFmtId="0" fontId="21" fillId="0" borderId="0" xfId="0" applyFont="1"/>
    <xf numFmtId="0" fontId="4" fillId="0" borderId="0" xfId="2" applyAlignment="1">
      <alignment horizontal="left" vertical="center"/>
    </xf>
    <xf numFmtId="0" fontId="22" fillId="0" borderId="0" xfId="2" applyFont="1" applyAlignment="1">
      <alignment vertical="top"/>
    </xf>
    <xf numFmtId="0" fontId="22" fillId="0" borderId="0" xfId="2" applyFont="1"/>
    <xf numFmtId="0" fontId="23" fillId="0" borderId="0" xfId="2" applyFont="1"/>
    <xf numFmtId="0" fontId="4" fillId="2" borderId="27" xfId="0" applyNumberFormat="1" applyFont="1" applyFill="1" applyBorder="1" applyAlignment="1" applyProtection="1">
      <alignment horizontal="right" vertical="top" wrapText="1"/>
    </xf>
    <xf numFmtId="0" fontId="4" fillId="2" borderId="27" xfId="0" applyNumberFormat="1" applyFont="1" applyFill="1" applyBorder="1" applyAlignment="1" applyProtection="1">
      <alignment horizontal="left" vertical="top" wrapText="1"/>
      <protection locked="0"/>
    </xf>
    <xf numFmtId="0" fontId="30" fillId="0" borderId="0" xfId="0" applyFont="1" applyAlignment="1" applyProtection="1">
      <alignment horizontal="left" vertical="top"/>
    </xf>
    <xf numFmtId="0" fontId="4" fillId="0" borderId="27" xfId="0" applyNumberFormat="1" applyFont="1" applyFill="1" applyBorder="1" applyAlignment="1" applyProtection="1">
      <alignment horizontal="right" vertical="top" wrapText="1"/>
    </xf>
    <xf numFmtId="0" fontId="4" fillId="4" borderId="27" xfId="0" applyNumberFormat="1" applyFont="1" applyFill="1" applyBorder="1" applyAlignment="1" applyProtection="1">
      <alignment horizontal="left" vertical="top" wrapText="1"/>
      <protection locked="0"/>
    </xf>
    <xf numFmtId="0" fontId="4" fillId="0" borderId="28" xfId="0" applyNumberFormat="1" applyFont="1" applyFill="1" applyBorder="1" applyAlignment="1" applyProtection="1">
      <alignment horizontal="left" vertical="top" wrapText="1"/>
      <protection locked="0"/>
    </xf>
    <xf numFmtId="0" fontId="4" fillId="0" borderId="27" xfId="0" applyNumberFormat="1" applyFont="1" applyFill="1" applyBorder="1" applyAlignment="1" applyProtection="1">
      <alignment horizontal="left" vertical="top" wrapText="1"/>
      <protection locked="0"/>
    </xf>
    <xf numFmtId="0" fontId="10" fillId="7" borderId="0" xfId="0" applyFont="1" applyFill="1" applyProtection="1"/>
    <xf numFmtId="0" fontId="5" fillId="0" borderId="26" xfId="0" applyFont="1" applyBorder="1" applyAlignment="1" applyProtection="1">
      <alignment horizontal="left" vertical="top" wrapText="1"/>
    </xf>
    <xf numFmtId="0" fontId="5" fillId="0" borderId="20" xfId="0" applyFont="1" applyBorder="1" applyAlignment="1" applyProtection="1">
      <alignment horizontal="left" vertical="top" wrapText="1"/>
    </xf>
    <xf numFmtId="0" fontId="4" fillId="4" borderId="20" xfId="0" applyFont="1" applyFill="1" applyBorder="1" applyAlignment="1" applyProtection="1">
      <alignment horizontal="left" vertical="top" wrapText="1"/>
      <protection locked="0"/>
    </xf>
    <xf numFmtId="0" fontId="4" fillId="2" borderId="28" xfId="0" applyNumberFormat="1" applyFont="1" applyFill="1" applyBorder="1" applyAlignment="1" applyProtection="1">
      <alignment horizontal="right" vertical="center" wrapText="1"/>
    </xf>
    <xf numFmtId="0" fontId="4" fillId="2" borderId="3" xfId="0" applyNumberFormat="1" applyFont="1" applyFill="1" applyBorder="1" applyAlignment="1" applyProtection="1">
      <alignment horizontal="right" vertical="center" wrapText="1"/>
    </xf>
    <xf numFmtId="0" fontId="27" fillId="0" borderId="19" xfId="0" applyFont="1" applyBorder="1" applyAlignment="1" applyProtection="1">
      <alignment vertical="top" wrapText="1"/>
    </xf>
    <xf numFmtId="0" fontId="27" fillId="0" borderId="0" xfId="0" applyFont="1" applyAlignment="1" applyProtection="1">
      <alignment vertical="top" wrapText="1"/>
    </xf>
    <xf numFmtId="164" fontId="28" fillId="2" borderId="19" xfId="0" applyNumberFormat="1" applyFont="1" applyFill="1" applyBorder="1" applyAlignment="1" applyProtection="1">
      <alignment vertical="center" wrapText="1"/>
    </xf>
    <xf numFmtId="164" fontId="28" fillId="2" borderId="0" xfId="0" applyNumberFormat="1" applyFont="1" applyFill="1" applyBorder="1" applyAlignment="1" applyProtection="1">
      <alignment vertical="center" wrapText="1"/>
    </xf>
    <xf numFmtId="164" fontId="4" fillId="0" borderId="27" xfId="0" applyNumberFormat="1" applyFont="1" applyFill="1" applyBorder="1" applyAlignment="1" applyProtection="1">
      <alignment horizontal="right" vertical="top"/>
    </xf>
    <xf numFmtId="0" fontId="4" fillId="4" borderId="27" xfId="0" quotePrefix="1" applyFont="1" applyFill="1" applyBorder="1" applyAlignment="1" applyProtection="1">
      <alignment horizontal="left" vertical="top" wrapText="1"/>
      <protection locked="0"/>
    </xf>
    <xf numFmtId="164" fontId="4" fillId="4" borderId="27" xfId="0" applyNumberFormat="1" applyFont="1" applyFill="1" applyBorder="1" applyAlignment="1" applyProtection="1">
      <alignment horizontal="right" vertical="top" wrapText="1"/>
      <protection locked="0"/>
    </xf>
    <xf numFmtId="1" fontId="4" fillId="0" borderId="27" xfId="0" applyNumberFormat="1" applyFont="1" applyFill="1" applyBorder="1" applyAlignment="1" applyProtection="1">
      <alignment horizontal="center" vertical="top"/>
    </xf>
    <xf numFmtId="0" fontId="4" fillId="0" borderId="27" xfId="2" applyFont="1" applyFill="1" applyBorder="1" applyAlignment="1" applyProtection="1">
      <alignment horizontal="left" vertical="top" wrapText="1"/>
    </xf>
    <xf numFmtId="0" fontId="4" fillId="2" borderId="3" xfId="0" applyNumberFormat="1" applyFont="1" applyFill="1" applyBorder="1" applyAlignment="1" applyProtection="1">
      <alignment horizontal="right" vertical="top" wrapText="1"/>
    </xf>
    <xf numFmtId="0" fontId="4" fillId="2" borderId="26" xfId="0" applyNumberFormat="1" applyFont="1" applyFill="1" applyBorder="1" applyAlignment="1" applyProtection="1">
      <alignment horizontal="right" vertical="top" wrapText="1"/>
    </xf>
    <xf numFmtId="0" fontId="4" fillId="4" borderId="3" xfId="0" applyNumberFormat="1" applyFont="1" applyFill="1" applyBorder="1" applyAlignment="1" applyProtection="1">
      <alignment horizontal="left" vertical="top" wrapText="1"/>
      <protection locked="0"/>
    </xf>
    <xf numFmtId="0" fontId="4" fillId="4" borderId="26" xfId="0" applyNumberFormat="1" applyFont="1" applyFill="1" applyBorder="1" applyAlignment="1" applyProtection="1">
      <alignment horizontal="left" vertical="top" wrapText="1"/>
      <protection locked="0"/>
    </xf>
    <xf numFmtId="0" fontId="4" fillId="0" borderId="3" xfId="0" applyNumberFormat="1" applyFont="1" applyFill="1" applyBorder="1" applyAlignment="1" applyProtection="1">
      <alignment horizontal="right" vertical="top" wrapText="1"/>
    </xf>
    <xf numFmtId="0" fontId="4" fillId="0" borderId="26" xfId="0" applyNumberFormat="1" applyFont="1" applyFill="1" applyBorder="1" applyAlignment="1" applyProtection="1">
      <alignment horizontal="right" vertical="top" wrapText="1"/>
    </xf>
    <xf numFmtId="0" fontId="4" fillId="2" borderId="3" xfId="0" applyNumberFormat="1" applyFont="1" applyFill="1" applyBorder="1" applyAlignment="1" applyProtection="1">
      <alignment horizontal="left" vertical="top" wrapText="1"/>
      <protection locked="0"/>
    </xf>
    <xf numFmtId="0" fontId="4" fillId="2" borderId="26" xfId="0" applyNumberFormat="1" applyFont="1" applyFill="1" applyBorder="1" applyAlignment="1" applyProtection="1">
      <alignment horizontal="left" vertical="top" wrapText="1"/>
      <protection locked="0"/>
    </xf>
    <xf numFmtId="0" fontId="4" fillId="0" borderId="3" xfId="0" applyNumberFormat="1" applyFont="1" applyFill="1" applyBorder="1" applyAlignment="1" applyProtection="1">
      <alignment horizontal="left" vertical="top" wrapText="1"/>
      <protection locked="0"/>
    </xf>
    <xf numFmtId="0" fontId="4" fillId="0" borderId="26" xfId="0" applyNumberFormat="1" applyFont="1" applyFill="1" applyBorder="1" applyAlignment="1" applyProtection="1">
      <alignment horizontal="left" vertical="top" wrapText="1"/>
      <protection locked="0"/>
    </xf>
    <xf numFmtId="164" fontId="4" fillId="4" borderId="3" xfId="0" applyNumberFormat="1" applyFont="1" applyFill="1" applyBorder="1" applyAlignment="1" applyProtection="1">
      <alignment horizontal="right" vertical="top" wrapText="1"/>
      <protection locked="0"/>
    </xf>
    <xf numFmtId="0" fontId="4" fillId="0" borderId="28" xfId="0" applyNumberFormat="1" applyFont="1" applyFill="1" applyBorder="1" applyAlignment="1" applyProtection="1">
      <alignment horizontal="center" vertical="top" wrapText="1"/>
    </xf>
    <xf numFmtId="0" fontId="4" fillId="0" borderId="28" xfId="0" applyNumberFormat="1" applyFont="1" applyFill="1" applyBorder="1" applyAlignment="1" applyProtection="1">
      <alignment horizontal="center" vertical="top" wrapText="1"/>
      <protection locked="0"/>
    </xf>
    <xf numFmtId="0" fontId="4" fillId="0" borderId="28" xfId="0" applyNumberFormat="1" applyFont="1" applyFill="1" applyBorder="1" applyAlignment="1" applyProtection="1">
      <alignment horizontal="right" vertical="top" wrapText="1"/>
    </xf>
    <xf numFmtId="0" fontId="4" fillId="2" borderId="28" xfId="0" applyNumberFormat="1" applyFont="1" applyFill="1" applyBorder="1" applyAlignment="1" applyProtection="1">
      <alignment horizontal="right" vertical="top" wrapText="1"/>
    </xf>
    <xf numFmtId="0" fontId="4" fillId="4" borderId="28" xfId="0" applyNumberFormat="1" applyFont="1" applyFill="1" applyBorder="1" applyAlignment="1" applyProtection="1">
      <alignment horizontal="left" vertical="top" wrapText="1"/>
      <protection locked="0"/>
    </xf>
    <xf numFmtId="0" fontId="4" fillId="2" borderId="28" xfId="0" applyNumberFormat="1" applyFont="1" applyFill="1" applyBorder="1" applyAlignment="1" applyProtection="1">
      <alignment horizontal="left" vertical="top" wrapText="1"/>
      <protection locked="0"/>
    </xf>
    <xf numFmtId="0" fontId="4" fillId="0" borderId="27" xfId="2" applyBorder="1" applyAlignment="1" applyProtection="1">
      <alignment horizontal="left" vertical="top" wrapText="1"/>
    </xf>
    <xf numFmtId="0" fontId="4" fillId="0" borderId="27" xfId="2" applyFont="1" applyBorder="1" applyAlignment="1" applyProtection="1">
      <alignment horizontal="left" vertical="top" wrapText="1"/>
    </xf>
    <xf numFmtId="0" fontId="4" fillId="2" borderId="27" xfId="2" applyFill="1" applyBorder="1" applyAlignment="1" applyProtection="1">
      <alignment horizontal="left" vertical="top" wrapText="1"/>
    </xf>
    <xf numFmtId="0" fontId="4" fillId="0" borderId="27" xfId="2" applyFill="1" applyBorder="1" applyAlignment="1" applyProtection="1">
      <alignment horizontal="left" vertical="top" wrapText="1"/>
    </xf>
    <xf numFmtId="0" fontId="4" fillId="2" borderId="3" xfId="0" applyFont="1" applyFill="1" applyBorder="1" applyAlignment="1" applyProtection="1">
      <alignment horizontal="left" vertical="top" wrapText="1"/>
    </xf>
    <xf numFmtId="0" fontId="4" fillId="0" borderId="27" xfId="2" applyBorder="1" applyAlignment="1" applyProtection="1">
      <alignment vertical="top" wrapText="1"/>
    </xf>
    <xf numFmtId="0" fontId="4" fillId="0" borderId="28" xfId="0" applyNumberFormat="1" applyFont="1" applyFill="1" applyBorder="1" applyAlignment="1" applyProtection="1">
      <alignment horizontal="center" vertical="top" wrapText="1"/>
    </xf>
    <xf numFmtId="0" fontId="4" fillId="0" borderId="27" xfId="0" applyNumberFormat="1" applyFont="1" applyFill="1" applyBorder="1" applyAlignment="1" applyProtection="1">
      <alignment horizontal="left" vertical="top" wrapText="1"/>
    </xf>
    <xf numFmtId="0" fontId="4" fillId="0" borderId="28" xfId="0" applyNumberFormat="1" applyFont="1" applyFill="1" applyBorder="1" applyAlignment="1" applyProtection="1">
      <alignment horizontal="left" vertical="top" wrapText="1"/>
    </xf>
    <xf numFmtId="0" fontId="4" fillId="0" borderId="28" xfId="0" applyNumberFormat="1" applyFont="1" applyFill="1" applyBorder="1" applyAlignment="1" applyProtection="1">
      <alignment horizontal="right" vertical="top" wrapText="1"/>
    </xf>
    <xf numFmtId="0" fontId="4" fillId="0" borderId="26" xfId="0" applyNumberFormat="1" applyFont="1" applyFill="1" applyBorder="1" applyAlignment="1" applyProtection="1">
      <alignment horizontal="left" vertical="top" wrapText="1"/>
    </xf>
    <xf numFmtId="0" fontId="4" fillId="0" borderId="28" xfId="0" applyFont="1" applyFill="1" applyBorder="1" applyAlignment="1" applyProtection="1">
      <alignment horizontal="left" vertical="top" wrapText="1"/>
    </xf>
    <xf numFmtId="0" fontId="4" fillId="0" borderId="27" xfId="0" applyFont="1" applyFill="1" applyBorder="1" applyAlignment="1" applyProtection="1">
      <alignment horizontal="left" vertical="top" wrapText="1"/>
    </xf>
    <xf numFmtId="0" fontId="4" fillId="9" borderId="33" xfId="0" applyNumberFormat="1" applyFont="1" applyFill="1" applyBorder="1" applyAlignment="1" applyProtection="1">
      <alignment horizontal="left" vertical="top" wrapText="1"/>
      <protection locked="0"/>
    </xf>
    <xf numFmtId="0" fontId="4" fillId="9" borderId="28" xfId="0" applyNumberFormat="1" applyFont="1" applyFill="1" applyBorder="1" applyAlignment="1" applyProtection="1">
      <alignment horizontal="left" vertical="top" wrapText="1"/>
      <protection locked="0"/>
    </xf>
    <xf numFmtId="0" fontId="4" fillId="0" borderId="27" xfId="2" applyFont="1" applyBorder="1" applyAlignment="1" applyProtection="1">
      <alignment horizontal="left" vertical="top" wrapText="1"/>
    </xf>
    <xf numFmtId="0" fontId="4" fillId="2" borderId="27" xfId="2" applyFont="1" applyFill="1" applyBorder="1" applyAlignment="1" applyProtection="1">
      <alignment horizontal="left" vertical="top" wrapText="1"/>
    </xf>
    <xf numFmtId="0" fontId="4" fillId="0" borderId="27" xfId="2" applyFont="1" applyBorder="1" applyAlignment="1" applyProtection="1">
      <alignment horizontal="left" vertical="top" wrapText="1"/>
    </xf>
    <xf numFmtId="49" fontId="5" fillId="0" borderId="0" xfId="0" applyNumberFormat="1" applyFont="1" applyAlignment="1">
      <alignment horizontal="left" vertical="top"/>
    </xf>
    <xf numFmtId="0" fontId="4" fillId="0" borderId="0" xfId="0" applyFont="1"/>
    <xf numFmtId="0" fontId="31" fillId="0" borderId="0" xfId="2" applyFont="1"/>
    <xf numFmtId="0" fontId="32" fillId="0" borderId="0" xfId="2" applyFont="1"/>
    <xf numFmtId="0" fontId="16" fillId="0" borderId="0" xfId="0" applyFont="1" applyAlignment="1">
      <alignment horizontal="left" vertical="center"/>
    </xf>
    <xf numFmtId="0" fontId="18" fillId="0" borderId="0" xfId="0" applyFont="1" applyAlignment="1">
      <alignment vertical="center"/>
    </xf>
    <xf numFmtId="0" fontId="5" fillId="0" borderId="0" xfId="0" applyFont="1" applyAlignment="1">
      <alignment vertical="top"/>
    </xf>
    <xf numFmtId="0" fontId="18" fillId="0" borderId="0" xfId="0" applyFont="1" applyAlignment="1">
      <alignment vertical="top"/>
    </xf>
    <xf numFmtId="0" fontId="5" fillId="0" borderId="3" xfId="3" applyFont="1" applyBorder="1" applyAlignment="1">
      <alignment horizontal="left" vertical="center"/>
    </xf>
    <xf numFmtId="0" fontId="5" fillId="0" borderId="0" xfId="3" applyFont="1" applyAlignment="1">
      <alignment vertical="top" wrapText="1"/>
    </xf>
    <xf numFmtId="0" fontId="4" fillId="0" borderId="0" xfId="0" applyFont="1" applyAlignment="1">
      <alignment vertical="top"/>
    </xf>
    <xf numFmtId="0" fontId="5" fillId="8" borderId="3" xfId="0" applyFont="1" applyFill="1" applyBorder="1" applyAlignment="1">
      <alignment horizontal="left" vertical="center" wrapText="1" indent="1"/>
    </xf>
    <xf numFmtId="0" fontId="4" fillId="0" borderId="3" xfId="0" applyFont="1" applyBorder="1" applyAlignment="1">
      <alignment horizontal="left" vertical="center" wrapText="1" indent="1"/>
    </xf>
    <xf numFmtId="0" fontId="4" fillId="0" borderId="0" xfId="0" applyFont="1" applyAlignment="1">
      <alignment vertical="center"/>
    </xf>
    <xf numFmtId="44" fontId="4" fillId="0" borderId="3" xfId="1" applyFont="1" applyBorder="1" applyAlignment="1">
      <alignment horizontal="left" vertical="center" indent="1"/>
    </xf>
    <xf numFmtId="0" fontId="29" fillId="0" borderId="0" xfId="0" applyFont="1" applyAlignment="1">
      <alignment vertical="top"/>
    </xf>
    <xf numFmtId="0" fontId="4" fillId="0" borderId="0"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4" fillId="0" borderId="0" xfId="0" applyFont="1" applyBorder="1" applyAlignment="1" applyProtection="1">
      <alignment horizontal="left" vertical="top" wrapText="1"/>
    </xf>
    <xf numFmtId="0" fontId="17" fillId="0" borderId="0" xfId="0" applyFont="1" applyBorder="1" applyAlignment="1" applyProtection="1">
      <alignment horizontal="left" vertical="top" wrapText="1"/>
    </xf>
    <xf numFmtId="0" fontId="4" fillId="0" borderId="10" xfId="0" applyFont="1" applyFill="1" applyBorder="1" applyAlignment="1" applyProtection="1">
      <alignment horizontal="left" vertical="center" wrapText="1"/>
    </xf>
    <xf numFmtId="0" fontId="5" fillId="5" borderId="9" xfId="0" applyFont="1" applyFill="1" applyBorder="1" applyAlignment="1" applyProtection="1">
      <alignment horizontal="left" vertical="center" wrapText="1"/>
    </xf>
    <xf numFmtId="0" fontId="5" fillId="5" borderId="10" xfId="0" applyFont="1" applyFill="1" applyBorder="1" applyAlignment="1" applyProtection="1">
      <alignment horizontal="left" vertical="center" wrapText="1"/>
    </xf>
    <xf numFmtId="0" fontId="5" fillId="5" borderId="11" xfId="0" applyFont="1" applyFill="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4" fillId="0" borderId="4"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2" borderId="4" xfId="0" applyFont="1" applyFill="1" applyBorder="1" applyAlignment="1">
      <alignment horizontal="left" vertical="center" wrapText="1" indent="1"/>
    </xf>
    <xf numFmtId="0" fontId="4" fillId="2" borderId="5" xfId="0" applyFont="1" applyFill="1" applyBorder="1" applyAlignment="1">
      <alignment horizontal="left" vertical="center" wrapText="1" indent="1"/>
    </xf>
    <xf numFmtId="0" fontId="4" fillId="2" borderId="24" xfId="0" applyFont="1" applyFill="1" applyBorder="1" applyAlignment="1">
      <alignment horizontal="left" vertical="center" wrapText="1" indent="1"/>
    </xf>
    <xf numFmtId="0" fontId="4" fillId="2" borderId="25" xfId="0" applyFont="1" applyFill="1" applyBorder="1" applyAlignment="1">
      <alignment horizontal="left" vertical="center" wrapText="1" indent="1"/>
    </xf>
    <xf numFmtId="0" fontId="2" fillId="0" borderId="0" xfId="0" applyFont="1" applyAlignment="1">
      <alignment horizontal="center" vertical="center" wrapText="1"/>
    </xf>
    <xf numFmtId="0" fontId="5" fillId="6" borderId="3" xfId="3" applyFont="1" applyFill="1" applyBorder="1" applyAlignment="1" applyProtection="1">
      <alignment horizontal="left" vertical="center"/>
      <protection locked="0"/>
    </xf>
    <xf numFmtId="0" fontId="5" fillId="2" borderId="4" xfId="3" applyFont="1" applyFill="1" applyBorder="1" applyAlignment="1">
      <alignment horizontal="left" vertical="top" wrapText="1"/>
    </xf>
    <xf numFmtId="0" fontId="5" fillId="2" borderId="31" xfId="3" applyFont="1" applyFill="1" applyBorder="1" applyAlignment="1">
      <alignment horizontal="left" vertical="top" wrapText="1"/>
    </xf>
    <xf numFmtId="0" fontId="5" fillId="2" borderId="5" xfId="3" applyFont="1" applyFill="1" applyBorder="1" applyAlignment="1">
      <alignment horizontal="left" vertical="top" wrapText="1"/>
    </xf>
    <xf numFmtId="0" fontId="19" fillId="0" borderId="0" xfId="0" applyFont="1" applyAlignment="1">
      <alignment horizontal="left" vertical="top" wrapText="1"/>
    </xf>
    <xf numFmtId="164" fontId="10" fillId="7" borderId="19" xfId="0" applyNumberFormat="1" applyFont="1" applyFill="1" applyBorder="1" applyAlignment="1">
      <alignment horizontal="center" vertical="center"/>
    </xf>
    <xf numFmtId="164" fontId="10" fillId="7" borderId="0" xfId="0" applyNumberFormat="1" applyFont="1" applyFill="1" applyAlignment="1">
      <alignment horizontal="center" vertical="center"/>
    </xf>
    <xf numFmtId="0" fontId="4" fillId="2" borderId="0" xfId="2" applyFill="1" applyAlignment="1">
      <alignment horizontal="left" vertical="center" wrapText="1"/>
    </xf>
    <xf numFmtId="164" fontId="10" fillId="7" borderId="19" xfId="0" applyNumberFormat="1" applyFont="1" applyFill="1" applyBorder="1" applyAlignment="1" applyProtection="1">
      <alignment horizontal="center" vertical="center"/>
    </xf>
    <xf numFmtId="164" fontId="10" fillId="7" borderId="0" xfId="0" applyNumberFormat="1" applyFont="1" applyFill="1" applyBorder="1" applyAlignment="1" applyProtection="1">
      <alignment horizontal="center" vertical="center"/>
    </xf>
    <xf numFmtId="2" fontId="4" fillId="0" borderId="3" xfId="0" applyNumberFormat="1" applyFont="1" applyBorder="1" applyAlignment="1" applyProtection="1">
      <alignment horizontal="left" vertical="center" wrapText="1"/>
    </xf>
    <xf numFmtId="0" fontId="4" fillId="0" borderId="27" xfId="2" applyBorder="1" applyAlignment="1" applyProtection="1">
      <alignment horizontal="left" vertical="top" wrapText="1"/>
    </xf>
    <xf numFmtId="0" fontId="4" fillId="0" borderId="27" xfId="2" applyFont="1" applyBorder="1" applyAlignment="1" applyProtection="1">
      <alignment horizontal="left" vertical="top" wrapText="1"/>
    </xf>
    <xf numFmtId="0" fontId="4" fillId="4" borderId="27" xfId="0" quotePrefix="1" applyFont="1" applyFill="1" applyBorder="1" applyAlignment="1" applyProtection="1">
      <alignment horizontal="left" vertical="top" wrapText="1"/>
      <protection locked="0"/>
    </xf>
    <xf numFmtId="164" fontId="4" fillId="4" borderId="27" xfId="0" applyNumberFormat="1" applyFont="1" applyFill="1" applyBorder="1" applyAlignment="1" applyProtection="1">
      <alignment horizontal="right" vertical="top" wrapText="1"/>
      <protection locked="0"/>
    </xf>
    <xf numFmtId="1" fontId="4" fillId="0" borderId="27" xfId="0" applyNumberFormat="1" applyFont="1" applyFill="1" applyBorder="1" applyAlignment="1" applyProtection="1">
      <alignment horizontal="center" vertical="top"/>
    </xf>
    <xf numFmtId="164" fontId="4" fillId="0" borderId="27" xfId="0" applyNumberFormat="1" applyFont="1" applyFill="1" applyBorder="1" applyAlignment="1" applyProtection="1">
      <alignment horizontal="right" vertical="top"/>
    </xf>
    <xf numFmtId="0" fontId="4" fillId="4" borderId="32" xfId="0" quotePrefix="1" applyFont="1" applyFill="1" applyBorder="1" applyAlignment="1" applyProtection="1">
      <alignment horizontal="center" vertical="top" wrapText="1"/>
      <protection locked="0"/>
    </xf>
    <xf numFmtId="0" fontId="4" fillId="4" borderId="28" xfId="0" quotePrefix="1" applyFont="1" applyFill="1" applyBorder="1" applyAlignment="1" applyProtection="1">
      <alignment horizontal="center" vertical="top" wrapText="1"/>
      <protection locked="0"/>
    </xf>
    <xf numFmtId="164" fontId="7" fillId="3" borderId="3" xfId="0" applyNumberFormat="1" applyFont="1" applyFill="1" applyBorder="1" applyAlignment="1" applyProtection="1">
      <alignment horizontal="left" vertical="center" wrapText="1"/>
    </xf>
    <xf numFmtId="164" fontId="4" fillId="0" borderId="0" xfId="0" applyNumberFormat="1" applyFont="1" applyFill="1" applyBorder="1" applyAlignment="1" applyProtection="1">
      <alignment horizontal="left" vertical="center" wrapText="1"/>
    </xf>
    <xf numFmtId="0" fontId="4" fillId="0" borderId="32" xfId="2" applyBorder="1" applyAlignment="1" applyProtection="1">
      <alignment horizontal="left" vertical="top" wrapText="1"/>
    </xf>
    <xf numFmtId="0" fontId="4" fillId="0" borderId="28" xfId="2" applyBorder="1" applyAlignment="1" applyProtection="1">
      <alignment horizontal="left" vertical="top" wrapText="1"/>
    </xf>
    <xf numFmtId="0" fontId="4" fillId="4" borderId="32" xfId="0" quotePrefix="1" applyFont="1" applyFill="1" applyBorder="1" applyAlignment="1" applyProtection="1">
      <alignment horizontal="left" vertical="top" wrapText="1"/>
      <protection locked="0"/>
    </xf>
    <xf numFmtId="0" fontId="4" fillId="4" borderId="28" xfId="0" quotePrefix="1" applyFont="1" applyFill="1" applyBorder="1" applyAlignment="1" applyProtection="1">
      <alignment horizontal="left" vertical="top" wrapText="1"/>
      <protection locked="0"/>
    </xf>
    <xf numFmtId="164" fontId="4" fillId="4" borderId="32" xfId="0" applyNumberFormat="1" applyFont="1" applyFill="1" applyBorder="1" applyAlignment="1" applyProtection="1">
      <alignment horizontal="right" vertical="top" wrapText="1"/>
      <protection locked="0"/>
    </xf>
    <xf numFmtId="164" fontId="4" fillId="4" borderId="28" xfId="0" applyNumberFormat="1" applyFont="1" applyFill="1" applyBorder="1" applyAlignment="1" applyProtection="1">
      <alignment horizontal="right" vertical="top" wrapText="1"/>
      <protection locked="0"/>
    </xf>
    <xf numFmtId="1" fontId="4" fillId="0" borderId="32" xfId="0" applyNumberFormat="1" applyFont="1" applyFill="1" applyBorder="1" applyAlignment="1" applyProtection="1">
      <alignment horizontal="center" vertical="top"/>
    </xf>
    <xf numFmtId="1" fontId="4" fillId="0" borderId="28" xfId="0" applyNumberFormat="1" applyFont="1" applyFill="1" applyBorder="1" applyAlignment="1" applyProtection="1">
      <alignment horizontal="center" vertical="top"/>
    </xf>
    <xf numFmtId="164" fontId="4" fillId="0" borderId="32" xfId="0" applyNumberFormat="1" applyFont="1" applyFill="1" applyBorder="1" applyAlignment="1" applyProtection="1">
      <alignment horizontal="right" vertical="top"/>
    </xf>
    <xf numFmtId="164" fontId="4" fillId="0" borderId="28" xfId="0" applyNumberFormat="1" applyFont="1" applyFill="1" applyBorder="1" applyAlignment="1" applyProtection="1">
      <alignment horizontal="right" vertical="top"/>
    </xf>
    <xf numFmtId="0" fontId="4" fillId="0" borderId="20" xfId="2" applyBorder="1" applyAlignment="1" applyProtection="1">
      <alignment horizontal="left" vertical="top" wrapText="1"/>
    </xf>
    <xf numFmtId="0" fontId="4" fillId="4" borderId="20" xfId="0" quotePrefix="1" applyFont="1" applyFill="1" applyBorder="1" applyAlignment="1" applyProtection="1">
      <alignment horizontal="left" vertical="top" wrapText="1"/>
      <protection locked="0"/>
    </xf>
    <xf numFmtId="164" fontId="4" fillId="4" borderId="20" xfId="0" applyNumberFormat="1" applyFont="1" applyFill="1" applyBorder="1" applyAlignment="1" applyProtection="1">
      <alignment horizontal="right" vertical="top" wrapText="1"/>
      <protection locked="0"/>
    </xf>
    <xf numFmtId="1" fontId="4" fillId="0" borderId="20" xfId="0" applyNumberFormat="1" applyFont="1" applyFill="1" applyBorder="1" applyAlignment="1" applyProtection="1">
      <alignment horizontal="center" vertical="top"/>
    </xf>
    <xf numFmtId="164" fontId="4" fillId="0" borderId="20" xfId="0" applyNumberFormat="1" applyFont="1" applyFill="1" applyBorder="1" applyAlignment="1" applyProtection="1">
      <alignment horizontal="right" vertical="top"/>
    </xf>
    <xf numFmtId="164" fontId="5" fillId="0" borderId="18"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0" borderId="15" xfId="0" applyNumberFormat="1" applyFont="1" applyFill="1" applyBorder="1" applyAlignment="1" applyProtection="1">
      <alignment horizontal="center" vertical="center" wrapText="1"/>
    </xf>
    <xf numFmtId="0" fontId="4" fillId="4" borderId="27" xfId="0" quotePrefix="1" applyFont="1" applyFill="1" applyBorder="1" applyAlignment="1" applyProtection="1">
      <alignment horizontal="center" vertical="top" wrapText="1"/>
      <protection locked="0"/>
    </xf>
    <xf numFmtId="0" fontId="4" fillId="0" borderId="32" xfId="2" applyFont="1" applyBorder="1" applyAlignment="1" applyProtection="1">
      <alignment horizontal="left" vertical="top" wrapText="1"/>
    </xf>
    <xf numFmtId="0" fontId="4" fillId="0" borderId="20" xfId="2" applyFont="1" applyBorder="1" applyAlignment="1" applyProtection="1">
      <alignment horizontal="left" vertical="top" wrapText="1"/>
    </xf>
    <xf numFmtId="0" fontId="4" fillId="0" borderId="28" xfId="2" applyFont="1" applyBorder="1" applyAlignment="1" applyProtection="1">
      <alignment horizontal="left" vertical="top" wrapText="1"/>
    </xf>
    <xf numFmtId="0" fontId="4" fillId="4" borderId="20" xfId="0" quotePrefix="1" applyFont="1" applyFill="1" applyBorder="1" applyAlignment="1" applyProtection="1">
      <alignment horizontal="center" vertical="top" wrapText="1"/>
      <protection locked="0"/>
    </xf>
    <xf numFmtId="0" fontId="4" fillId="0" borderId="32" xfId="2" applyBorder="1" applyAlignment="1">
      <alignment horizontal="left" vertical="top" wrapText="1"/>
    </xf>
    <xf numFmtId="0" fontId="4" fillId="0" borderId="28" xfId="2" applyBorder="1" applyAlignment="1">
      <alignment horizontal="left" vertical="top" wrapText="1"/>
    </xf>
    <xf numFmtId="0" fontId="4" fillId="0" borderId="32" xfId="2" applyFont="1" applyBorder="1" applyAlignment="1">
      <alignment horizontal="left" vertical="top" wrapText="1"/>
    </xf>
    <xf numFmtId="0" fontId="4" fillId="0" borderId="28" xfId="2" applyFont="1" applyBorder="1" applyAlignment="1">
      <alignment horizontal="left" vertical="top" wrapText="1"/>
    </xf>
    <xf numFmtId="0" fontId="4" fillId="2" borderId="32" xfId="2" applyFill="1" applyBorder="1" applyAlignment="1" applyProtection="1">
      <alignment horizontal="left" vertical="top" wrapText="1"/>
    </xf>
    <xf numFmtId="0" fontId="4" fillId="2" borderId="20" xfId="2" applyFill="1" applyBorder="1" applyAlignment="1" applyProtection="1">
      <alignment horizontal="left" vertical="top" wrapText="1"/>
    </xf>
    <xf numFmtId="0" fontId="4" fillId="2" borderId="28" xfId="2" applyFill="1" applyBorder="1" applyAlignment="1" applyProtection="1">
      <alignment horizontal="left" vertical="top" wrapText="1"/>
    </xf>
    <xf numFmtId="0" fontId="4" fillId="0" borderId="32" xfId="2" applyBorder="1" applyAlignment="1" applyProtection="1">
      <alignment vertical="top" wrapText="1"/>
    </xf>
    <xf numFmtId="0" fontId="4" fillId="0" borderId="20" xfId="2" applyBorder="1" applyAlignment="1" applyProtection="1">
      <alignment vertical="top" wrapText="1"/>
    </xf>
    <xf numFmtId="0" fontId="4" fillId="0" borderId="28" xfId="2" applyBorder="1" applyAlignment="1" applyProtection="1">
      <alignment vertical="top" wrapText="1"/>
    </xf>
    <xf numFmtId="0" fontId="4" fillId="2" borderId="8" xfId="0" applyNumberFormat="1" applyFont="1" applyFill="1" applyBorder="1" applyAlignment="1" applyProtection="1">
      <alignment horizontal="right" vertical="top" wrapText="1"/>
    </xf>
    <xf numFmtId="0" fontId="4" fillId="2" borderId="28" xfId="0" applyNumberFormat="1" applyFont="1" applyFill="1" applyBorder="1" applyAlignment="1" applyProtection="1">
      <alignment horizontal="right" vertical="top" wrapText="1"/>
    </xf>
    <xf numFmtId="0" fontId="4" fillId="0" borderId="8" xfId="0" applyNumberFormat="1" applyFont="1" applyFill="1" applyBorder="1" applyAlignment="1" applyProtection="1">
      <alignment horizontal="left" vertical="top" wrapText="1"/>
    </xf>
    <xf numFmtId="0" fontId="4" fillId="0" borderId="28" xfId="0" applyNumberFormat="1" applyFont="1" applyFill="1" applyBorder="1" applyAlignment="1" applyProtection="1">
      <alignment horizontal="left" vertical="top" wrapText="1"/>
    </xf>
    <xf numFmtId="0" fontId="4" fillId="2" borderId="8" xfId="0" applyNumberFormat="1" applyFont="1" applyFill="1" applyBorder="1" applyAlignment="1" applyProtection="1">
      <alignment horizontal="left" vertical="top" wrapText="1"/>
      <protection locked="0"/>
    </xf>
    <xf numFmtId="0" fontId="4" fillId="2" borderId="28" xfId="0" applyNumberFormat="1" applyFont="1" applyFill="1" applyBorder="1" applyAlignment="1" applyProtection="1">
      <alignment horizontal="left" vertical="top" wrapText="1"/>
      <protection locked="0"/>
    </xf>
    <xf numFmtId="0" fontId="4" fillId="2" borderId="32" xfId="2" applyFill="1" applyBorder="1" applyAlignment="1" applyProtection="1">
      <alignment vertical="top" wrapText="1"/>
    </xf>
    <xf numFmtId="0" fontId="4" fillId="2" borderId="28" xfId="2" applyFill="1" applyBorder="1" applyAlignment="1" applyProtection="1">
      <alignment vertical="top" wrapText="1"/>
    </xf>
    <xf numFmtId="0" fontId="5" fillId="5" borderId="34" xfId="2" applyFont="1" applyFill="1" applyBorder="1" applyAlignment="1" applyProtection="1">
      <alignment horizontal="left" vertical="top" wrapText="1"/>
    </xf>
    <xf numFmtId="0" fontId="5" fillId="5" borderId="10" xfId="2" applyFont="1" applyFill="1" applyBorder="1" applyAlignment="1" applyProtection="1">
      <alignment horizontal="left" vertical="top" wrapText="1"/>
    </xf>
    <xf numFmtId="0" fontId="5" fillId="5" borderId="35" xfId="2" applyFont="1" applyFill="1" applyBorder="1" applyAlignment="1" applyProtection="1">
      <alignment horizontal="left" vertical="top" wrapText="1"/>
    </xf>
    <xf numFmtId="0" fontId="4" fillId="2" borderId="27" xfId="2" applyFill="1" applyBorder="1" applyAlignment="1" applyProtection="1">
      <alignment horizontal="left" vertical="top" wrapText="1"/>
    </xf>
    <xf numFmtId="164" fontId="4" fillId="0" borderId="28" xfId="0" applyNumberFormat="1" applyFont="1" applyFill="1" applyBorder="1" applyAlignment="1" applyProtection="1">
      <alignment horizontal="left" vertical="center" wrapText="1"/>
    </xf>
    <xf numFmtId="0" fontId="5" fillId="5" borderId="20" xfId="2" applyFont="1" applyFill="1" applyBorder="1" applyAlignment="1" applyProtection="1">
      <alignment horizontal="left" vertical="top" wrapText="1"/>
    </xf>
    <xf numFmtId="0" fontId="4" fillId="0" borderId="32" xfId="2" applyFont="1" applyFill="1" applyBorder="1" applyAlignment="1" applyProtection="1">
      <alignment horizontal="left" vertical="top" wrapText="1"/>
    </xf>
    <xf numFmtId="0" fontId="4" fillId="0" borderId="20" xfId="2" applyFont="1" applyFill="1" applyBorder="1" applyAlignment="1" applyProtection="1">
      <alignment horizontal="left" vertical="top" wrapText="1"/>
    </xf>
    <xf numFmtId="0" fontId="4" fillId="0" borderId="28" xfId="2" applyFont="1" applyFill="1" applyBorder="1" applyAlignment="1" applyProtection="1">
      <alignment horizontal="left" vertical="top" wrapText="1"/>
    </xf>
    <xf numFmtId="164" fontId="10" fillId="7" borderId="3" xfId="0" applyNumberFormat="1" applyFont="1" applyFill="1" applyBorder="1" applyAlignment="1" applyProtection="1">
      <alignment horizontal="center" vertical="center"/>
    </xf>
    <xf numFmtId="164" fontId="3" fillId="3" borderId="3" xfId="0" applyNumberFormat="1" applyFont="1" applyFill="1" applyBorder="1" applyAlignment="1" applyProtection="1">
      <alignment horizontal="center" vertical="center"/>
    </xf>
    <xf numFmtId="2" fontId="4" fillId="0" borderId="6" xfId="0" applyNumberFormat="1" applyFont="1" applyBorder="1" applyAlignment="1" applyProtection="1">
      <alignment horizontal="left" vertical="center" wrapText="1"/>
    </xf>
    <xf numFmtId="164" fontId="7" fillId="3" borderId="29" xfId="0" applyNumberFormat="1" applyFont="1" applyFill="1" applyBorder="1" applyAlignment="1" applyProtection="1">
      <alignment horizontal="left" vertical="center" wrapText="1"/>
    </xf>
    <xf numFmtId="164" fontId="7" fillId="3" borderId="27" xfId="0" applyNumberFormat="1" applyFont="1" applyFill="1" applyBorder="1" applyAlignment="1" applyProtection="1">
      <alignment horizontal="left" vertical="center" wrapText="1"/>
    </xf>
    <xf numFmtId="164" fontId="7" fillId="3" borderId="30" xfId="0" applyNumberFormat="1" applyFont="1" applyFill="1" applyBorder="1" applyAlignment="1" applyProtection="1">
      <alignment horizontal="left" vertical="center" wrapText="1"/>
    </xf>
    <xf numFmtId="0" fontId="4" fillId="0" borderId="7" xfId="0" applyFont="1" applyFill="1" applyBorder="1" applyAlignment="1" applyProtection="1">
      <alignment horizontal="left" vertical="top" wrapText="1"/>
    </xf>
    <xf numFmtId="0" fontId="4" fillId="0" borderId="21" xfId="0" applyFont="1" applyFill="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4" fillId="0" borderId="5" xfId="0" applyFont="1" applyFill="1" applyBorder="1" applyAlignment="1" applyProtection="1">
      <alignment horizontal="left" vertical="top" wrapText="1"/>
    </xf>
    <xf numFmtId="0" fontId="4" fillId="0" borderId="7" xfId="0" applyNumberFormat="1" applyFont="1" applyFill="1" applyBorder="1" applyAlignment="1" applyProtection="1">
      <alignment horizontal="left" vertical="top" wrapText="1"/>
    </xf>
    <xf numFmtId="0" fontId="4" fillId="0" borderId="21"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5" xfId="0" applyNumberFormat="1" applyFont="1" applyFill="1" applyBorder="1" applyAlignment="1" applyProtection="1">
      <alignment horizontal="left" vertical="top" wrapText="1"/>
    </xf>
    <xf numFmtId="0" fontId="4" fillId="2" borderId="4" xfId="1" applyNumberFormat="1" applyFont="1" applyFill="1" applyBorder="1" applyAlignment="1" applyProtection="1">
      <alignment horizontal="left" vertical="top" wrapText="1"/>
    </xf>
    <xf numFmtId="0" fontId="4" fillId="2" borderId="5" xfId="1" applyNumberFormat="1" applyFont="1" applyFill="1" applyBorder="1" applyAlignment="1" applyProtection="1">
      <alignment horizontal="left" vertical="top" wrapText="1"/>
    </xf>
    <xf numFmtId="0" fontId="6" fillId="0" borderId="4" xfId="1" applyNumberFormat="1" applyFont="1" applyFill="1" applyBorder="1" applyAlignment="1" applyProtection="1">
      <alignment horizontal="left" vertical="top" wrapText="1"/>
    </xf>
    <xf numFmtId="0" fontId="4" fillId="0" borderId="5" xfId="1" applyNumberFormat="1" applyFont="1" applyFill="1" applyBorder="1" applyAlignment="1" applyProtection="1">
      <alignment horizontal="left" vertical="top" wrapText="1"/>
    </xf>
    <xf numFmtId="0" fontId="4" fillId="0" borderId="37" xfId="0" applyFont="1" applyFill="1" applyBorder="1" applyAlignment="1" applyProtection="1">
      <alignment horizontal="left" vertical="top" wrapText="1"/>
    </xf>
    <xf numFmtId="0" fontId="4" fillId="0" borderId="39" xfId="0" applyFont="1" applyFill="1" applyBorder="1" applyAlignment="1" applyProtection="1">
      <alignment horizontal="left" vertical="top" wrapText="1"/>
    </xf>
    <xf numFmtId="0" fontId="4" fillId="0" borderId="22" xfId="0" applyFont="1" applyFill="1" applyBorder="1" applyAlignment="1" applyProtection="1">
      <alignment horizontal="left" vertical="top" wrapText="1"/>
    </xf>
    <xf numFmtId="0" fontId="4" fillId="0" borderId="23" xfId="0" applyFont="1" applyFill="1" applyBorder="1" applyAlignment="1" applyProtection="1">
      <alignment horizontal="left" vertical="top" wrapText="1"/>
    </xf>
  </cellXfs>
  <cellStyles count="4">
    <cellStyle name="Currency" xfId="1" builtinId="4"/>
    <cellStyle name="Normal" xfId="0" builtinId="0"/>
    <cellStyle name="Normal 2" xfId="2" xr:uid="{00000000-0005-0000-0000-000002000000}"/>
    <cellStyle name="Normal_WS7884-CostBreakdown-Draft-v04" xfId="3" xr:uid="{00000000-0005-0000-0000-000003000000}"/>
  </cellStyles>
  <dxfs count="7">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fgColor auto="1"/>
          <bgColor theme="1"/>
        </patternFill>
      </fill>
    </dxf>
    <dxf>
      <fill>
        <patternFill>
          <bgColor theme="1"/>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252412</xdr:colOff>
      <xdr:row>6</xdr:row>
      <xdr:rowOff>166688</xdr:rowOff>
    </xdr:from>
    <xdr:ext cx="4308157" cy="1743075"/>
    <xdr:pic>
      <xdr:nvPicPr>
        <xdr:cNvPr id="2" name="Picture 1">
          <a:extLst>
            <a:ext uri="{FF2B5EF4-FFF2-40B4-BE49-F238E27FC236}">
              <a16:creationId xmlns:a16="http://schemas.microsoft.com/office/drawing/2014/main" id="{3DF9BF4D-CE01-4938-AB13-095C8998E88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rot="5400000">
          <a:off x="2211228" y="703422"/>
          <a:ext cx="1743075" cy="4308157"/>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33F20-43DB-4328-B01C-29B8AE46B76E}">
  <sheetPr>
    <pageSetUpPr fitToPage="1"/>
  </sheetPr>
  <dimension ref="B1:H26"/>
  <sheetViews>
    <sheetView tabSelected="1" zoomScaleNormal="100" workbookViewId="0">
      <selection activeCell="C4" sqref="C4:H4"/>
    </sheetView>
  </sheetViews>
  <sheetFormatPr defaultColWidth="9.1796875" defaultRowHeight="14" x14ac:dyDescent="0.35"/>
  <cols>
    <col min="1" max="1" width="2.54296875" style="199" customWidth="1"/>
    <col min="2" max="2" width="19.81640625" style="199" customWidth="1"/>
    <col min="3" max="3" width="49.1796875" style="199" customWidth="1"/>
    <col min="4" max="4" width="26.54296875" style="199" customWidth="1"/>
    <col min="5" max="5" width="15.54296875" style="199" customWidth="1"/>
    <col min="6" max="16384" width="9.1796875" style="199"/>
  </cols>
  <sheetData>
    <row r="1" spans="2:8" s="76" customFormat="1" ht="14.5" x14ac:dyDescent="0.35">
      <c r="B1" s="196"/>
    </row>
    <row r="2" spans="2:8" s="197" customFormat="1" ht="98.25" customHeight="1" x14ac:dyDescent="0.35">
      <c r="B2" s="226" t="s">
        <v>397</v>
      </c>
      <c r="C2" s="226"/>
      <c r="D2" s="226"/>
      <c r="E2" s="226"/>
      <c r="F2" s="226"/>
      <c r="G2" s="226"/>
      <c r="H2" s="226"/>
    </row>
    <row r="3" spans="2:8" x14ac:dyDescent="0.35">
      <c r="B3" s="198" t="s">
        <v>77</v>
      </c>
      <c r="C3" s="198"/>
    </row>
    <row r="4" spans="2:8" s="197" customFormat="1" x14ac:dyDescent="0.35">
      <c r="B4" s="200" t="s">
        <v>78</v>
      </c>
      <c r="C4" s="227"/>
      <c r="D4" s="227"/>
      <c r="E4" s="227"/>
      <c r="F4" s="227"/>
      <c r="G4" s="227"/>
      <c r="H4" s="227"/>
    </row>
    <row r="5" spans="2:8" s="197" customFormat="1" x14ac:dyDescent="0.35">
      <c r="B5" s="200" t="s">
        <v>79</v>
      </c>
      <c r="C5" s="227"/>
      <c r="D5" s="227"/>
      <c r="E5" s="227"/>
      <c r="F5" s="227"/>
      <c r="G5" s="227"/>
      <c r="H5" s="227"/>
    </row>
    <row r="6" spans="2:8" s="197" customFormat="1" x14ac:dyDescent="0.35">
      <c r="B6" s="200" t="s">
        <v>80</v>
      </c>
      <c r="C6" s="227"/>
      <c r="D6" s="227"/>
      <c r="E6" s="227"/>
      <c r="F6" s="227"/>
      <c r="G6" s="227"/>
      <c r="H6" s="227"/>
    </row>
    <row r="7" spans="2:8" s="202" customFormat="1" ht="13" x14ac:dyDescent="0.35">
      <c r="B7" s="201"/>
    </row>
    <row r="8" spans="2:8" s="202" customFormat="1" ht="120" customHeight="1" x14ac:dyDescent="0.35">
      <c r="B8" s="228" t="s">
        <v>386</v>
      </c>
      <c r="C8" s="229"/>
      <c r="D8" s="229"/>
      <c r="E8" s="229"/>
      <c r="F8" s="229"/>
      <c r="G8" s="229"/>
      <c r="H8" s="230"/>
    </row>
    <row r="9" spans="2:8" s="202" customFormat="1" ht="17.25" customHeight="1" x14ac:dyDescent="0.35">
      <c r="B9" s="231" t="s">
        <v>81</v>
      </c>
      <c r="C9" s="231"/>
    </row>
    <row r="10" spans="2:8" ht="56.25" customHeight="1" x14ac:dyDescent="0.35">
      <c r="B10" s="203" t="s">
        <v>82</v>
      </c>
      <c r="C10" s="203" t="s">
        <v>83</v>
      </c>
      <c r="D10" s="203" t="s">
        <v>353</v>
      </c>
    </row>
    <row r="11" spans="2:8" s="205" customFormat="1" ht="16" customHeight="1" x14ac:dyDescent="0.35">
      <c r="B11" s="204" t="s">
        <v>84</v>
      </c>
      <c r="C11" s="220" t="s">
        <v>258</v>
      </c>
      <c r="D11" s="221"/>
    </row>
    <row r="12" spans="2:8" s="205" customFormat="1" ht="16" customHeight="1" x14ac:dyDescent="0.35">
      <c r="B12" s="204" t="s">
        <v>86</v>
      </c>
      <c r="C12" s="220" t="s">
        <v>394</v>
      </c>
      <c r="D12" s="221"/>
    </row>
    <row r="13" spans="2:8" s="205" customFormat="1" ht="16" customHeight="1" x14ac:dyDescent="0.35">
      <c r="B13" s="204" t="s">
        <v>396</v>
      </c>
      <c r="C13" s="222" t="s">
        <v>395</v>
      </c>
      <c r="D13" s="223"/>
    </row>
    <row r="14" spans="2:8" s="205" customFormat="1" ht="16" customHeight="1" x14ac:dyDescent="0.35">
      <c r="B14" s="204" t="s">
        <v>85</v>
      </c>
      <c r="C14" s="224" t="s">
        <v>385</v>
      </c>
      <c r="D14" s="225"/>
    </row>
    <row r="15" spans="2:8" ht="16" customHeight="1" x14ac:dyDescent="0.35">
      <c r="B15" s="206" t="s">
        <v>140</v>
      </c>
      <c r="C15" s="206" t="s">
        <v>345</v>
      </c>
      <c r="D15" s="204" t="s">
        <v>194</v>
      </c>
      <c r="E15" s="207"/>
    </row>
    <row r="16" spans="2:8" ht="16" customHeight="1" x14ac:dyDescent="0.35">
      <c r="B16" s="207"/>
    </row>
    <row r="17" spans="5:5" ht="16" customHeight="1" x14ac:dyDescent="0.35"/>
    <row r="18" spans="5:5" ht="16" customHeight="1" x14ac:dyDescent="0.35"/>
    <row r="19" spans="5:5" ht="16" customHeight="1" x14ac:dyDescent="0.35"/>
    <row r="20" spans="5:5" ht="16" customHeight="1" x14ac:dyDescent="0.35"/>
    <row r="21" spans="5:5" ht="16" customHeight="1" x14ac:dyDescent="0.35">
      <c r="E21" s="207"/>
    </row>
    <row r="22" spans="5:5" ht="16" customHeight="1" x14ac:dyDescent="0.35"/>
    <row r="23" spans="5:5" ht="16" customHeight="1" x14ac:dyDescent="0.35"/>
    <row r="24" spans="5:5" ht="16" customHeight="1" x14ac:dyDescent="0.35"/>
    <row r="25" spans="5:5" ht="16" customHeight="1" x14ac:dyDescent="0.35"/>
    <row r="26" spans="5:5" ht="16" customHeight="1" x14ac:dyDescent="0.35"/>
  </sheetData>
  <sheetProtection algorithmName="SHA-512" hashValue="iNuFpOzdTKG1tfA09bLStznq4pHD9RhnQsKaDqlVhFToX9/5l4TtzvcYZtDtpsVOQeNeO/+Fx/j4TX8/pkTUqw==" saltValue="PPsw3GJBI4np94YkqVIx0w==" spinCount="100000" sheet="1" selectLockedCells="1"/>
  <mergeCells count="10">
    <mergeCell ref="C11:D11"/>
    <mergeCell ref="C12:D12"/>
    <mergeCell ref="C13:D13"/>
    <mergeCell ref="C14:D14"/>
    <mergeCell ref="B2:H2"/>
    <mergeCell ref="C4:H4"/>
    <mergeCell ref="C5:H5"/>
    <mergeCell ref="C6:H6"/>
    <mergeCell ref="B8:H8"/>
    <mergeCell ref="B9:C9"/>
  </mergeCells>
  <pageMargins left="0.25" right="0.25" top="0.75" bottom="0.25" header="0.3" footer="0.3"/>
  <pageSetup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F44"/>
  <sheetViews>
    <sheetView workbookViewId="0">
      <selection activeCell="D2" sqref="D2"/>
    </sheetView>
  </sheetViews>
  <sheetFormatPr defaultColWidth="9.1796875" defaultRowHeight="14.5" x14ac:dyDescent="0.35"/>
  <cols>
    <col min="1" max="1" width="2.81640625" style="50" customWidth="1"/>
    <col min="2" max="2" width="8" style="50" customWidth="1"/>
    <col min="3" max="3" width="30.54296875" style="50" customWidth="1"/>
    <col min="4" max="4" width="94.26953125" style="50" customWidth="1"/>
    <col min="5" max="16384" width="9.1796875" style="50"/>
  </cols>
  <sheetData>
    <row r="1" spans="1:4" s="15" customFormat="1" ht="21" customHeight="1" x14ac:dyDescent="0.25">
      <c r="A1" s="47" t="s">
        <v>398</v>
      </c>
    </row>
    <row r="2" spans="1:4" ht="23" x14ac:dyDescent="0.5">
      <c r="A2" s="46"/>
      <c r="B2" s="142" t="s">
        <v>88</v>
      </c>
      <c r="C2" s="122"/>
      <c r="D2" s="121"/>
    </row>
    <row r="3" spans="1:4" s="52" customFormat="1" ht="51.75" customHeight="1" x14ac:dyDescent="0.35">
      <c r="A3" s="51"/>
      <c r="B3" s="208" t="s">
        <v>389</v>
      </c>
      <c r="C3" s="208"/>
      <c r="D3" s="209"/>
    </row>
    <row r="4" spans="1:4" s="54" customFormat="1" ht="60.75" customHeight="1" x14ac:dyDescent="0.35">
      <c r="A4" s="53"/>
      <c r="B4" s="210" t="s">
        <v>400</v>
      </c>
      <c r="C4" s="210"/>
      <c r="D4" s="211"/>
    </row>
    <row r="5" spans="1:4" s="54" customFormat="1" ht="53.25" customHeight="1" x14ac:dyDescent="0.35">
      <c r="A5" s="53"/>
      <c r="B5" s="210" t="s">
        <v>197</v>
      </c>
      <c r="C5" s="210"/>
      <c r="D5" s="211"/>
    </row>
    <row r="6" spans="1:4" ht="21" x14ac:dyDescent="0.5">
      <c r="A6" s="46"/>
      <c r="B6" s="122" t="s">
        <v>230</v>
      </c>
      <c r="C6" s="48"/>
      <c r="D6" s="49"/>
    </row>
    <row r="7" spans="1:4" s="56" customFormat="1" ht="141.75" customHeight="1" x14ac:dyDescent="0.35">
      <c r="A7" s="55"/>
      <c r="B7" s="208" t="s">
        <v>391</v>
      </c>
      <c r="C7" s="208"/>
      <c r="D7" s="208"/>
    </row>
    <row r="8" spans="1:4" s="56" customFormat="1" ht="119.25" customHeight="1" x14ac:dyDescent="0.35">
      <c r="A8" s="55"/>
      <c r="B8" s="208" t="s">
        <v>390</v>
      </c>
      <c r="C8" s="208"/>
      <c r="D8" s="208"/>
    </row>
    <row r="9" spans="1:4" ht="21.5" thickBot="1" x14ac:dyDescent="0.55000000000000004">
      <c r="A9" s="46"/>
      <c r="B9" s="122" t="s">
        <v>98</v>
      </c>
      <c r="C9" s="48"/>
      <c r="D9" s="49"/>
    </row>
    <row r="10" spans="1:4" s="58" customFormat="1" ht="26.25" customHeight="1" thickBot="1" x14ac:dyDescent="0.4">
      <c r="A10" s="57"/>
      <c r="B10" s="212" t="s">
        <v>238</v>
      </c>
      <c r="C10" s="212"/>
      <c r="D10" s="212"/>
    </row>
    <row r="11" spans="1:4" s="58" customFormat="1" ht="15" thickBot="1" x14ac:dyDescent="0.4">
      <c r="A11" s="57"/>
      <c r="B11" s="213" t="s">
        <v>237</v>
      </c>
      <c r="C11" s="214"/>
      <c r="D11" s="215"/>
    </row>
    <row r="12" spans="1:4" s="58" customFormat="1" ht="15" thickBot="1" x14ac:dyDescent="0.4">
      <c r="A12" s="57"/>
      <c r="B12" s="59" t="s">
        <v>89</v>
      </c>
      <c r="C12" s="59" t="s">
        <v>91</v>
      </c>
      <c r="D12" s="60" t="s">
        <v>90</v>
      </c>
    </row>
    <row r="13" spans="1:4" s="58" customFormat="1" ht="25.5" thickBot="1" x14ac:dyDescent="0.4">
      <c r="A13" s="57"/>
      <c r="B13" s="61">
        <v>8</v>
      </c>
      <c r="C13" s="62" t="s">
        <v>1</v>
      </c>
      <c r="D13" s="63" t="s">
        <v>392</v>
      </c>
    </row>
    <row r="14" spans="1:4" s="58" customFormat="1" ht="25.5" thickBot="1" x14ac:dyDescent="0.4">
      <c r="A14" s="57"/>
      <c r="B14" s="64">
        <v>9</v>
      </c>
      <c r="C14" s="65" t="s">
        <v>2</v>
      </c>
      <c r="D14" s="65" t="s">
        <v>231</v>
      </c>
    </row>
    <row r="15" spans="1:4" s="58" customFormat="1" ht="25.5" thickBot="1" x14ac:dyDescent="0.4">
      <c r="A15" s="57"/>
      <c r="B15" s="66">
        <v>10</v>
      </c>
      <c r="C15" s="67" t="s">
        <v>3</v>
      </c>
      <c r="D15" s="65" t="s">
        <v>254</v>
      </c>
    </row>
    <row r="16" spans="1:4" s="58" customFormat="1" ht="25.5" thickBot="1" x14ac:dyDescent="0.4">
      <c r="A16" s="57"/>
      <c r="B16" s="66">
        <v>11</v>
      </c>
      <c r="C16" s="67" t="s">
        <v>4</v>
      </c>
      <c r="D16" s="65" t="s">
        <v>232</v>
      </c>
    </row>
    <row r="17" spans="1:6" s="58" customFormat="1" ht="25.5" thickBot="1" x14ac:dyDescent="0.4">
      <c r="A17" s="57"/>
      <c r="B17" s="61">
        <v>12</v>
      </c>
      <c r="C17" s="62" t="s">
        <v>5</v>
      </c>
      <c r="D17" s="63" t="s">
        <v>393</v>
      </c>
    </row>
    <row r="18" spans="1:6" s="58" customFormat="1" ht="25.5" thickBot="1" x14ac:dyDescent="0.4">
      <c r="A18" s="57"/>
      <c r="B18" s="64">
        <v>13</v>
      </c>
      <c r="C18" s="65" t="s">
        <v>6</v>
      </c>
      <c r="D18" s="65" t="s">
        <v>234</v>
      </c>
    </row>
    <row r="19" spans="1:6" s="58" customFormat="1" ht="25.5" thickBot="1" x14ac:dyDescent="0.4">
      <c r="A19" s="57"/>
      <c r="B19" s="66">
        <v>14</v>
      </c>
      <c r="C19" s="67" t="s">
        <v>7</v>
      </c>
      <c r="D19" s="65" t="s">
        <v>255</v>
      </c>
    </row>
    <row r="20" spans="1:6" s="58" customFormat="1" ht="25.5" thickBot="1" x14ac:dyDescent="0.4">
      <c r="A20" s="57"/>
      <c r="B20" s="66">
        <v>15</v>
      </c>
      <c r="C20" s="67" t="s">
        <v>8</v>
      </c>
      <c r="D20" s="65" t="s">
        <v>233</v>
      </c>
    </row>
    <row r="21" spans="1:6" s="58" customFormat="1" ht="15" thickBot="1" x14ac:dyDescent="0.4">
      <c r="A21" s="57"/>
      <c r="B21" s="68"/>
      <c r="C21" s="68"/>
      <c r="D21" s="68"/>
    </row>
    <row r="22" spans="1:6" s="58" customFormat="1" ht="15" thickBot="1" x14ac:dyDescent="0.4">
      <c r="A22" s="57"/>
      <c r="B22" s="213" t="s">
        <v>236</v>
      </c>
      <c r="C22" s="214"/>
      <c r="D22" s="215"/>
    </row>
    <row r="23" spans="1:6" s="58" customFormat="1" ht="15" thickBot="1" x14ac:dyDescent="0.4">
      <c r="A23" s="57"/>
      <c r="B23" s="59" t="s">
        <v>89</v>
      </c>
      <c r="C23" s="59" t="s">
        <v>91</v>
      </c>
      <c r="D23" s="60" t="s">
        <v>90</v>
      </c>
    </row>
    <row r="24" spans="1:6" s="58" customFormat="1" ht="21.75" customHeight="1" thickBot="1" x14ac:dyDescent="0.4">
      <c r="A24" s="57"/>
      <c r="B24" s="69">
        <v>18</v>
      </c>
      <c r="C24" s="70" t="s">
        <v>10</v>
      </c>
      <c r="D24" s="71" t="s">
        <v>235</v>
      </c>
    </row>
    <row r="25" spans="1:6" s="58" customFormat="1" ht="102" customHeight="1" thickBot="1" x14ac:dyDescent="0.4">
      <c r="A25" s="57"/>
      <c r="B25" s="69">
        <v>19</v>
      </c>
      <c r="C25" s="70" t="s">
        <v>11</v>
      </c>
      <c r="D25" s="71" t="s">
        <v>362</v>
      </c>
      <c r="F25" s="72"/>
    </row>
    <row r="26" spans="1:6" s="58" customFormat="1" ht="114.75" customHeight="1" thickBot="1" x14ac:dyDescent="0.4">
      <c r="A26" s="57"/>
      <c r="B26" s="69">
        <v>20</v>
      </c>
      <c r="C26" s="70" t="s">
        <v>343</v>
      </c>
      <c r="D26" s="71" t="s">
        <v>363</v>
      </c>
      <c r="F26" s="72"/>
    </row>
    <row r="27" spans="1:6" s="58" customFormat="1" ht="102.75" customHeight="1" thickBot="1" x14ac:dyDescent="0.4">
      <c r="A27" s="57"/>
      <c r="B27" s="64">
        <v>21</v>
      </c>
      <c r="C27" s="73" t="s">
        <v>196</v>
      </c>
      <c r="D27" s="74" t="s">
        <v>364</v>
      </c>
    </row>
    <row r="28" spans="1:6" ht="15" thickBot="1" x14ac:dyDescent="0.4">
      <c r="B28" s="75"/>
      <c r="C28" s="75"/>
      <c r="D28" s="75"/>
    </row>
    <row r="29" spans="1:6" s="58" customFormat="1" ht="15" thickBot="1" x14ac:dyDescent="0.4">
      <c r="A29" s="57"/>
      <c r="B29" s="213" t="s">
        <v>240</v>
      </c>
      <c r="C29" s="214"/>
      <c r="D29" s="215"/>
    </row>
    <row r="30" spans="1:6" s="58" customFormat="1" ht="15" thickBot="1" x14ac:dyDescent="0.4">
      <c r="A30" s="57"/>
      <c r="B30" s="59" t="s">
        <v>92</v>
      </c>
      <c r="C30" s="59" t="s">
        <v>93</v>
      </c>
      <c r="D30" s="60" t="s">
        <v>90</v>
      </c>
    </row>
    <row r="31" spans="1:6" s="58" customFormat="1" ht="74.25" customHeight="1" thickBot="1" x14ac:dyDescent="0.4">
      <c r="A31" s="57"/>
      <c r="B31" s="62" t="s">
        <v>94</v>
      </c>
      <c r="C31" s="62" t="s">
        <v>15</v>
      </c>
      <c r="D31" s="63" t="s">
        <v>365</v>
      </c>
    </row>
    <row r="32" spans="1:6" s="58" customFormat="1" ht="25.5" thickBot="1" x14ac:dyDescent="0.4">
      <c r="A32" s="57"/>
      <c r="B32" s="65" t="s">
        <v>95</v>
      </c>
      <c r="C32" s="73" t="s">
        <v>17</v>
      </c>
      <c r="D32" s="65" t="s">
        <v>239</v>
      </c>
    </row>
    <row r="33" spans="1:4" s="58" customFormat="1" ht="38.5" thickBot="1" x14ac:dyDescent="0.4">
      <c r="A33" s="57"/>
      <c r="B33" s="67" t="s">
        <v>96</v>
      </c>
      <c r="C33" s="67" t="s">
        <v>18</v>
      </c>
      <c r="D33" s="65" t="s">
        <v>356</v>
      </c>
    </row>
    <row r="34" spans="1:4" s="58" customFormat="1" ht="15" thickBot="1" x14ac:dyDescent="0.4">
      <c r="A34" s="57"/>
      <c r="B34" s="68"/>
      <c r="C34" s="68"/>
      <c r="D34" s="68"/>
    </row>
    <row r="35" spans="1:4" s="58" customFormat="1" ht="15" thickBot="1" x14ac:dyDescent="0.4">
      <c r="A35" s="57"/>
      <c r="B35" s="213" t="s">
        <v>250</v>
      </c>
      <c r="C35" s="214"/>
      <c r="D35" s="215"/>
    </row>
    <row r="36" spans="1:4" s="58" customFormat="1" ht="15" thickBot="1" x14ac:dyDescent="0.4">
      <c r="A36" s="57"/>
      <c r="B36" s="59" t="s">
        <v>92</v>
      </c>
      <c r="C36" s="59" t="s">
        <v>93</v>
      </c>
      <c r="D36" s="60" t="s">
        <v>90</v>
      </c>
    </row>
    <row r="37" spans="1:4" s="58" customFormat="1" ht="74.25" customHeight="1" thickBot="1" x14ac:dyDescent="0.4">
      <c r="A37" s="57"/>
      <c r="B37" s="62" t="s">
        <v>94</v>
      </c>
      <c r="C37" s="62" t="s">
        <v>15</v>
      </c>
      <c r="D37" s="63" t="s">
        <v>365</v>
      </c>
    </row>
    <row r="38" spans="1:4" s="58" customFormat="1" ht="25.5" thickBot="1" x14ac:dyDescent="0.4">
      <c r="A38" s="57"/>
      <c r="B38" s="65" t="s">
        <v>95</v>
      </c>
      <c r="C38" s="73" t="s">
        <v>17</v>
      </c>
      <c r="D38" s="65" t="s">
        <v>239</v>
      </c>
    </row>
    <row r="39" spans="1:4" s="58" customFormat="1" ht="38.5" thickBot="1" x14ac:dyDescent="0.4">
      <c r="A39" s="57"/>
      <c r="B39" s="65" t="s">
        <v>96</v>
      </c>
      <c r="C39" s="67" t="s">
        <v>18</v>
      </c>
      <c r="D39" s="65" t="s">
        <v>356</v>
      </c>
    </row>
    <row r="40" spans="1:4" s="58" customFormat="1" ht="120.75" customHeight="1" thickBot="1" x14ac:dyDescent="0.4">
      <c r="A40" s="57"/>
      <c r="B40" s="67" t="s">
        <v>241</v>
      </c>
      <c r="C40" s="67" t="s">
        <v>246</v>
      </c>
      <c r="D40" s="65" t="s">
        <v>367</v>
      </c>
    </row>
    <row r="41" spans="1:4" s="58" customFormat="1" ht="27" customHeight="1" thickBot="1" x14ac:dyDescent="0.4">
      <c r="A41" s="57"/>
      <c r="B41" s="67" t="s">
        <v>242</v>
      </c>
      <c r="C41" s="70" t="s">
        <v>247</v>
      </c>
      <c r="D41" s="71" t="s">
        <v>235</v>
      </c>
    </row>
    <row r="42" spans="1:4" s="58" customFormat="1" ht="31.5" customHeight="1" thickBot="1" x14ac:dyDescent="0.4">
      <c r="A42" s="57"/>
      <c r="B42" s="67" t="s">
        <v>243</v>
      </c>
      <c r="C42" s="67" t="s">
        <v>249</v>
      </c>
      <c r="D42" s="65" t="s">
        <v>248</v>
      </c>
    </row>
    <row r="43" spans="1:4" s="58" customFormat="1" ht="15" thickBot="1" x14ac:dyDescent="0.4">
      <c r="A43" s="57"/>
      <c r="B43" s="216" t="s">
        <v>244</v>
      </c>
      <c r="C43" s="217"/>
      <c r="D43" s="60" t="s">
        <v>90</v>
      </c>
    </row>
    <row r="44" spans="1:4" s="58" customFormat="1" ht="119.25" customHeight="1" thickBot="1" x14ac:dyDescent="0.4">
      <c r="A44" s="57"/>
      <c r="B44" s="218" t="s">
        <v>245</v>
      </c>
      <c r="C44" s="219"/>
      <c r="D44" s="65" t="s">
        <v>366</v>
      </c>
    </row>
  </sheetData>
  <sheetProtection algorithmName="SHA-512" hashValue="vfPvVwJn17sHtTDQEkn/w/DCvbbgArHrP16tH5RaAAlld4r55bx3tzRg9d6kXPs46MLp/B6Aj6abXL2Yxl0PPA==" saltValue="NoEJm3+kDfoeuBQT9WKLjQ==" spinCount="100000" sheet="1" selectLockedCells="1"/>
  <mergeCells count="12">
    <mergeCell ref="B35:D35"/>
    <mergeCell ref="B43:C43"/>
    <mergeCell ref="B44:C44"/>
    <mergeCell ref="B29:D29"/>
    <mergeCell ref="B22:D22"/>
    <mergeCell ref="B3:D3"/>
    <mergeCell ref="B5:D5"/>
    <mergeCell ref="B7:D7"/>
    <mergeCell ref="B10:D10"/>
    <mergeCell ref="B11:D11"/>
    <mergeCell ref="B4:D4"/>
    <mergeCell ref="B8:D8"/>
  </mergeCells>
  <pageMargins left="0.25" right="0.25" top="0.75" bottom="0.25" header="0.3" footer="0.3"/>
  <pageSetup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F469E-9AEC-425A-810A-1215D7030E13}">
  <sheetPr>
    <pageSetUpPr fitToPage="1"/>
  </sheetPr>
  <dimension ref="A1:N64"/>
  <sheetViews>
    <sheetView zoomScaleNormal="100" workbookViewId="0">
      <selection activeCell="H5" sqref="H5"/>
    </sheetView>
  </sheetViews>
  <sheetFormatPr defaultColWidth="8.7265625" defaultRowHeight="14.5" x14ac:dyDescent="0.35"/>
  <cols>
    <col min="1" max="1" width="10.1796875" style="132" customWidth="1"/>
    <col min="2" max="2" width="8.7265625" style="133"/>
    <col min="3" max="3" width="8.7265625" style="133" customWidth="1"/>
    <col min="4" max="4" width="10.81640625" style="133" customWidth="1"/>
    <col min="5" max="13" width="8.7265625" style="133"/>
    <col min="14" max="14" width="3" style="133" customWidth="1"/>
    <col min="15" max="16384" width="8.7265625" style="133"/>
  </cols>
  <sheetData>
    <row r="1" spans="1:14" s="193" customFormat="1" ht="21" customHeight="1" x14ac:dyDescent="0.25">
      <c r="A1" s="192" t="s">
        <v>399</v>
      </c>
    </row>
    <row r="2" spans="1:14" s="130" customFormat="1" ht="23.5" x14ac:dyDescent="0.55000000000000004">
      <c r="A2" s="232" t="s">
        <v>87</v>
      </c>
      <c r="B2" s="233"/>
      <c r="C2" s="233"/>
      <c r="D2" s="233"/>
      <c r="E2" s="233"/>
      <c r="F2" s="233"/>
      <c r="G2" s="233"/>
      <c r="H2" s="233"/>
      <c r="I2" s="233"/>
      <c r="J2" s="233"/>
      <c r="K2" s="233"/>
      <c r="L2" s="233"/>
      <c r="M2" s="233"/>
      <c r="N2" s="233"/>
    </row>
    <row r="3" spans="1:14" s="131" customFormat="1" ht="50.25" customHeight="1" x14ac:dyDescent="0.35">
      <c r="A3" s="234" t="s">
        <v>384</v>
      </c>
      <c r="B3" s="234"/>
      <c r="C3" s="234"/>
      <c r="D3" s="234"/>
      <c r="E3" s="234"/>
      <c r="F3" s="234"/>
      <c r="G3" s="234"/>
      <c r="H3" s="234"/>
      <c r="I3" s="234"/>
      <c r="J3" s="234"/>
      <c r="K3" s="234"/>
      <c r="L3" s="234"/>
      <c r="M3" s="234"/>
      <c r="N3" s="234"/>
    </row>
    <row r="4" spans="1:14" x14ac:dyDescent="0.35">
      <c r="H4" s="133" t="s">
        <v>127</v>
      </c>
    </row>
    <row r="6" spans="1:14" ht="18.5" x14ac:dyDescent="0.45">
      <c r="E6" s="134" t="s">
        <v>140</v>
      </c>
    </row>
    <row r="18" spans="5:6" ht="18.5" x14ac:dyDescent="0.45">
      <c r="E18" s="194"/>
    </row>
    <row r="28" spans="5:6" ht="18.5" x14ac:dyDescent="0.45">
      <c r="F28" s="134"/>
    </row>
    <row r="29" spans="5:6" ht="18.5" x14ac:dyDescent="0.45">
      <c r="E29" s="194"/>
    </row>
    <row r="40" spans="5:5" ht="18.5" x14ac:dyDescent="0.45">
      <c r="E40" s="194"/>
    </row>
    <row r="53" spans="4:5" ht="18.5" x14ac:dyDescent="0.45">
      <c r="E53" s="194"/>
    </row>
    <row r="54" spans="4:5" x14ac:dyDescent="0.35">
      <c r="E54" s="195"/>
    </row>
    <row r="63" spans="4:5" ht="18.5" x14ac:dyDescent="0.45">
      <c r="E63" s="194"/>
    </row>
    <row r="64" spans="4:5" x14ac:dyDescent="0.35">
      <c r="D64" s="195"/>
    </row>
  </sheetData>
  <sheetProtection selectLockedCells="1"/>
  <mergeCells count="2">
    <mergeCell ref="A2:N2"/>
    <mergeCell ref="A3:N3"/>
  </mergeCells>
  <pageMargins left="0.7" right="0.7" top="0.75" bottom="0.75" header="0.3" footer="0.3"/>
  <pageSetup scale="75" fitToHeight="0" orientation="portrait" r:id="rId1"/>
  <rowBreaks count="2" manualBreakCount="2">
    <brk id="4" max="13" man="1"/>
    <brk id="51"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23"/>
  <sheetViews>
    <sheetView showGridLines="0" topLeftCell="A4" zoomScaleNormal="100" workbookViewId="0">
      <selection activeCell="D9" sqref="D9"/>
    </sheetView>
  </sheetViews>
  <sheetFormatPr defaultColWidth="9.1796875" defaultRowHeight="12.5" x14ac:dyDescent="0.25"/>
  <cols>
    <col min="1" max="1" width="5.1796875" style="15" customWidth="1"/>
    <col min="2" max="2" width="40.7265625" style="15" customWidth="1"/>
    <col min="3" max="3" width="3" style="15" customWidth="1"/>
    <col min="4" max="4" width="20.7265625" style="15" customWidth="1"/>
    <col min="5" max="5" width="1.54296875" style="15" customWidth="1"/>
    <col min="6" max="6" width="20.7265625" style="15" customWidth="1"/>
    <col min="7" max="7" width="1.54296875" style="15" customWidth="1"/>
    <col min="8" max="8" width="20.7265625" style="15" customWidth="1"/>
    <col min="9" max="9" width="1.54296875" style="15" customWidth="1"/>
    <col min="10" max="10" width="20.7265625" style="15" customWidth="1"/>
    <col min="11" max="12" width="1.54296875" style="15" customWidth="1"/>
    <col min="13" max="13" width="20.7265625" style="15" customWidth="1"/>
    <col min="14" max="14" width="1.54296875" style="15" customWidth="1"/>
    <col min="15" max="16384" width="9.1796875" style="15"/>
  </cols>
  <sheetData>
    <row r="1" spans="1:14" ht="21" customHeight="1" x14ac:dyDescent="0.25">
      <c r="A1" s="47" t="s">
        <v>398</v>
      </c>
    </row>
    <row r="2" spans="1:14" s="78" customFormat="1" ht="23" x14ac:dyDescent="0.45">
      <c r="A2" s="77"/>
      <c r="B2" s="235" t="s">
        <v>85</v>
      </c>
      <c r="C2" s="236"/>
      <c r="D2" s="236"/>
      <c r="E2" s="236"/>
      <c r="F2" s="236"/>
      <c r="G2" s="236"/>
      <c r="H2" s="236"/>
      <c r="I2" s="236"/>
      <c r="J2" s="236"/>
      <c r="N2" s="79"/>
    </row>
    <row r="3" spans="1:14" ht="148.5" customHeight="1" x14ac:dyDescent="0.25">
      <c r="A3" s="47"/>
      <c r="B3" s="237" t="s">
        <v>401</v>
      </c>
      <c r="C3" s="237"/>
      <c r="D3" s="237"/>
      <c r="E3" s="237"/>
      <c r="F3" s="237"/>
      <c r="G3" s="237"/>
      <c r="H3" s="237"/>
      <c r="I3" s="237"/>
      <c r="J3" s="237"/>
      <c r="N3" s="2"/>
    </row>
    <row r="5" spans="1:14" ht="28.5" customHeight="1" x14ac:dyDescent="0.25">
      <c r="B5" s="80" t="str">
        <f>IF('Attach 1 Summary'!C4="","Enter Bidder Company Name on Attach 1 Summary worksheet", 'Attach 1 Summary'!C4)</f>
        <v>Enter Bidder Company Name on Attach 1 Summary worksheet</v>
      </c>
    </row>
    <row r="6" spans="1:14" s="81" customFormat="1" ht="39.75" customHeight="1" x14ac:dyDescent="0.35">
      <c r="B6" s="5" t="s">
        <v>198</v>
      </c>
      <c r="D6" s="4" t="s">
        <v>140</v>
      </c>
    </row>
    <row r="7" spans="1:14" s="17" customFormat="1" ht="44.25" customHeight="1" x14ac:dyDescent="0.35">
      <c r="B7" s="128" t="s">
        <v>199</v>
      </c>
      <c r="D7" s="3" t="s">
        <v>346</v>
      </c>
    </row>
    <row r="8" spans="1:14" ht="26" x14ac:dyDescent="0.25">
      <c r="B8" s="128" t="s">
        <v>354</v>
      </c>
      <c r="D8" s="3" t="s">
        <v>194</v>
      </c>
    </row>
    <row r="9" spans="1:14" s="81" customFormat="1" ht="33.75" customHeight="1" x14ac:dyDescent="0.35">
      <c r="B9" s="6" t="s">
        <v>200</v>
      </c>
      <c r="D9" s="82" t="s">
        <v>402</v>
      </c>
    </row>
    <row r="10" spans="1:14" ht="18" customHeight="1" x14ac:dyDescent="0.25">
      <c r="B10" s="83" t="s">
        <v>1</v>
      </c>
      <c r="D10" s="7" t="str">
        <f>IF(ISBLANK('LOT I'!D8),"Enter on LOT I tab",'LOT I'!D8)</f>
        <v>Enter on LOT I tab</v>
      </c>
    </row>
    <row r="11" spans="1:14" ht="18" customHeight="1" x14ac:dyDescent="0.25">
      <c r="B11" s="83" t="s">
        <v>2</v>
      </c>
      <c r="D11" s="7" t="str">
        <f>IF(ISBLANK('LOT I'!D9),"Enter on LOT I tab",'LOT I'!D9)</f>
        <v>Enter on LOT I tab</v>
      </c>
    </row>
    <row r="12" spans="1:14" ht="18" customHeight="1" x14ac:dyDescent="0.25">
      <c r="B12" s="83" t="s">
        <v>3</v>
      </c>
      <c r="D12" s="7" t="str">
        <f>IF(ISBLANK('LOT I'!D10),"Enter on LOT I tab",'LOT I'!D10)</f>
        <v>Enter on LOT I tab</v>
      </c>
    </row>
    <row r="13" spans="1:14" ht="18" customHeight="1" x14ac:dyDescent="0.25">
      <c r="B13" s="83" t="s">
        <v>4</v>
      </c>
      <c r="D13" s="7" t="str">
        <f>IF(ISBLANK('LOT I'!D11),"Enter on LOT I tab",'LOT I'!D11)</f>
        <v>Enter on LOT I tab</v>
      </c>
    </row>
    <row r="14" spans="1:14" ht="18" customHeight="1" x14ac:dyDescent="0.25">
      <c r="B14" s="83" t="s">
        <v>5</v>
      </c>
      <c r="D14" s="7" t="str">
        <f>IF(ISBLANK('LOT I'!D12),"Enter on LOT I tab",'LOT I'!D12)</f>
        <v>Enter on LOT I tab</v>
      </c>
    </row>
    <row r="15" spans="1:14" ht="18" customHeight="1" x14ac:dyDescent="0.25">
      <c r="B15" s="83" t="s">
        <v>6</v>
      </c>
      <c r="D15" s="7" t="str">
        <f>IF(ISBLANK('LOT I'!D13),"Enter on LOT I tab",'LOT I'!D13)</f>
        <v>Enter on LOT I tab</v>
      </c>
    </row>
    <row r="16" spans="1:14" ht="18" customHeight="1" x14ac:dyDescent="0.25">
      <c r="B16" s="83" t="s">
        <v>7</v>
      </c>
      <c r="D16" s="7" t="str">
        <f>IF(ISBLANK('LOT I'!D14),"Enter on LOT I tab",'LOT I'!D14)</f>
        <v>Enter on LOT I tab</v>
      </c>
    </row>
    <row r="17" spans="2:13" ht="18" customHeight="1" x14ac:dyDescent="0.25">
      <c r="B17" s="83" t="s">
        <v>8</v>
      </c>
      <c r="D17" s="7" t="str">
        <f>IF(ISBLANK('LOT I'!D15),"Enter on LOT I tab",'LOT I'!D15)</f>
        <v>Enter on LOT I tab</v>
      </c>
    </row>
    <row r="18" spans="2:13" ht="18" customHeight="1" x14ac:dyDescent="0.25">
      <c r="B18" s="84" t="s">
        <v>10</v>
      </c>
      <c r="D18" s="7">
        <f>'LOT I'!D18</f>
        <v>30</v>
      </c>
    </row>
    <row r="19" spans="2:13" s="86" customFormat="1" ht="18" customHeight="1" x14ac:dyDescent="0.25">
      <c r="B19" s="85" t="s">
        <v>11</v>
      </c>
      <c r="D19" s="123" t="str">
        <f>IF(ISBLANK('LOT I'!D19),"Enter on LOT I tab",'LOT I'!D19)</f>
        <v>Enter on LOT I tab</v>
      </c>
      <c r="E19" s="124"/>
    </row>
    <row r="20" spans="2:13" s="86" customFormat="1" ht="27" customHeight="1" x14ac:dyDescent="0.25">
      <c r="B20" s="85" t="s">
        <v>245</v>
      </c>
      <c r="D20" s="123" t="str">
        <f>IF(('LOT I'!D20)="Enter Pricing in PART 4: Column G","Enter on LOT I tab",'LOT I'!D20)</f>
        <v>Enter on LOT I tab</v>
      </c>
      <c r="E20" s="124"/>
    </row>
    <row r="21" spans="2:13" s="87" customFormat="1" ht="22.5" customHeight="1" x14ac:dyDescent="0.4">
      <c r="B21" s="8" t="s">
        <v>97</v>
      </c>
      <c r="D21" s="9" t="str">
        <f>'LOT I'!$D$21</f>
        <v>No Bid</v>
      </c>
      <c r="E21" s="10"/>
    </row>
    <row r="22" spans="2:13" x14ac:dyDescent="0.25">
      <c r="D22" s="88"/>
      <c r="F22" s="88"/>
      <c r="H22" s="88"/>
      <c r="J22" s="88"/>
      <c r="M22" s="88"/>
    </row>
    <row r="23" spans="2:13" x14ac:dyDescent="0.25">
      <c r="D23" s="88"/>
      <c r="F23" s="88"/>
      <c r="H23" s="88"/>
      <c r="J23" s="88"/>
      <c r="M23" s="88"/>
    </row>
  </sheetData>
  <sheetProtection algorithmName="SHA-512" hashValue="b7HR+5holLv5FMfg+WVYloxTIwdUiebPFww4fPfJyKVRjxyJ1JdDqcStXfDuANqEKCjBDlwN3BIeadrRgsnd9Q==" saltValue="Eg0Qm+vnKih++NfzNDZ0CA==" spinCount="100000" sheet="1" selectLockedCells="1"/>
  <mergeCells count="2">
    <mergeCell ref="B2:J2"/>
    <mergeCell ref="B3:J3"/>
  </mergeCells>
  <conditionalFormatting sqref="D10:D20">
    <cfRule type="expression" dxfId="6" priority="5">
      <formula>$D$9="NO"</formula>
    </cfRule>
  </conditionalFormatting>
  <dataValidations count="1">
    <dataValidation type="list" allowBlank="1" showInputMessage="1" showErrorMessage="1" errorTitle="Error" error="Invalid Entry – Bidder must enter in either YES or NO in all uppercase." sqref="D9" xr:uid="{00000000-0002-0000-0300-000000000000}">
      <formula1>"YES, NO"</formula1>
    </dataValidation>
  </dataValidations>
  <pageMargins left="0.25" right="0.25" top="0.75" bottom="0.25" header="0.3" footer="0.3"/>
  <pageSetup scale="7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215"/>
  <sheetViews>
    <sheetView topLeftCell="B1" zoomScale="80" zoomScaleNormal="80" workbookViewId="0">
      <selection activeCell="D8" sqref="D8"/>
    </sheetView>
  </sheetViews>
  <sheetFormatPr defaultColWidth="9.1796875" defaultRowHeight="12.5" x14ac:dyDescent="0.25"/>
  <cols>
    <col min="1" max="1" width="19.1796875" style="20" customWidth="1"/>
    <col min="2" max="2" width="77.26953125" style="20" customWidth="1"/>
    <col min="3" max="3" width="6.81640625" style="20" customWidth="1"/>
    <col min="4" max="4" width="24" style="21" customWidth="1"/>
    <col min="5" max="5" width="19.26953125" style="15" customWidth="1"/>
    <col min="6" max="6" width="28.1796875" style="15" customWidth="1"/>
    <col min="7" max="7" width="13.7265625" style="15" customWidth="1"/>
    <col min="8" max="8" width="13.26953125" style="15" customWidth="1"/>
    <col min="9" max="9" width="15.1796875" style="15" customWidth="1"/>
    <col min="10" max="16384" width="9.1796875" style="15"/>
  </cols>
  <sheetData>
    <row r="1" spans="1:9" ht="21" customHeight="1" x14ac:dyDescent="0.25">
      <c r="A1" s="47" t="s">
        <v>398</v>
      </c>
      <c r="B1" s="15"/>
      <c r="C1" s="15"/>
      <c r="D1" s="15"/>
    </row>
    <row r="2" spans="1:9" ht="13" hidden="1" x14ac:dyDescent="0.25">
      <c r="A2" s="11" t="s">
        <v>0</v>
      </c>
      <c r="B2" s="12" t="str">
        <f>'Bid Summary'!D9</f>
        <v>NO</v>
      </c>
      <c r="C2" s="13"/>
      <c r="D2" s="14"/>
      <c r="E2" s="89" t="s">
        <v>145</v>
      </c>
      <c r="F2" s="89"/>
    </row>
    <row r="3" spans="1:9" ht="23" x14ac:dyDescent="0.25">
      <c r="A3" s="298" t="s">
        <v>140</v>
      </c>
      <c r="B3" s="298"/>
      <c r="C3" s="298"/>
      <c r="D3" s="298"/>
      <c r="E3" s="90"/>
      <c r="F3" s="90"/>
      <c r="G3" s="91"/>
      <c r="H3" s="91"/>
      <c r="I3" s="91"/>
    </row>
    <row r="4" spans="1:9" ht="20" x14ac:dyDescent="0.25">
      <c r="A4" s="299" t="s">
        <v>355</v>
      </c>
      <c r="B4" s="299"/>
      <c r="C4" s="299"/>
      <c r="D4" s="299"/>
      <c r="E4" s="150"/>
      <c r="F4" s="151"/>
      <c r="G4" s="91"/>
      <c r="H4" s="91"/>
      <c r="I4" s="91"/>
    </row>
    <row r="5" spans="1:9" s="17" customFormat="1" ht="127.5" customHeight="1" x14ac:dyDescent="0.35">
      <c r="A5" s="300" t="s">
        <v>360</v>
      </c>
      <c r="B5" s="300"/>
      <c r="C5" s="300"/>
      <c r="D5" s="300"/>
      <c r="E5" s="92"/>
      <c r="F5" s="92"/>
      <c r="G5" s="93"/>
      <c r="H5" s="93"/>
      <c r="I5" s="93"/>
    </row>
    <row r="6" spans="1:9" ht="13" thickBot="1" x14ac:dyDescent="0.3">
      <c r="A6" s="94"/>
      <c r="B6" s="94"/>
      <c r="C6" s="94"/>
      <c r="D6" s="95"/>
      <c r="E6" s="94"/>
      <c r="F6" s="94"/>
    </row>
    <row r="7" spans="1:9" s="81" customFormat="1" ht="16" thickBot="1" x14ac:dyDescent="0.4">
      <c r="A7" s="301" t="s">
        <v>229</v>
      </c>
      <c r="B7" s="302"/>
      <c r="C7" s="302"/>
      <c r="D7" s="303"/>
    </row>
    <row r="8" spans="1:9" s="20" customFormat="1" ht="13" x14ac:dyDescent="0.25">
      <c r="A8" s="125" t="s">
        <v>1</v>
      </c>
      <c r="B8" s="304" t="s">
        <v>272</v>
      </c>
      <c r="C8" s="305"/>
      <c r="D8" s="119"/>
    </row>
    <row r="9" spans="1:9" s="20" customFormat="1" ht="13" x14ac:dyDescent="0.25">
      <c r="A9" s="110" t="s">
        <v>2</v>
      </c>
      <c r="B9" s="306" t="s">
        <v>142</v>
      </c>
      <c r="C9" s="307"/>
      <c r="D9" s="33"/>
    </row>
    <row r="10" spans="1:9" s="20" customFormat="1" ht="13" x14ac:dyDescent="0.25">
      <c r="A10" s="110" t="s">
        <v>3</v>
      </c>
      <c r="B10" s="306" t="s">
        <v>146</v>
      </c>
      <c r="C10" s="307"/>
      <c r="D10" s="33"/>
    </row>
    <row r="11" spans="1:9" s="20" customFormat="1" ht="13.5" thickBot="1" x14ac:dyDescent="0.3">
      <c r="A11" s="143" t="s">
        <v>4</v>
      </c>
      <c r="B11" s="316" t="s">
        <v>201</v>
      </c>
      <c r="C11" s="317"/>
      <c r="D11" s="41"/>
    </row>
    <row r="12" spans="1:9" s="20" customFormat="1" ht="13" x14ac:dyDescent="0.25">
      <c r="A12" s="144" t="s">
        <v>5</v>
      </c>
      <c r="B12" s="304" t="s">
        <v>273</v>
      </c>
      <c r="C12" s="305"/>
      <c r="D12" s="145"/>
    </row>
    <row r="13" spans="1:9" s="20" customFormat="1" ht="13" x14ac:dyDescent="0.25">
      <c r="A13" s="110" t="s">
        <v>6</v>
      </c>
      <c r="B13" s="306" t="s">
        <v>195</v>
      </c>
      <c r="C13" s="307"/>
      <c r="D13" s="33"/>
    </row>
    <row r="14" spans="1:9" s="20" customFormat="1" ht="13" x14ac:dyDescent="0.25">
      <c r="A14" s="110" t="s">
        <v>7</v>
      </c>
      <c r="B14" s="306" t="s">
        <v>99</v>
      </c>
      <c r="C14" s="307"/>
      <c r="D14" s="33"/>
    </row>
    <row r="15" spans="1:9" s="20" customFormat="1" ht="28.5" customHeight="1" thickBot="1" x14ac:dyDescent="0.3">
      <c r="A15" s="126" t="s">
        <v>8</v>
      </c>
      <c r="B15" s="318" t="s">
        <v>100</v>
      </c>
      <c r="C15" s="319"/>
      <c r="D15" s="127"/>
    </row>
    <row r="16" spans="1:9" s="96" customFormat="1" ht="13.5" thickTop="1" thickBot="1" x14ac:dyDescent="0.3">
      <c r="D16" s="97"/>
    </row>
    <row r="17" spans="1:9" s="98" customFormat="1" ht="16" thickBot="1" x14ac:dyDescent="0.4">
      <c r="A17" s="301" t="s">
        <v>9</v>
      </c>
      <c r="B17" s="302"/>
      <c r="C17" s="302"/>
      <c r="D17" s="303"/>
    </row>
    <row r="18" spans="1:9" ht="41.25" customHeight="1" x14ac:dyDescent="0.25">
      <c r="A18" s="111" t="s">
        <v>10</v>
      </c>
      <c r="B18" s="308" t="s">
        <v>358</v>
      </c>
      <c r="C18" s="309"/>
      <c r="D18" s="112">
        <v>30</v>
      </c>
      <c r="E18" s="91"/>
      <c r="F18" s="91"/>
    </row>
    <row r="19" spans="1:9" ht="108.75" customHeight="1" x14ac:dyDescent="0.25">
      <c r="A19" s="113" t="s">
        <v>11</v>
      </c>
      <c r="B19" s="310" t="s">
        <v>359</v>
      </c>
      <c r="C19" s="311"/>
      <c r="D19" s="167"/>
    </row>
    <row r="20" spans="1:9" ht="43" customHeight="1" x14ac:dyDescent="0.25">
      <c r="A20" s="114" t="s">
        <v>245</v>
      </c>
      <c r="B20" s="312" t="s">
        <v>380</v>
      </c>
      <c r="C20" s="313"/>
      <c r="D20" s="115" t="str">
        <f>I215</f>
        <v>Enter Pricing in PART 4: Column G</v>
      </c>
    </row>
    <row r="21" spans="1:9" ht="45" customHeight="1" x14ac:dyDescent="0.25">
      <c r="A21" s="116" t="s">
        <v>196</v>
      </c>
      <c r="B21" s="314" t="s">
        <v>361</v>
      </c>
      <c r="C21" s="315"/>
      <c r="D21" s="117" t="str">
        <f>IF(OR(D19="",D20="Enter Pricing in PART 4: Column G"),"No Bid",(D18*D19)+D20)</f>
        <v>No Bid</v>
      </c>
    </row>
    <row r="22" spans="1:9" ht="13" x14ac:dyDescent="0.25">
      <c r="A22" s="99"/>
      <c r="B22" s="1"/>
      <c r="C22" s="1"/>
      <c r="D22" s="100"/>
    </row>
    <row r="23" spans="1:9" s="81" customFormat="1" ht="15.5" x14ac:dyDescent="0.35">
      <c r="A23" s="246" t="s">
        <v>12</v>
      </c>
      <c r="B23" s="246"/>
      <c r="C23" s="246"/>
      <c r="D23" s="246"/>
      <c r="E23" s="246"/>
      <c r="F23" s="246"/>
    </row>
    <row r="24" spans="1:9" ht="128.25" customHeight="1" thickBot="1" x14ac:dyDescent="0.3">
      <c r="A24" s="293" t="s">
        <v>372</v>
      </c>
      <c r="B24" s="293"/>
      <c r="C24" s="293"/>
      <c r="D24" s="293"/>
      <c r="E24" s="293"/>
      <c r="F24" s="293"/>
    </row>
    <row r="25" spans="1:9" s="16" customFormat="1" ht="38.25" customHeight="1" thickBot="1" x14ac:dyDescent="0.4">
      <c r="A25" s="30" t="s">
        <v>13</v>
      </c>
      <c r="B25" s="30" t="s">
        <v>14</v>
      </c>
      <c r="C25" s="30" t="s">
        <v>15</v>
      </c>
      <c r="D25" s="30" t="s">
        <v>16</v>
      </c>
      <c r="E25" s="30" t="s">
        <v>17</v>
      </c>
      <c r="F25" s="30" t="s">
        <v>18</v>
      </c>
      <c r="G25" s="101"/>
      <c r="H25" s="101"/>
      <c r="I25" s="101"/>
    </row>
    <row r="26" spans="1:9" s="102" customFormat="1" ht="27" customHeight="1" thickBot="1" x14ac:dyDescent="0.4">
      <c r="A26" s="174" t="s">
        <v>19</v>
      </c>
      <c r="B26" s="174" t="s">
        <v>311</v>
      </c>
      <c r="C26" s="153"/>
      <c r="D26" s="138" t="s">
        <v>20</v>
      </c>
      <c r="E26" s="139"/>
      <c r="F26" s="141"/>
    </row>
    <row r="27" spans="1:9" s="102" customFormat="1" ht="25.5" thickBot="1" x14ac:dyDescent="0.4">
      <c r="A27" s="156" t="s">
        <v>19</v>
      </c>
      <c r="B27" s="156" t="s">
        <v>296</v>
      </c>
      <c r="C27" s="153"/>
      <c r="D27" s="138" t="s">
        <v>309</v>
      </c>
      <c r="E27" s="139"/>
      <c r="F27" s="141"/>
    </row>
    <row r="28" spans="1:9" s="102" customFormat="1" ht="38" thickBot="1" x14ac:dyDescent="0.4">
      <c r="A28" s="156" t="s">
        <v>19</v>
      </c>
      <c r="B28" s="156" t="s">
        <v>312</v>
      </c>
      <c r="C28" s="153"/>
      <c r="D28" s="138"/>
      <c r="E28" s="181"/>
      <c r="F28" s="141"/>
    </row>
    <row r="29" spans="1:9" s="102" customFormat="1" ht="19.5" customHeight="1" thickBot="1" x14ac:dyDescent="0.4">
      <c r="A29" s="174" t="s">
        <v>19</v>
      </c>
      <c r="B29" s="174" t="s">
        <v>21</v>
      </c>
      <c r="C29" s="153"/>
      <c r="D29" s="138"/>
      <c r="E29" s="181"/>
      <c r="F29" s="141"/>
    </row>
    <row r="30" spans="1:9" s="102" customFormat="1" ht="39.75" customHeight="1" thickBot="1" x14ac:dyDescent="0.4">
      <c r="A30" s="174" t="s">
        <v>19</v>
      </c>
      <c r="B30" s="175" t="s">
        <v>351</v>
      </c>
      <c r="C30" s="153"/>
      <c r="D30" s="138"/>
      <c r="E30" s="181"/>
      <c r="F30" s="141"/>
      <c r="G30" s="137"/>
    </row>
    <row r="31" spans="1:9" s="102" customFormat="1" ht="25.5" thickBot="1" x14ac:dyDescent="0.4">
      <c r="A31" s="174" t="s">
        <v>19</v>
      </c>
      <c r="B31" s="174" t="s">
        <v>225</v>
      </c>
      <c r="C31" s="153"/>
      <c r="D31" s="138" t="s">
        <v>260</v>
      </c>
      <c r="E31" s="139"/>
      <c r="F31" s="141"/>
    </row>
    <row r="32" spans="1:9" s="102" customFormat="1" ht="13" thickBot="1" x14ac:dyDescent="0.4">
      <c r="A32" s="174" t="s">
        <v>19</v>
      </c>
      <c r="B32" s="174" t="s">
        <v>317</v>
      </c>
      <c r="C32" s="153"/>
      <c r="D32" s="138" t="s">
        <v>310</v>
      </c>
      <c r="E32" s="139"/>
      <c r="F32" s="141"/>
    </row>
    <row r="33" spans="1:6" s="102" customFormat="1" ht="13" thickBot="1" x14ac:dyDescent="0.4">
      <c r="A33" s="174" t="s">
        <v>19</v>
      </c>
      <c r="B33" s="174" t="s">
        <v>191</v>
      </c>
      <c r="C33" s="153"/>
      <c r="D33" s="138" t="s">
        <v>123</v>
      </c>
      <c r="E33" s="139"/>
      <c r="F33" s="141"/>
    </row>
    <row r="34" spans="1:6" s="102" customFormat="1" ht="25.5" thickBot="1" x14ac:dyDescent="0.4">
      <c r="A34" s="156" t="s">
        <v>19</v>
      </c>
      <c r="B34" s="156" t="s">
        <v>263</v>
      </c>
      <c r="C34" s="153"/>
      <c r="D34" s="138"/>
      <c r="E34" s="181"/>
      <c r="F34" s="141"/>
    </row>
    <row r="35" spans="1:6" s="102" customFormat="1" ht="13.5" thickBot="1" x14ac:dyDescent="0.4">
      <c r="A35" s="294" t="s">
        <v>22</v>
      </c>
      <c r="B35" s="294"/>
      <c r="C35" s="294"/>
      <c r="D35" s="294"/>
      <c r="E35" s="294"/>
      <c r="F35" s="294"/>
    </row>
    <row r="36" spans="1:6" s="102" customFormat="1" ht="13" thickBot="1" x14ac:dyDescent="0.4">
      <c r="A36" s="174" t="s">
        <v>23</v>
      </c>
      <c r="B36" s="174" t="s">
        <v>274</v>
      </c>
      <c r="C36" s="153"/>
      <c r="D36" s="44"/>
      <c r="E36" s="181"/>
      <c r="F36" s="141"/>
    </row>
    <row r="37" spans="1:6" s="102" customFormat="1" ht="12.75" customHeight="1" x14ac:dyDescent="0.35">
      <c r="A37" s="295" t="s">
        <v>24</v>
      </c>
      <c r="B37" s="295" t="s">
        <v>275</v>
      </c>
      <c r="C37" s="250"/>
      <c r="D37" s="43" t="s">
        <v>202</v>
      </c>
      <c r="E37" s="23"/>
      <c r="F37" s="24"/>
    </row>
    <row r="38" spans="1:6" s="102" customFormat="1" x14ac:dyDescent="0.35">
      <c r="A38" s="296"/>
      <c r="B38" s="296"/>
      <c r="C38" s="259"/>
      <c r="D38" s="161" t="s">
        <v>203</v>
      </c>
      <c r="E38" s="159"/>
      <c r="F38" s="165"/>
    </row>
    <row r="39" spans="1:6" s="102" customFormat="1" ht="13" thickBot="1" x14ac:dyDescent="0.4">
      <c r="A39" s="297"/>
      <c r="B39" s="297"/>
      <c r="C39" s="251"/>
      <c r="D39" s="162" t="s">
        <v>171</v>
      </c>
      <c r="E39" s="160"/>
      <c r="F39" s="166"/>
    </row>
    <row r="40" spans="1:6" s="102" customFormat="1" ht="25.5" thickBot="1" x14ac:dyDescent="0.4">
      <c r="A40" s="174" t="s">
        <v>24</v>
      </c>
      <c r="B40" s="174" t="s">
        <v>204</v>
      </c>
      <c r="C40" s="153"/>
      <c r="D40" s="44"/>
      <c r="E40" s="181"/>
      <c r="F40" s="141"/>
    </row>
    <row r="41" spans="1:6" s="102" customFormat="1" ht="13" thickBot="1" x14ac:dyDescent="0.4">
      <c r="A41" s="174" t="s">
        <v>187</v>
      </c>
      <c r="B41" s="174" t="s">
        <v>318</v>
      </c>
      <c r="C41" s="153"/>
      <c r="D41" s="44" t="s">
        <v>319</v>
      </c>
      <c r="E41" s="139"/>
      <c r="F41" s="141"/>
    </row>
    <row r="42" spans="1:6" s="102" customFormat="1" ht="25.5" thickBot="1" x14ac:dyDescent="0.4">
      <c r="A42" s="174" t="s">
        <v>25</v>
      </c>
      <c r="B42" s="174" t="s">
        <v>276</v>
      </c>
      <c r="C42" s="153"/>
      <c r="D42" s="138"/>
      <c r="E42" s="181"/>
      <c r="F42" s="141"/>
    </row>
    <row r="43" spans="1:6" s="102" customFormat="1" ht="13" thickBot="1" x14ac:dyDescent="0.4">
      <c r="A43" s="174" t="s">
        <v>26</v>
      </c>
      <c r="B43" s="174" t="s">
        <v>257</v>
      </c>
      <c r="C43" s="153"/>
      <c r="D43" s="138" t="s">
        <v>124</v>
      </c>
      <c r="E43" s="139"/>
      <c r="F43" s="141"/>
    </row>
    <row r="44" spans="1:6" s="102" customFormat="1" ht="13.5" customHeight="1" thickBot="1" x14ac:dyDescent="0.4">
      <c r="A44" s="248" t="s">
        <v>26</v>
      </c>
      <c r="B44" s="239" t="s">
        <v>370</v>
      </c>
      <c r="C44" s="250"/>
      <c r="D44" s="118" t="s">
        <v>269</v>
      </c>
      <c r="E44" s="23"/>
      <c r="F44" s="24"/>
    </row>
    <row r="45" spans="1:6" s="102" customFormat="1" ht="12.75" customHeight="1" thickBot="1" x14ac:dyDescent="0.4">
      <c r="A45" s="258"/>
      <c r="B45" s="239"/>
      <c r="C45" s="259"/>
      <c r="D45" s="161" t="s">
        <v>147</v>
      </c>
      <c r="E45" s="159"/>
      <c r="F45" s="165"/>
    </row>
    <row r="46" spans="1:6" s="102" customFormat="1" ht="13.5" customHeight="1" thickBot="1" x14ac:dyDescent="0.4">
      <c r="A46" s="249"/>
      <c r="B46" s="239"/>
      <c r="C46" s="251"/>
      <c r="D46" s="162" t="s">
        <v>148</v>
      </c>
      <c r="E46" s="160"/>
      <c r="F46" s="166"/>
    </row>
    <row r="47" spans="1:6" s="102" customFormat="1" ht="13" thickBot="1" x14ac:dyDescent="0.4">
      <c r="A47" s="174" t="s">
        <v>26</v>
      </c>
      <c r="B47" s="174" t="s">
        <v>27</v>
      </c>
      <c r="C47" s="153"/>
      <c r="D47" s="138"/>
      <c r="E47" s="181"/>
      <c r="F47" s="141"/>
    </row>
    <row r="48" spans="1:6" s="102" customFormat="1" ht="13" thickBot="1" x14ac:dyDescent="0.4">
      <c r="A48" s="174" t="s">
        <v>28</v>
      </c>
      <c r="B48" s="156" t="s">
        <v>277</v>
      </c>
      <c r="C48" s="153"/>
      <c r="D48" s="138" t="s">
        <v>120</v>
      </c>
      <c r="E48" s="139"/>
      <c r="F48" s="141"/>
    </row>
    <row r="49" spans="1:11" s="102" customFormat="1" ht="13" thickBot="1" x14ac:dyDescent="0.4">
      <c r="A49" s="174" t="s">
        <v>29</v>
      </c>
      <c r="B49" s="174" t="s">
        <v>322</v>
      </c>
      <c r="C49" s="153"/>
      <c r="D49" s="138" t="s">
        <v>320</v>
      </c>
      <c r="E49" s="139"/>
      <c r="F49" s="141"/>
    </row>
    <row r="50" spans="1:11" s="102" customFormat="1" ht="13" thickBot="1" x14ac:dyDescent="0.4">
      <c r="A50" s="174" t="s">
        <v>107</v>
      </c>
      <c r="B50" s="174" t="s">
        <v>323</v>
      </c>
      <c r="C50" s="153"/>
      <c r="D50" s="138" t="s">
        <v>321</v>
      </c>
      <c r="E50" s="139"/>
      <c r="F50" s="141"/>
    </row>
    <row r="51" spans="1:11" s="102" customFormat="1" ht="25.5" thickBot="1" x14ac:dyDescent="0.4">
      <c r="A51" s="174" t="s">
        <v>30</v>
      </c>
      <c r="B51" s="174" t="s">
        <v>205</v>
      </c>
      <c r="C51" s="153"/>
      <c r="D51" s="138"/>
      <c r="E51" s="181"/>
      <c r="F51" s="141"/>
    </row>
    <row r="52" spans="1:11" s="102" customFormat="1" ht="12.75" customHeight="1" x14ac:dyDescent="0.35">
      <c r="A52" s="248" t="s">
        <v>30</v>
      </c>
      <c r="B52" s="248" t="s">
        <v>324</v>
      </c>
      <c r="C52" s="250"/>
      <c r="D52" s="43" t="s">
        <v>262</v>
      </c>
      <c r="E52" s="23"/>
      <c r="F52" s="24"/>
    </row>
    <row r="53" spans="1:11" s="102" customFormat="1" ht="12.75" customHeight="1" thickBot="1" x14ac:dyDescent="0.4">
      <c r="A53" s="249"/>
      <c r="B53" s="249"/>
      <c r="C53" s="251"/>
      <c r="D53" s="162" t="s">
        <v>261</v>
      </c>
      <c r="E53" s="160"/>
      <c r="F53" s="166"/>
    </row>
    <row r="54" spans="1:11" s="103" customFormat="1" ht="13" thickBot="1" x14ac:dyDescent="0.4">
      <c r="A54" s="176" t="s">
        <v>172</v>
      </c>
      <c r="B54" s="176" t="s">
        <v>182</v>
      </c>
      <c r="C54" s="153"/>
      <c r="D54" s="135" t="s">
        <v>177</v>
      </c>
      <c r="E54" s="139"/>
      <c r="F54" s="136"/>
    </row>
    <row r="55" spans="1:11" s="102" customFormat="1" ht="38" thickBot="1" x14ac:dyDescent="0.4">
      <c r="A55" s="174" t="s">
        <v>31</v>
      </c>
      <c r="B55" s="174" t="s">
        <v>297</v>
      </c>
      <c r="C55" s="153"/>
      <c r="D55" s="138" t="s">
        <v>183</v>
      </c>
      <c r="E55" s="139"/>
      <c r="F55" s="141"/>
      <c r="G55" s="104"/>
      <c r="H55" s="104"/>
      <c r="I55" s="104"/>
      <c r="J55" s="104"/>
      <c r="K55" s="104"/>
    </row>
    <row r="56" spans="1:11" s="102" customFormat="1" ht="13" thickBot="1" x14ac:dyDescent="0.4">
      <c r="A56" s="174" t="s">
        <v>184</v>
      </c>
      <c r="B56" s="174" t="s">
        <v>32</v>
      </c>
      <c r="C56" s="153"/>
      <c r="D56" s="138"/>
      <c r="E56" s="181"/>
      <c r="F56" s="141"/>
    </row>
    <row r="57" spans="1:11" s="102" customFormat="1" ht="13.5" customHeight="1" x14ac:dyDescent="0.35">
      <c r="A57" s="248" t="s">
        <v>33</v>
      </c>
      <c r="B57" s="248" t="s">
        <v>34</v>
      </c>
      <c r="C57" s="250"/>
      <c r="D57" s="43" t="s">
        <v>206</v>
      </c>
      <c r="E57" s="23"/>
      <c r="F57" s="24"/>
    </row>
    <row r="58" spans="1:11" s="102" customFormat="1" ht="13.5" customHeight="1" x14ac:dyDescent="0.35">
      <c r="A58" s="258"/>
      <c r="B58" s="258"/>
      <c r="C58" s="259"/>
      <c r="D58" s="161" t="s">
        <v>149</v>
      </c>
      <c r="E58" s="159"/>
      <c r="F58" s="165"/>
    </row>
    <row r="59" spans="1:11" s="102" customFormat="1" ht="13.5" customHeight="1" x14ac:dyDescent="0.35">
      <c r="A59" s="258"/>
      <c r="B59" s="258"/>
      <c r="C59" s="259"/>
      <c r="D59" s="161" t="s">
        <v>150</v>
      </c>
      <c r="E59" s="159"/>
      <c r="F59" s="165"/>
    </row>
    <row r="60" spans="1:11" s="102" customFormat="1" ht="13.5" customHeight="1" x14ac:dyDescent="0.35">
      <c r="A60" s="258"/>
      <c r="B60" s="258"/>
      <c r="C60" s="259"/>
      <c r="D60" s="161" t="s">
        <v>178</v>
      </c>
      <c r="E60" s="159"/>
      <c r="F60" s="165"/>
    </row>
    <row r="61" spans="1:11" s="102" customFormat="1" x14ac:dyDescent="0.35">
      <c r="A61" s="258"/>
      <c r="B61" s="258"/>
      <c r="C61" s="259"/>
      <c r="D61" s="161" t="s">
        <v>151</v>
      </c>
      <c r="E61" s="159"/>
      <c r="F61" s="165"/>
    </row>
    <row r="62" spans="1:11" s="102" customFormat="1" x14ac:dyDescent="0.35">
      <c r="A62" s="258"/>
      <c r="B62" s="258"/>
      <c r="C62" s="259"/>
      <c r="D62" s="161" t="s">
        <v>152</v>
      </c>
      <c r="E62" s="159"/>
      <c r="F62" s="165"/>
    </row>
    <row r="63" spans="1:11" s="102" customFormat="1" x14ac:dyDescent="0.35">
      <c r="A63" s="258"/>
      <c r="B63" s="258"/>
      <c r="C63" s="259"/>
      <c r="D63" s="161" t="s">
        <v>153</v>
      </c>
      <c r="E63" s="159"/>
      <c r="F63" s="165"/>
    </row>
    <row r="64" spans="1:11" s="102" customFormat="1" ht="13" thickBot="1" x14ac:dyDescent="0.4">
      <c r="A64" s="249"/>
      <c r="B64" s="249"/>
      <c r="C64" s="251"/>
      <c r="D64" s="162" t="s">
        <v>154</v>
      </c>
      <c r="E64" s="160"/>
      <c r="F64" s="166"/>
    </row>
    <row r="65" spans="1:6" s="105" customFormat="1" ht="13.5" customHeight="1" x14ac:dyDescent="0.35">
      <c r="A65" s="275" t="s">
        <v>188</v>
      </c>
      <c r="B65" s="275" t="s">
        <v>298</v>
      </c>
      <c r="C65" s="244"/>
      <c r="D65" s="45" t="s">
        <v>207</v>
      </c>
      <c r="E65" s="23"/>
      <c r="F65" s="25"/>
    </row>
    <row r="66" spans="1:6" s="105" customFormat="1" ht="37.5" customHeight="1" thickBot="1" x14ac:dyDescent="0.4">
      <c r="A66" s="277"/>
      <c r="B66" s="277"/>
      <c r="C66" s="245"/>
      <c r="D66" s="158" t="s">
        <v>181</v>
      </c>
      <c r="E66" s="160"/>
      <c r="F66" s="164"/>
    </row>
    <row r="67" spans="1:6" s="102" customFormat="1" ht="25.5" thickBot="1" x14ac:dyDescent="0.4">
      <c r="A67" s="174" t="s">
        <v>108</v>
      </c>
      <c r="B67" s="174" t="s">
        <v>36</v>
      </c>
      <c r="C67" s="153"/>
      <c r="D67" s="138" t="s">
        <v>121</v>
      </c>
      <c r="E67" s="139"/>
      <c r="F67" s="141"/>
    </row>
    <row r="68" spans="1:6" s="102" customFormat="1" ht="13" thickBot="1" x14ac:dyDescent="0.4">
      <c r="A68" s="174" t="s">
        <v>109</v>
      </c>
      <c r="B68" s="174" t="s">
        <v>37</v>
      </c>
      <c r="C68" s="153"/>
      <c r="D68" s="138"/>
      <c r="E68" s="181"/>
      <c r="F68" s="141"/>
    </row>
    <row r="69" spans="1:6" s="102" customFormat="1" ht="13" thickBot="1" x14ac:dyDescent="0.4">
      <c r="A69" s="174" t="s">
        <v>35</v>
      </c>
      <c r="B69" s="174" t="s">
        <v>111</v>
      </c>
      <c r="C69" s="153"/>
      <c r="D69" s="138"/>
      <c r="E69" s="181"/>
      <c r="F69" s="141"/>
    </row>
    <row r="70" spans="1:6" s="102" customFormat="1" ht="13.5" customHeight="1" x14ac:dyDescent="0.35">
      <c r="A70" s="248" t="s">
        <v>112</v>
      </c>
      <c r="B70" s="248" t="s">
        <v>387</v>
      </c>
      <c r="C70" s="250"/>
      <c r="D70" s="43" t="s">
        <v>156</v>
      </c>
      <c r="E70" s="23"/>
      <c r="F70" s="24"/>
    </row>
    <row r="71" spans="1:6" s="102" customFormat="1" ht="12.75" customHeight="1" thickBot="1" x14ac:dyDescent="0.4">
      <c r="A71" s="249"/>
      <c r="B71" s="249"/>
      <c r="C71" s="251"/>
      <c r="D71" s="162" t="s">
        <v>155</v>
      </c>
      <c r="E71" s="160"/>
      <c r="F71" s="166"/>
    </row>
    <row r="72" spans="1:6" s="103" customFormat="1" ht="13" thickBot="1" x14ac:dyDescent="0.4">
      <c r="A72" s="176" t="s">
        <v>38</v>
      </c>
      <c r="B72" s="176" t="s">
        <v>40</v>
      </c>
      <c r="C72" s="153"/>
      <c r="D72" s="135"/>
      <c r="E72" s="181"/>
      <c r="F72" s="136"/>
    </row>
    <row r="73" spans="1:6" s="102" customFormat="1" ht="13" thickBot="1" x14ac:dyDescent="0.4">
      <c r="A73" s="174" t="s">
        <v>38</v>
      </c>
      <c r="B73" s="174" t="s">
        <v>41</v>
      </c>
      <c r="C73" s="153"/>
      <c r="D73" s="138"/>
      <c r="E73" s="181"/>
      <c r="F73" s="141"/>
    </row>
    <row r="74" spans="1:6" s="102" customFormat="1" ht="13" thickBot="1" x14ac:dyDescent="0.4">
      <c r="A74" s="174" t="s">
        <v>116</v>
      </c>
      <c r="B74" s="174" t="s">
        <v>117</v>
      </c>
      <c r="C74" s="153"/>
      <c r="D74" s="138"/>
      <c r="E74" s="181"/>
      <c r="F74" s="141"/>
    </row>
    <row r="75" spans="1:6" s="103" customFormat="1" ht="13" thickBot="1" x14ac:dyDescent="0.4">
      <c r="A75" s="176" t="s">
        <v>38</v>
      </c>
      <c r="B75" s="176" t="s">
        <v>42</v>
      </c>
      <c r="C75" s="153"/>
      <c r="D75" s="135"/>
      <c r="E75" s="181"/>
      <c r="F75" s="136"/>
    </row>
    <row r="76" spans="1:6" s="18" customFormat="1" ht="25.5" thickBot="1" x14ac:dyDescent="0.4">
      <c r="A76" s="174" t="s">
        <v>38</v>
      </c>
      <c r="B76" s="174" t="s">
        <v>299</v>
      </c>
      <c r="C76" s="153"/>
      <c r="D76" s="138"/>
      <c r="E76" s="181"/>
      <c r="F76" s="141"/>
    </row>
    <row r="77" spans="1:6" s="18" customFormat="1" ht="13" thickBot="1" x14ac:dyDescent="0.4">
      <c r="A77" s="174" t="s">
        <v>44</v>
      </c>
      <c r="B77" s="174" t="s">
        <v>45</v>
      </c>
      <c r="C77" s="153"/>
      <c r="D77" s="138"/>
      <c r="E77" s="181"/>
      <c r="F77" s="141"/>
    </row>
    <row r="78" spans="1:6" s="102" customFormat="1" ht="13.5" customHeight="1" thickBot="1" x14ac:dyDescent="0.4">
      <c r="A78" s="289" t="s">
        <v>46</v>
      </c>
      <c r="B78" s="290"/>
      <c r="C78" s="290"/>
      <c r="D78" s="290"/>
      <c r="E78" s="290"/>
      <c r="F78" s="291"/>
    </row>
    <row r="79" spans="1:6" s="18" customFormat="1" ht="100.5" thickBot="1" x14ac:dyDescent="0.4">
      <c r="A79" s="174" t="s">
        <v>190</v>
      </c>
      <c r="B79" s="189" t="s">
        <v>373</v>
      </c>
      <c r="C79" s="153"/>
      <c r="D79" s="138"/>
      <c r="E79" s="181"/>
      <c r="F79" s="141"/>
    </row>
    <row r="80" spans="1:6" s="18" customFormat="1" ht="26.25" customHeight="1" thickBot="1" x14ac:dyDescent="0.4">
      <c r="A80" s="248" t="s">
        <v>47</v>
      </c>
      <c r="B80" s="239" t="s">
        <v>388</v>
      </c>
      <c r="C80" s="244"/>
      <c r="D80" s="43" t="s">
        <v>208</v>
      </c>
      <c r="E80" s="23"/>
      <c r="F80" s="24"/>
    </row>
    <row r="81" spans="1:6" s="18" customFormat="1" ht="25.5" customHeight="1" thickBot="1" x14ac:dyDescent="0.4">
      <c r="A81" s="258"/>
      <c r="B81" s="239"/>
      <c r="C81" s="270"/>
      <c r="D81" s="161" t="s">
        <v>158</v>
      </c>
      <c r="E81" s="159"/>
      <c r="F81" s="165"/>
    </row>
    <row r="82" spans="1:6" s="18" customFormat="1" ht="74.25" customHeight="1" thickBot="1" x14ac:dyDescent="0.4">
      <c r="A82" s="249"/>
      <c r="B82" s="239"/>
      <c r="C82" s="245"/>
      <c r="D82" s="162" t="s">
        <v>159</v>
      </c>
      <c r="E82" s="160"/>
      <c r="F82" s="166"/>
    </row>
    <row r="83" spans="1:6" s="103" customFormat="1" ht="25.5" thickBot="1" x14ac:dyDescent="0.4">
      <c r="A83" s="176" t="s">
        <v>105</v>
      </c>
      <c r="B83" s="176" t="s">
        <v>106</v>
      </c>
      <c r="C83" s="153"/>
      <c r="D83" s="135" t="s">
        <v>185</v>
      </c>
      <c r="E83" s="139"/>
      <c r="F83" s="136"/>
    </row>
    <row r="84" spans="1:6" s="103" customFormat="1" ht="13" thickBot="1" x14ac:dyDescent="0.4">
      <c r="A84" s="176" t="s">
        <v>38</v>
      </c>
      <c r="B84" s="176" t="s">
        <v>43</v>
      </c>
      <c r="C84" s="153"/>
      <c r="D84" s="135"/>
      <c r="E84" s="181"/>
      <c r="F84" s="136"/>
    </row>
    <row r="85" spans="1:6" s="105" customFormat="1" ht="13.5" customHeight="1" thickBot="1" x14ac:dyDescent="0.4">
      <c r="A85" s="275" t="s">
        <v>38</v>
      </c>
      <c r="B85" s="292" t="s">
        <v>278</v>
      </c>
      <c r="C85" s="250"/>
      <c r="D85" s="45" t="s">
        <v>156</v>
      </c>
      <c r="E85" s="23"/>
      <c r="F85" s="25"/>
    </row>
    <row r="86" spans="1:6" s="105" customFormat="1" ht="12.75" customHeight="1" thickBot="1" x14ac:dyDescent="0.4">
      <c r="A86" s="277"/>
      <c r="B86" s="292"/>
      <c r="C86" s="251"/>
      <c r="D86" s="158" t="s">
        <v>157</v>
      </c>
      <c r="E86" s="160"/>
      <c r="F86" s="164"/>
    </row>
    <row r="87" spans="1:6" s="18" customFormat="1" ht="88" thickBot="1" x14ac:dyDescent="0.4">
      <c r="A87" s="174" t="s">
        <v>209</v>
      </c>
      <c r="B87" s="174" t="s">
        <v>300</v>
      </c>
      <c r="C87" s="153"/>
      <c r="D87" s="138"/>
      <c r="E87" s="181"/>
      <c r="F87" s="141"/>
    </row>
    <row r="88" spans="1:6" s="18" customFormat="1" ht="25.5" thickBot="1" x14ac:dyDescent="0.4">
      <c r="A88" s="174" t="s">
        <v>70</v>
      </c>
      <c r="B88" s="174" t="s">
        <v>301</v>
      </c>
      <c r="C88" s="153"/>
      <c r="D88" s="138"/>
      <c r="E88" s="181"/>
      <c r="F88" s="141"/>
    </row>
    <row r="89" spans="1:6" s="105" customFormat="1" ht="25.5" thickBot="1" x14ac:dyDescent="0.4">
      <c r="A89" s="176" t="s">
        <v>143</v>
      </c>
      <c r="B89" s="176" t="s">
        <v>279</v>
      </c>
      <c r="C89" s="153"/>
      <c r="D89" s="135"/>
      <c r="E89" s="181"/>
      <c r="F89" s="136"/>
    </row>
    <row r="90" spans="1:6" s="105" customFormat="1" ht="13.5" customHeight="1" x14ac:dyDescent="0.35">
      <c r="A90" s="275" t="s">
        <v>189</v>
      </c>
      <c r="B90" s="287" t="s">
        <v>325</v>
      </c>
      <c r="C90" s="244"/>
      <c r="D90" s="45" t="s">
        <v>160</v>
      </c>
      <c r="E90" s="23"/>
      <c r="F90" s="25"/>
    </row>
    <row r="91" spans="1:6" s="105" customFormat="1" ht="39.75" customHeight="1" thickBot="1" x14ac:dyDescent="0.4">
      <c r="A91" s="277"/>
      <c r="B91" s="288"/>
      <c r="C91" s="245"/>
      <c r="D91" s="158" t="s">
        <v>161</v>
      </c>
      <c r="E91" s="160"/>
      <c r="F91" s="164"/>
    </row>
    <row r="92" spans="1:6" s="105" customFormat="1" ht="25.5" thickBot="1" x14ac:dyDescent="0.4">
      <c r="A92" s="176" t="s">
        <v>69</v>
      </c>
      <c r="B92" s="176" t="s">
        <v>264</v>
      </c>
      <c r="C92" s="153"/>
      <c r="D92" s="135"/>
      <c r="E92" s="181"/>
      <c r="F92" s="136"/>
    </row>
    <row r="93" spans="1:6" s="103" customFormat="1" ht="13.5" customHeight="1" x14ac:dyDescent="0.35">
      <c r="A93" s="275" t="s">
        <v>114</v>
      </c>
      <c r="B93" s="275" t="s">
        <v>39</v>
      </c>
      <c r="C93" s="250"/>
      <c r="D93" s="45" t="s">
        <v>156</v>
      </c>
      <c r="E93" s="23"/>
      <c r="F93" s="25"/>
    </row>
    <row r="94" spans="1:6" s="103" customFormat="1" ht="13.5" customHeight="1" thickBot="1" x14ac:dyDescent="0.4">
      <c r="A94" s="277"/>
      <c r="B94" s="277"/>
      <c r="C94" s="251"/>
      <c r="D94" s="158" t="s">
        <v>157</v>
      </c>
      <c r="E94" s="160"/>
      <c r="F94" s="164"/>
    </row>
    <row r="95" spans="1:6" s="103" customFormat="1" ht="13.5" customHeight="1" x14ac:dyDescent="0.35">
      <c r="A95" s="275" t="s">
        <v>115</v>
      </c>
      <c r="B95" s="275" t="s">
        <v>302</v>
      </c>
      <c r="C95" s="250"/>
      <c r="D95" s="45" t="s">
        <v>156</v>
      </c>
      <c r="E95" s="23"/>
      <c r="F95" s="25"/>
    </row>
    <row r="96" spans="1:6" s="103" customFormat="1" ht="12.75" customHeight="1" x14ac:dyDescent="0.35">
      <c r="A96" s="276"/>
      <c r="B96" s="276"/>
      <c r="C96" s="259"/>
      <c r="D96" s="157" t="s">
        <v>157</v>
      </c>
      <c r="E96" s="159"/>
      <c r="F96" s="163"/>
    </row>
    <row r="97" spans="1:6" s="103" customFormat="1" x14ac:dyDescent="0.35">
      <c r="A97" s="276"/>
      <c r="B97" s="276"/>
      <c r="C97" s="259"/>
      <c r="D97" s="281"/>
      <c r="E97" s="283"/>
      <c r="F97" s="285"/>
    </row>
    <row r="98" spans="1:6" s="103" customFormat="1" ht="36.75" customHeight="1" thickBot="1" x14ac:dyDescent="0.4">
      <c r="A98" s="277"/>
      <c r="B98" s="277"/>
      <c r="C98" s="251"/>
      <c r="D98" s="282"/>
      <c r="E98" s="284"/>
      <c r="F98" s="286"/>
    </row>
    <row r="99" spans="1:6" s="103" customFormat="1" ht="13" thickBot="1" x14ac:dyDescent="0.4">
      <c r="A99" s="176" t="s">
        <v>113</v>
      </c>
      <c r="B99" s="190" t="s">
        <v>314</v>
      </c>
      <c r="C99" s="153"/>
      <c r="D99" s="135" t="s">
        <v>280</v>
      </c>
      <c r="E99" s="139"/>
      <c r="F99" s="136"/>
    </row>
    <row r="100" spans="1:6" s="18" customFormat="1" ht="13.5" customHeight="1" x14ac:dyDescent="0.35">
      <c r="A100" s="248" t="s">
        <v>73</v>
      </c>
      <c r="B100" s="248" t="s">
        <v>221</v>
      </c>
      <c r="C100" s="244"/>
      <c r="D100" s="43" t="s">
        <v>162</v>
      </c>
      <c r="E100" s="23"/>
      <c r="F100" s="24"/>
    </row>
    <row r="101" spans="1:6" s="18" customFormat="1" ht="38.25" customHeight="1" thickBot="1" x14ac:dyDescent="0.4">
      <c r="A101" s="249"/>
      <c r="B101" s="249"/>
      <c r="C101" s="245"/>
      <c r="D101" s="162" t="s">
        <v>163</v>
      </c>
      <c r="E101" s="160"/>
      <c r="F101" s="166"/>
    </row>
    <row r="102" spans="1:6" s="18" customFormat="1" ht="42" customHeight="1" thickBot="1" x14ac:dyDescent="0.4">
      <c r="A102" s="174" t="s">
        <v>73</v>
      </c>
      <c r="B102" s="179" t="s">
        <v>281</v>
      </c>
      <c r="C102" s="153"/>
      <c r="D102" s="138"/>
      <c r="E102" s="181"/>
      <c r="F102" s="141"/>
    </row>
    <row r="103" spans="1:6" s="18" customFormat="1" ht="50.5" thickBot="1" x14ac:dyDescent="0.4">
      <c r="A103" s="174" t="s">
        <v>73</v>
      </c>
      <c r="B103" s="174" t="s">
        <v>282</v>
      </c>
      <c r="C103" s="153"/>
      <c r="D103" s="138"/>
      <c r="E103" s="181"/>
      <c r="F103" s="141"/>
    </row>
    <row r="104" spans="1:6" s="18" customFormat="1" ht="38" thickBot="1" x14ac:dyDescent="0.4">
      <c r="A104" s="174" t="s">
        <v>48</v>
      </c>
      <c r="B104" s="189" t="s">
        <v>376</v>
      </c>
      <c r="C104" s="153"/>
      <c r="D104" s="138"/>
      <c r="E104" s="181"/>
      <c r="F104" s="141"/>
    </row>
    <row r="105" spans="1:6" s="18" customFormat="1" ht="50.5" thickBot="1" x14ac:dyDescent="0.4">
      <c r="A105" s="174" t="s">
        <v>49</v>
      </c>
      <c r="B105" s="178" t="s">
        <v>382</v>
      </c>
      <c r="C105" s="153"/>
      <c r="D105" s="138"/>
      <c r="E105" s="181"/>
      <c r="F105" s="141"/>
    </row>
    <row r="106" spans="1:6" s="18" customFormat="1" ht="38" thickBot="1" x14ac:dyDescent="0.4">
      <c r="A106" s="174" t="s">
        <v>50</v>
      </c>
      <c r="B106" s="175" t="s">
        <v>283</v>
      </c>
      <c r="C106" s="153"/>
      <c r="D106" s="138" t="s">
        <v>126</v>
      </c>
      <c r="E106" s="139"/>
      <c r="F106" s="141"/>
    </row>
    <row r="107" spans="1:6" s="18" customFormat="1" ht="50.5" thickBot="1" x14ac:dyDescent="0.4">
      <c r="A107" s="174" t="s">
        <v>51</v>
      </c>
      <c r="B107" s="174" t="s">
        <v>326</v>
      </c>
      <c r="C107" s="153"/>
      <c r="D107" s="138"/>
      <c r="E107" s="181"/>
      <c r="F107" s="141"/>
    </row>
    <row r="108" spans="1:6" s="18" customFormat="1" ht="152.25" customHeight="1" thickBot="1" x14ac:dyDescent="0.4">
      <c r="A108" s="174" t="s">
        <v>52</v>
      </c>
      <c r="B108" s="175" t="s">
        <v>342</v>
      </c>
      <c r="C108" s="153"/>
      <c r="D108" s="138" t="s">
        <v>125</v>
      </c>
      <c r="E108" s="139"/>
      <c r="F108" s="141"/>
    </row>
    <row r="109" spans="1:6" s="18" customFormat="1" ht="50.5" thickBot="1" x14ac:dyDescent="0.4">
      <c r="A109" s="174" t="s">
        <v>53</v>
      </c>
      <c r="B109" s="174" t="s">
        <v>352</v>
      </c>
      <c r="C109" s="153"/>
      <c r="D109" s="138"/>
      <c r="E109" s="181"/>
      <c r="F109" s="141"/>
    </row>
    <row r="110" spans="1:6" s="18" customFormat="1" ht="127.5" customHeight="1" thickBot="1" x14ac:dyDescent="0.4">
      <c r="A110" s="174" t="s">
        <v>54</v>
      </c>
      <c r="B110" s="174" t="s">
        <v>341</v>
      </c>
      <c r="C110" s="153"/>
      <c r="D110" s="138"/>
      <c r="E110" s="181"/>
      <c r="F110" s="141"/>
    </row>
    <row r="111" spans="1:6" s="18" customFormat="1" ht="38" thickBot="1" x14ac:dyDescent="0.4">
      <c r="A111" s="174" t="s">
        <v>55</v>
      </c>
      <c r="B111" s="174" t="s">
        <v>256</v>
      </c>
      <c r="C111" s="153"/>
      <c r="D111" s="138"/>
      <c r="E111" s="181"/>
      <c r="F111" s="141"/>
    </row>
    <row r="112" spans="1:6" s="18" customFormat="1" ht="50.5" thickBot="1" x14ac:dyDescent="0.4">
      <c r="A112" s="174" t="s">
        <v>56</v>
      </c>
      <c r="B112" s="191" t="s">
        <v>383</v>
      </c>
      <c r="C112" s="153"/>
      <c r="D112" s="138"/>
      <c r="E112" s="181"/>
      <c r="F112" s="141"/>
    </row>
    <row r="113" spans="1:6" s="18" customFormat="1" ht="40.5" customHeight="1" thickBot="1" x14ac:dyDescent="0.4">
      <c r="A113" s="174" t="s">
        <v>57</v>
      </c>
      <c r="B113" s="178" t="s">
        <v>327</v>
      </c>
      <c r="C113" s="153"/>
      <c r="D113" s="138"/>
      <c r="E113" s="181"/>
      <c r="F113" s="141"/>
    </row>
    <row r="114" spans="1:6" s="18" customFormat="1" ht="13" thickBot="1" x14ac:dyDescent="0.4">
      <c r="A114" s="189" t="s">
        <v>374</v>
      </c>
      <c r="B114" s="189" t="s">
        <v>374</v>
      </c>
      <c r="C114" s="153"/>
      <c r="D114" s="138"/>
      <c r="E114" s="181"/>
      <c r="F114" s="141"/>
    </row>
    <row r="115" spans="1:6" s="18" customFormat="1" ht="25.5" thickBot="1" x14ac:dyDescent="0.4">
      <c r="A115" s="174" t="s">
        <v>58</v>
      </c>
      <c r="B115" s="174" t="s">
        <v>59</v>
      </c>
      <c r="C115" s="153"/>
      <c r="D115" s="138"/>
      <c r="E115" s="181"/>
      <c r="F115" s="141"/>
    </row>
    <row r="116" spans="1:6" s="18" customFormat="1" ht="100.5" thickBot="1" x14ac:dyDescent="0.4">
      <c r="A116" s="174" t="s">
        <v>76</v>
      </c>
      <c r="B116" s="189" t="s">
        <v>377</v>
      </c>
      <c r="C116" s="153"/>
      <c r="D116" s="138" t="s">
        <v>259</v>
      </c>
      <c r="E116" s="139"/>
      <c r="F116" s="141"/>
    </row>
    <row r="117" spans="1:6" s="18" customFormat="1" ht="13.5" customHeight="1" thickBot="1" x14ac:dyDescent="0.4">
      <c r="A117" s="238" t="s">
        <v>60</v>
      </c>
      <c r="B117" s="238" t="s">
        <v>270</v>
      </c>
      <c r="C117" s="240"/>
      <c r="D117" s="43" t="s">
        <v>164</v>
      </c>
      <c r="E117" s="23"/>
      <c r="F117" s="24"/>
    </row>
    <row r="118" spans="1:6" s="18" customFormat="1" ht="13" thickBot="1" x14ac:dyDescent="0.4">
      <c r="A118" s="238"/>
      <c r="B118" s="238"/>
      <c r="C118" s="240"/>
      <c r="D118" s="161" t="s">
        <v>165</v>
      </c>
      <c r="E118" s="159"/>
      <c r="F118" s="165"/>
    </row>
    <row r="119" spans="1:6" s="18" customFormat="1" ht="66" customHeight="1" thickBot="1" x14ac:dyDescent="0.4">
      <c r="A119" s="238"/>
      <c r="B119" s="238"/>
      <c r="C119" s="240"/>
      <c r="D119" s="170"/>
      <c r="E119" s="182"/>
      <c r="F119" s="140"/>
    </row>
    <row r="120" spans="1:6" s="18" customFormat="1" ht="25.5" thickBot="1" x14ac:dyDescent="0.4">
      <c r="A120" s="174" t="s">
        <v>118</v>
      </c>
      <c r="B120" s="174" t="s">
        <v>313</v>
      </c>
      <c r="C120" s="153"/>
      <c r="D120" s="138"/>
      <c r="E120" s="181"/>
      <c r="F120" s="141"/>
    </row>
    <row r="121" spans="1:6" s="18" customFormat="1" ht="75.5" thickBot="1" x14ac:dyDescent="0.4">
      <c r="A121" s="174" t="s">
        <v>60</v>
      </c>
      <c r="B121" s="177" t="s">
        <v>284</v>
      </c>
      <c r="C121" s="153"/>
      <c r="D121" s="138" t="s">
        <v>265</v>
      </c>
      <c r="E121" s="139"/>
      <c r="F121" s="141"/>
    </row>
    <row r="122" spans="1:6" s="18" customFormat="1" ht="13.5" customHeight="1" thickBot="1" x14ac:dyDescent="0.4">
      <c r="A122" s="278" t="s">
        <v>60</v>
      </c>
      <c r="B122" s="238" t="s">
        <v>303</v>
      </c>
      <c r="C122" s="250"/>
      <c r="D122" s="43" t="s">
        <v>156</v>
      </c>
      <c r="E122" s="23"/>
      <c r="F122" s="24"/>
    </row>
    <row r="123" spans="1:6" s="18" customFormat="1" ht="12.75" customHeight="1" thickBot="1" x14ac:dyDescent="0.4">
      <c r="A123" s="279"/>
      <c r="B123" s="238"/>
      <c r="C123" s="259"/>
      <c r="D123" s="161" t="s">
        <v>155</v>
      </c>
      <c r="E123" s="159"/>
      <c r="F123" s="165"/>
    </row>
    <row r="124" spans="1:6" s="18" customFormat="1" ht="41.25" customHeight="1" thickBot="1" x14ac:dyDescent="0.4">
      <c r="A124" s="280"/>
      <c r="B124" s="238"/>
      <c r="C124" s="251"/>
      <c r="D124" s="162"/>
      <c r="E124" s="184"/>
      <c r="F124" s="166"/>
    </row>
    <row r="125" spans="1:6" s="18" customFormat="1" ht="38" thickBot="1" x14ac:dyDescent="0.4">
      <c r="A125" s="174" t="s">
        <v>60</v>
      </c>
      <c r="B125" s="174" t="s">
        <v>212</v>
      </c>
      <c r="C125" s="153"/>
      <c r="D125" s="138"/>
      <c r="E125" s="181"/>
      <c r="F125" s="141"/>
    </row>
    <row r="126" spans="1:6" s="18" customFormat="1" ht="25.5" thickBot="1" x14ac:dyDescent="0.4">
      <c r="A126" s="174" t="s">
        <v>60</v>
      </c>
      <c r="B126" s="174" t="s">
        <v>349</v>
      </c>
      <c r="C126" s="153"/>
      <c r="D126" s="138"/>
      <c r="E126" s="181"/>
      <c r="F126" s="141"/>
    </row>
    <row r="127" spans="1:6" s="18" customFormat="1" ht="25.5" thickBot="1" x14ac:dyDescent="0.4">
      <c r="A127" s="174" t="s">
        <v>60</v>
      </c>
      <c r="B127" s="174" t="s">
        <v>61</v>
      </c>
      <c r="C127" s="153"/>
      <c r="D127" s="138"/>
      <c r="E127" s="181"/>
      <c r="F127" s="141"/>
    </row>
    <row r="128" spans="1:6" s="18" customFormat="1" ht="69" customHeight="1" thickBot="1" x14ac:dyDescent="0.4">
      <c r="A128" s="174" t="s">
        <v>213</v>
      </c>
      <c r="B128" s="174" t="s">
        <v>285</v>
      </c>
      <c r="C128" s="153"/>
      <c r="D128" s="138"/>
      <c r="E128" s="181"/>
      <c r="F128" s="141"/>
    </row>
    <row r="129" spans="1:6" s="18" customFormat="1" ht="53.25" customHeight="1" thickBot="1" x14ac:dyDescent="0.4">
      <c r="A129" s="174" t="s">
        <v>62</v>
      </c>
      <c r="B129" s="174" t="s">
        <v>286</v>
      </c>
      <c r="C129" s="153"/>
      <c r="D129" s="138"/>
      <c r="E129" s="181"/>
      <c r="F129" s="141"/>
    </row>
    <row r="130" spans="1:6" s="103" customFormat="1" ht="25.5" thickBot="1" x14ac:dyDescent="0.4">
      <c r="A130" s="176" t="s">
        <v>186</v>
      </c>
      <c r="B130" s="176" t="s">
        <v>287</v>
      </c>
      <c r="C130" s="153"/>
      <c r="D130" s="135"/>
      <c r="E130" s="181"/>
      <c r="F130" s="136"/>
    </row>
    <row r="131" spans="1:6" s="18" customFormat="1" ht="63" thickBot="1" x14ac:dyDescent="0.4">
      <c r="A131" s="174" t="s">
        <v>63</v>
      </c>
      <c r="B131" s="174" t="s">
        <v>271</v>
      </c>
      <c r="C131" s="153"/>
      <c r="D131" s="138"/>
      <c r="E131" s="181"/>
      <c r="F131" s="141"/>
    </row>
    <row r="132" spans="1:6" s="18" customFormat="1" ht="38" thickBot="1" x14ac:dyDescent="0.4">
      <c r="A132" s="174" t="s">
        <v>63</v>
      </c>
      <c r="B132" s="174" t="s">
        <v>214</v>
      </c>
      <c r="C132" s="153"/>
      <c r="D132" s="138"/>
      <c r="E132" s="181"/>
      <c r="F132" s="141"/>
    </row>
    <row r="133" spans="1:6" s="18" customFormat="1" ht="63.75" customHeight="1" thickBot="1" x14ac:dyDescent="0.4">
      <c r="A133" s="174" t="s">
        <v>63</v>
      </c>
      <c r="B133" s="174" t="s">
        <v>328</v>
      </c>
      <c r="C133" s="153"/>
      <c r="D133" s="138"/>
      <c r="E133" s="181"/>
      <c r="F133" s="141"/>
    </row>
    <row r="134" spans="1:6" s="18" customFormat="1" ht="63" thickBot="1" x14ac:dyDescent="0.4">
      <c r="A134" s="174" t="s">
        <v>64</v>
      </c>
      <c r="B134" s="174" t="s">
        <v>215</v>
      </c>
      <c r="C134" s="153"/>
      <c r="D134" s="138"/>
      <c r="E134" s="181"/>
      <c r="F134" s="141"/>
    </row>
    <row r="135" spans="1:6" s="18" customFormat="1" ht="13.5" customHeight="1" x14ac:dyDescent="0.35">
      <c r="A135" s="248" t="s">
        <v>65</v>
      </c>
      <c r="B135" s="248" t="s">
        <v>329</v>
      </c>
      <c r="C135" s="250"/>
      <c r="D135" s="43" t="s">
        <v>156</v>
      </c>
      <c r="E135" s="23"/>
      <c r="F135" s="24"/>
    </row>
    <row r="136" spans="1:6" s="18" customFormat="1" ht="12.75" customHeight="1" x14ac:dyDescent="0.35">
      <c r="A136" s="258"/>
      <c r="B136" s="258"/>
      <c r="C136" s="259"/>
      <c r="D136" s="161" t="s">
        <v>155</v>
      </c>
      <c r="E136" s="159"/>
      <c r="F136" s="165"/>
    </row>
    <row r="137" spans="1:6" s="18" customFormat="1" ht="154.5" customHeight="1" thickBot="1" x14ac:dyDescent="0.4">
      <c r="A137" s="249"/>
      <c r="B137" s="249"/>
      <c r="C137" s="251"/>
      <c r="D137" s="162"/>
      <c r="E137" s="184"/>
      <c r="F137" s="166"/>
    </row>
    <row r="138" spans="1:6" s="18" customFormat="1" ht="88.5" customHeight="1" thickBot="1" x14ac:dyDescent="0.4">
      <c r="A138" s="174" t="s">
        <v>66</v>
      </c>
      <c r="B138" s="174" t="s">
        <v>220</v>
      </c>
      <c r="C138" s="153"/>
      <c r="D138" s="138"/>
      <c r="E138" s="181"/>
      <c r="F138" s="141"/>
    </row>
    <row r="139" spans="1:6" s="18" customFormat="1" ht="13.5" customHeight="1" x14ac:dyDescent="0.35">
      <c r="A139" s="248" t="s">
        <v>67</v>
      </c>
      <c r="B139" s="248" t="s">
        <v>330</v>
      </c>
      <c r="C139" s="250"/>
      <c r="D139" s="43" t="s">
        <v>156</v>
      </c>
      <c r="E139" s="23"/>
      <c r="F139" s="24"/>
    </row>
    <row r="140" spans="1:6" s="18" customFormat="1" ht="12.75" customHeight="1" x14ac:dyDescent="0.35">
      <c r="A140" s="258"/>
      <c r="B140" s="258"/>
      <c r="C140" s="259"/>
      <c r="D140" s="161" t="s">
        <v>157</v>
      </c>
      <c r="E140" s="159"/>
      <c r="F140" s="165"/>
    </row>
    <row r="141" spans="1:6" s="18" customFormat="1" ht="25" x14ac:dyDescent="0.35">
      <c r="A141" s="258"/>
      <c r="B141" s="258"/>
      <c r="C141" s="259"/>
      <c r="D141" s="161" t="s">
        <v>216</v>
      </c>
      <c r="E141" s="159"/>
      <c r="F141" s="165"/>
    </row>
    <row r="142" spans="1:6" s="18" customFormat="1" ht="13.5" customHeight="1" x14ac:dyDescent="0.35">
      <c r="A142" s="258"/>
      <c r="B142" s="258"/>
      <c r="C142" s="259"/>
      <c r="D142" s="19" t="s">
        <v>210</v>
      </c>
      <c r="E142" s="34"/>
      <c r="F142" s="35"/>
    </row>
    <row r="143" spans="1:6" s="18" customFormat="1" x14ac:dyDescent="0.35">
      <c r="A143" s="258"/>
      <c r="B143" s="258"/>
      <c r="C143" s="259"/>
      <c r="D143" s="161" t="s">
        <v>217</v>
      </c>
      <c r="E143" s="159"/>
      <c r="F143" s="165"/>
    </row>
    <row r="144" spans="1:6" s="18" customFormat="1" ht="13" thickBot="1" x14ac:dyDescent="0.4">
      <c r="A144" s="249"/>
      <c r="B144" s="249"/>
      <c r="C144" s="251"/>
      <c r="D144" s="162" t="s">
        <v>211</v>
      </c>
      <c r="E144" s="160"/>
      <c r="F144" s="166"/>
    </row>
    <row r="145" spans="1:6" s="18" customFormat="1" ht="141" customHeight="1" thickBot="1" x14ac:dyDescent="0.4">
      <c r="A145" s="174" t="s">
        <v>67</v>
      </c>
      <c r="B145" s="174" t="s">
        <v>331</v>
      </c>
      <c r="C145" s="153"/>
      <c r="D145" s="138"/>
      <c r="E145" s="181"/>
      <c r="F145" s="141"/>
    </row>
    <row r="146" spans="1:6" s="18" customFormat="1" ht="91.5" customHeight="1" thickBot="1" x14ac:dyDescent="0.4">
      <c r="A146" s="174" t="s">
        <v>67</v>
      </c>
      <c r="B146" s="174" t="s">
        <v>288</v>
      </c>
      <c r="C146" s="153"/>
      <c r="D146" s="138"/>
      <c r="E146" s="181"/>
      <c r="F146" s="141"/>
    </row>
    <row r="147" spans="1:6" s="18" customFormat="1" ht="13.5" customHeight="1" thickBot="1" x14ac:dyDescent="0.4">
      <c r="A147" s="248" t="s">
        <v>68</v>
      </c>
      <c r="B147" s="239" t="s">
        <v>315</v>
      </c>
      <c r="C147" s="250"/>
      <c r="D147" s="43" t="s">
        <v>179</v>
      </c>
      <c r="E147" s="23"/>
      <c r="F147" s="24"/>
    </row>
    <row r="148" spans="1:6" s="18" customFormat="1" ht="12.75" customHeight="1" thickBot="1" x14ac:dyDescent="0.4">
      <c r="A148" s="258"/>
      <c r="B148" s="239"/>
      <c r="C148" s="259"/>
      <c r="D148" s="161" t="s">
        <v>157</v>
      </c>
      <c r="E148" s="159"/>
      <c r="F148" s="165"/>
    </row>
    <row r="149" spans="1:6" s="18" customFormat="1" ht="13" thickBot="1" x14ac:dyDescent="0.4">
      <c r="A149" s="258"/>
      <c r="B149" s="239"/>
      <c r="C149" s="259"/>
      <c r="D149" s="161" t="s">
        <v>173</v>
      </c>
      <c r="E149" s="159"/>
      <c r="F149" s="165"/>
    </row>
    <row r="150" spans="1:6" s="18" customFormat="1" ht="13" thickBot="1" x14ac:dyDescent="0.4">
      <c r="A150" s="249"/>
      <c r="B150" s="239"/>
      <c r="C150" s="251"/>
      <c r="D150" s="162"/>
      <c r="E150" s="184"/>
      <c r="F150" s="166"/>
    </row>
    <row r="151" spans="1:6" s="103" customFormat="1" ht="13.5" customHeight="1" x14ac:dyDescent="0.35">
      <c r="A151" s="275" t="s">
        <v>110</v>
      </c>
      <c r="B151" s="275" t="s">
        <v>218</v>
      </c>
      <c r="C151" s="250"/>
      <c r="D151" s="45" t="s">
        <v>156</v>
      </c>
      <c r="E151" s="23"/>
      <c r="F151" s="25"/>
    </row>
    <row r="152" spans="1:6" s="103" customFormat="1" ht="12.75" customHeight="1" x14ac:dyDescent="0.35">
      <c r="A152" s="276"/>
      <c r="B152" s="276"/>
      <c r="C152" s="259"/>
      <c r="D152" s="157" t="s">
        <v>157</v>
      </c>
      <c r="E152" s="159"/>
      <c r="F152" s="163"/>
    </row>
    <row r="153" spans="1:6" s="103" customFormat="1" ht="38.25" customHeight="1" thickBot="1" x14ac:dyDescent="0.4">
      <c r="A153" s="277"/>
      <c r="B153" s="277"/>
      <c r="C153" s="251"/>
      <c r="D153" s="171"/>
      <c r="E153" s="182"/>
      <c r="F153" s="173"/>
    </row>
    <row r="154" spans="1:6" s="18" customFormat="1" ht="28.5" customHeight="1" thickBot="1" x14ac:dyDescent="0.4">
      <c r="A154" s="174" t="s">
        <v>71</v>
      </c>
      <c r="B154" s="174" t="s">
        <v>226</v>
      </c>
      <c r="C154" s="153"/>
      <c r="D154" s="138"/>
      <c r="E154" s="181"/>
      <c r="F154" s="141"/>
    </row>
    <row r="155" spans="1:6" s="18" customFormat="1" ht="29.25" customHeight="1" thickBot="1" x14ac:dyDescent="0.4">
      <c r="A155" s="174" t="s">
        <v>71</v>
      </c>
      <c r="B155" s="174" t="s">
        <v>72</v>
      </c>
      <c r="C155" s="153"/>
      <c r="D155" s="138"/>
      <c r="E155" s="181"/>
      <c r="F155" s="141"/>
    </row>
    <row r="156" spans="1:6" s="18" customFormat="1" ht="13.5" customHeight="1" x14ac:dyDescent="0.35">
      <c r="A156" s="248" t="s">
        <v>71</v>
      </c>
      <c r="B156" s="248" t="s">
        <v>304</v>
      </c>
      <c r="C156" s="250"/>
      <c r="D156" s="43" t="s">
        <v>156</v>
      </c>
      <c r="E156" s="23"/>
      <c r="F156" s="24"/>
    </row>
    <row r="157" spans="1:6" s="18" customFormat="1" ht="12.75" customHeight="1" x14ac:dyDescent="0.35">
      <c r="A157" s="258"/>
      <c r="B157" s="258"/>
      <c r="C157" s="259"/>
      <c r="D157" s="161" t="s">
        <v>157</v>
      </c>
      <c r="E157" s="159"/>
      <c r="F157" s="165"/>
    </row>
    <row r="158" spans="1:6" s="18" customFormat="1" ht="80.25" customHeight="1" thickBot="1" x14ac:dyDescent="0.4">
      <c r="A158" s="249"/>
      <c r="B158" s="249"/>
      <c r="C158" s="251"/>
      <c r="D158" s="162"/>
      <c r="E158" s="184"/>
      <c r="F158" s="166"/>
    </row>
    <row r="159" spans="1:6" s="18" customFormat="1" ht="14.25" customHeight="1" x14ac:dyDescent="0.35">
      <c r="A159" s="248" t="s">
        <v>71</v>
      </c>
      <c r="B159" s="248" t="s">
        <v>289</v>
      </c>
      <c r="C159" s="244"/>
      <c r="D159" s="43" t="s">
        <v>219</v>
      </c>
      <c r="E159" s="23"/>
      <c r="F159" s="24"/>
    </row>
    <row r="160" spans="1:6" s="18" customFormat="1" ht="15.75" customHeight="1" x14ac:dyDescent="0.35">
      <c r="A160" s="258"/>
      <c r="B160" s="258"/>
      <c r="C160" s="270"/>
      <c r="D160" s="161" t="s">
        <v>180</v>
      </c>
      <c r="E160" s="159"/>
      <c r="F160" s="165"/>
    </row>
    <row r="161" spans="1:6" s="18" customFormat="1" ht="25.5" thickBot="1" x14ac:dyDescent="0.4">
      <c r="A161" s="249"/>
      <c r="B161" s="249"/>
      <c r="C161" s="245"/>
      <c r="D161" s="162" t="s">
        <v>166</v>
      </c>
      <c r="E161" s="160"/>
      <c r="F161" s="166"/>
    </row>
    <row r="162" spans="1:6" s="18" customFormat="1" ht="75.5" thickBot="1" x14ac:dyDescent="0.4">
      <c r="A162" s="174" t="s">
        <v>71</v>
      </c>
      <c r="B162" s="174" t="s">
        <v>290</v>
      </c>
      <c r="C162" s="153"/>
      <c r="D162" s="138" t="s">
        <v>127</v>
      </c>
      <c r="E162" s="181"/>
      <c r="F162" s="141"/>
    </row>
    <row r="163" spans="1:6" s="18" customFormat="1" ht="50.5" thickBot="1" x14ac:dyDescent="0.4">
      <c r="A163" s="174" t="s">
        <v>71</v>
      </c>
      <c r="B163" s="174" t="s">
        <v>291</v>
      </c>
      <c r="C163" s="153"/>
      <c r="D163" s="138"/>
      <c r="E163" s="181"/>
      <c r="F163" s="141"/>
    </row>
    <row r="164" spans="1:6" s="18" customFormat="1" ht="56.25" customHeight="1" thickBot="1" x14ac:dyDescent="0.4">
      <c r="A164" s="174" t="s">
        <v>71</v>
      </c>
      <c r="B164" s="174" t="s">
        <v>305</v>
      </c>
      <c r="C164" s="153"/>
      <c r="D164" s="138"/>
      <c r="E164" s="181"/>
      <c r="F164" s="141"/>
    </row>
    <row r="165" spans="1:6" s="18" customFormat="1" ht="13.5" customHeight="1" x14ac:dyDescent="0.35">
      <c r="A165" s="248" t="s">
        <v>128</v>
      </c>
      <c r="B165" s="267" t="s">
        <v>378</v>
      </c>
      <c r="C165" s="250"/>
      <c r="D165" s="43" t="s">
        <v>156</v>
      </c>
      <c r="E165" s="23"/>
      <c r="F165" s="24"/>
    </row>
    <row r="166" spans="1:6" s="18" customFormat="1" ht="12.75" customHeight="1" x14ac:dyDescent="0.35">
      <c r="A166" s="258"/>
      <c r="B166" s="268"/>
      <c r="C166" s="259"/>
      <c r="D166" s="161" t="s">
        <v>157</v>
      </c>
      <c r="E166" s="159"/>
      <c r="F166" s="165"/>
    </row>
    <row r="167" spans="1:6" s="18" customFormat="1" ht="165" customHeight="1" thickBot="1" x14ac:dyDescent="0.4">
      <c r="A167" s="249"/>
      <c r="B167" s="269"/>
      <c r="C167" s="251"/>
      <c r="D167" s="168"/>
      <c r="E167" s="180"/>
      <c r="F167" s="169"/>
    </row>
    <row r="168" spans="1:6" s="18" customFormat="1" ht="12.75" customHeight="1" x14ac:dyDescent="0.35">
      <c r="A168" s="271" t="s">
        <v>44</v>
      </c>
      <c r="B168" s="273" t="s">
        <v>369</v>
      </c>
      <c r="C168" s="250"/>
      <c r="D168" s="43" t="s">
        <v>156</v>
      </c>
      <c r="E168" s="187"/>
      <c r="F168" s="24"/>
    </row>
    <row r="169" spans="1:6" s="18" customFormat="1" ht="28.5" customHeight="1" thickBot="1" x14ac:dyDescent="0.4">
      <c r="A169" s="272"/>
      <c r="B169" s="274"/>
      <c r="C169" s="251"/>
      <c r="D169" s="183" t="s">
        <v>157</v>
      </c>
      <c r="E169" s="188"/>
      <c r="F169" s="140"/>
    </row>
    <row r="170" spans="1:6" s="18" customFormat="1" ht="75.5" thickBot="1" x14ac:dyDescent="0.4">
      <c r="A170" s="174" t="s">
        <v>44</v>
      </c>
      <c r="B170" s="175" t="s">
        <v>332</v>
      </c>
      <c r="C170" s="153"/>
      <c r="D170" s="138"/>
      <c r="E170" s="181"/>
      <c r="F170" s="141"/>
    </row>
    <row r="171" spans="1:6" s="18" customFormat="1" ht="69" customHeight="1" thickBot="1" x14ac:dyDescent="0.4">
      <c r="A171" s="174" t="s">
        <v>44</v>
      </c>
      <c r="B171" s="174" t="s">
        <v>292</v>
      </c>
      <c r="C171" s="153"/>
      <c r="D171" s="138"/>
      <c r="E171" s="181"/>
      <c r="F171" s="141"/>
    </row>
    <row r="172" spans="1:6" s="18" customFormat="1" ht="25.5" thickBot="1" x14ac:dyDescent="0.4">
      <c r="A172" s="174" t="s">
        <v>134</v>
      </c>
      <c r="B172" s="174" t="s">
        <v>129</v>
      </c>
      <c r="C172" s="153"/>
      <c r="D172" s="138"/>
      <c r="E172" s="181"/>
      <c r="F172" s="141"/>
    </row>
    <row r="173" spans="1:6" s="18" customFormat="1" x14ac:dyDescent="0.35">
      <c r="A173" s="248" t="s">
        <v>132</v>
      </c>
      <c r="B173" s="248" t="s">
        <v>119</v>
      </c>
      <c r="C173" s="244"/>
      <c r="D173" s="43" t="s">
        <v>167</v>
      </c>
      <c r="E173" s="23"/>
      <c r="F173" s="24"/>
    </row>
    <row r="174" spans="1:6" s="18" customFormat="1" ht="13" thickBot="1" x14ac:dyDescent="0.4">
      <c r="A174" s="249"/>
      <c r="B174" s="249"/>
      <c r="C174" s="245"/>
      <c r="D174" s="162" t="s">
        <v>344</v>
      </c>
      <c r="E174" s="160"/>
      <c r="F174" s="166"/>
    </row>
    <row r="175" spans="1:6" s="18" customFormat="1" ht="13.5" customHeight="1" thickBot="1" x14ac:dyDescent="0.4">
      <c r="A175" s="238" t="s">
        <v>266</v>
      </c>
      <c r="B175" s="238" t="s">
        <v>267</v>
      </c>
      <c r="C175" s="244"/>
      <c r="D175" s="43" t="s">
        <v>168</v>
      </c>
      <c r="E175" s="23"/>
      <c r="F175" s="24"/>
    </row>
    <row r="176" spans="1:6" s="18" customFormat="1" ht="12.75" customHeight="1" thickBot="1" x14ac:dyDescent="0.4">
      <c r="A176" s="238"/>
      <c r="B176" s="238"/>
      <c r="C176" s="245"/>
      <c r="D176" s="162" t="s">
        <v>169</v>
      </c>
      <c r="E176" s="160"/>
      <c r="F176" s="166"/>
    </row>
    <row r="177" spans="1:12" s="18" customFormat="1" ht="38" thickBot="1" x14ac:dyDescent="0.4">
      <c r="A177" s="174" t="s">
        <v>133</v>
      </c>
      <c r="B177" s="174" t="s">
        <v>268</v>
      </c>
      <c r="C177" s="153"/>
      <c r="D177" s="138" t="s">
        <v>130</v>
      </c>
      <c r="E177" s="139"/>
      <c r="F177" s="141"/>
    </row>
    <row r="178" spans="1:12" s="18" customFormat="1" ht="38" thickBot="1" x14ac:dyDescent="0.4">
      <c r="A178" s="174" t="s">
        <v>131</v>
      </c>
      <c r="B178" s="174" t="s">
        <v>333</v>
      </c>
      <c r="C178" s="153"/>
      <c r="D178" s="135"/>
      <c r="E178" s="181"/>
      <c r="F178" s="141"/>
    </row>
    <row r="179" spans="1:12" s="107" customFormat="1" ht="13" x14ac:dyDescent="0.35">
      <c r="A179" s="31"/>
      <c r="B179" s="29"/>
      <c r="C179" s="29"/>
      <c r="D179" s="29"/>
      <c r="E179" s="29"/>
      <c r="F179" s="32"/>
      <c r="G179" s="106"/>
      <c r="H179" s="106"/>
      <c r="I179" s="106"/>
    </row>
    <row r="180" spans="1:12" s="108" customFormat="1" ht="17.5" x14ac:dyDescent="0.35">
      <c r="A180" s="246" t="s">
        <v>251</v>
      </c>
      <c r="B180" s="246"/>
      <c r="C180" s="246"/>
      <c r="D180" s="246"/>
      <c r="E180" s="246"/>
      <c r="F180" s="246"/>
    </row>
    <row r="181" spans="1:12" ht="100.5" customHeight="1" x14ac:dyDescent="0.25">
      <c r="A181" s="247" t="s">
        <v>357</v>
      </c>
      <c r="B181" s="247"/>
      <c r="C181" s="247"/>
      <c r="D181" s="247"/>
      <c r="E181" s="247"/>
      <c r="F181" s="247"/>
    </row>
    <row r="182" spans="1:12" ht="114" customHeight="1" x14ac:dyDescent="0.25">
      <c r="A182" s="247" t="s">
        <v>368</v>
      </c>
      <c r="B182" s="247"/>
      <c r="C182" s="247"/>
      <c r="D182" s="247"/>
      <c r="E182" s="247"/>
      <c r="F182" s="247"/>
    </row>
    <row r="183" spans="1:12" s="16" customFormat="1" ht="52.5" thickBot="1" x14ac:dyDescent="0.4">
      <c r="A183" s="30" t="s">
        <v>252</v>
      </c>
      <c r="B183" s="30" t="s">
        <v>14</v>
      </c>
      <c r="C183" s="30" t="s">
        <v>15</v>
      </c>
      <c r="D183" s="30" t="s">
        <v>16</v>
      </c>
      <c r="E183" s="30" t="s">
        <v>17</v>
      </c>
      <c r="F183" s="30" t="s">
        <v>18</v>
      </c>
      <c r="G183" s="30" t="s">
        <v>246</v>
      </c>
      <c r="H183" s="30" t="s">
        <v>247</v>
      </c>
      <c r="I183" s="30" t="s">
        <v>249</v>
      </c>
    </row>
    <row r="184" spans="1:12" s="102" customFormat="1" ht="12.75" customHeight="1" x14ac:dyDescent="0.35">
      <c r="A184" s="248" t="s">
        <v>306</v>
      </c>
      <c r="B184" s="248" t="s">
        <v>334</v>
      </c>
      <c r="C184" s="250"/>
      <c r="D184" s="43" t="s">
        <v>307</v>
      </c>
      <c r="E184" s="39"/>
      <c r="F184" s="40"/>
      <c r="G184" s="252"/>
      <c r="H184" s="254">
        <v>10</v>
      </c>
      <c r="I184" s="256">
        <f t="shared" ref="I184" si="0">G184*H184</f>
        <v>0</v>
      </c>
    </row>
    <row r="185" spans="1:12" s="102" customFormat="1" ht="12.75" customHeight="1" thickBot="1" x14ac:dyDescent="0.4">
      <c r="A185" s="249"/>
      <c r="B185" s="249"/>
      <c r="C185" s="251"/>
      <c r="D185" s="170" t="s">
        <v>253</v>
      </c>
      <c r="E185" s="120"/>
      <c r="F185" s="129"/>
      <c r="G185" s="253"/>
      <c r="H185" s="255"/>
      <c r="I185" s="257"/>
    </row>
    <row r="186" spans="1:12" s="102" customFormat="1" ht="13.5" customHeight="1" thickBot="1" x14ac:dyDescent="0.4">
      <c r="A186" s="238" t="s">
        <v>227</v>
      </c>
      <c r="B186" s="239" t="s">
        <v>381</v>
      </c>
      <c r="C186" s="240"/>
      <c r="D186" s="43" t="s">
        <v>202</v>
      </c>
      <c r="E186" s="23"/>
      <c r="F186" s="24"/>
      <c r="G186" s="241"/>
      <c r="H186" s="242">
        <v>9</v>
      </c>
      <c r="I186" s="243">
        <f t="shared" ref="I186" si="1">G186*H186</f>
        <v>0</v>
      </c>
    </row>
    <row r="187" spans="1:12" s="102" customFormat="1" ht="13.5" customHeight="1" thickBot="1" x14ac:dyDescent="0.4">
      <c r="A187" s="238"/>
      <c r="B187" s="239"/>
      <c r="C187" s="240"/>
      <c r="D187" s="161" t="s">
        <v>203</v>
      </c>
      <c r="E187" s="27"/>
      <c r="F187" s="28"/>
      <c r="G187" s="241"/>
      <c r="H187" s="242"/>
      <c r="I187" s="243"/>
    </row>
    <row r="188" spans="1:12" s="102" customFormat="1" ht="13.5" customHeight="1" thickBot="1" x14ac:dyDescent="0.4">
      <c r="A188" s="238"/>
      <c r="B188" s="239"/>
      <c r="C188" s="240"/>
      <c r="D188" s="161" t="s">
        <v>171</v>
      </c>
      <c r="E188" s="27"/>
      <c r="F188" s="28"/>
      <c r="G188" s="241"/>
      <c r="H188" s="242"/>
      <c r="I188" s="243"/>
    </row>
    <row r="189" spans="1:12" s="102" customFormat="1" ht="13" thickBot="1" x14ac:dyDescent="0.4">
      <c r="A189" s="238"/>
      <c r="B189" s="239"/>
      <c r="C189" s="240"/>
      <c r="D189" s="147" t="s">
        <v>347</v>
      </c>
      <c r="E189" s="159"/>
      <c r="F189" s="165"/>
      <c r="G189" s="241"/>
      <c r="H189" s="242"/>
      <c r="I189" s="243"/>
    </row>
    <row r="190" spans="1:12" s="102" customFormat="1" ht="13" thickBot="1" x14ac:dyDescent="0.4">
      <c r="A190" s="238"/>
      <c r="B190" s="239"/>
      <c r="C190" s="240"/>
      <c r="D190" s="146" t="s">
        <v>348</v>
      </c>
      <c r="E190" s="172"/>
      <c r="F190" s="140"/>
      <c r="G190" s="241"/>
      <c r="H190" s="242"/>
      <c r="I190" s="243"/>
    </row>
    <row r="191" spans="1:12" s="102" customFormat="1" ht="13" thickBot="1" x14ac:dyDescent="0.4">
      <c r="A191" s="238" t="s">
        <v>228</v>
      </c>
      <c r="B191" s="238" t="s">
        <v>335</v>
      </c>
      <c r="C191" s="240"/>
      <c r="D191" s="43" t="s">
        <v>202</v>
      </c>
      <c r="E191" s="23"/>
      <c r="F191" s="24"/>
      <c r="G191" s="241"/>
      <c r="H191" s="242">
        <v>6</v>
      </c>
      <c r="I191" s="243">
        <f t="shared" ref="I191" si="2">G191*H191</f>
        <v>0</v>
      </c>
      <c r="J191" s="148"/>
      <c r="K191" s="149"/>
      <c r="L191" s="149"/>
    </row>
    <row r="192" spans="1:12" s="102" customFormat="1" ht="13" thickBot="1" x14ac:dyDescent="0.4">
      <c r="A192" s="238"/>
      <c r="B192" s="238"/>
      <c r="C192" s="240"/>
      <c r="D192" s="161" t="s">
        <v>203</v>
      </c>
      <c r="E192" s="159"/>
      <c r="F192" s="165"/>
      <c r="G192" s="241"/>
      <c r="H192" s="242"/>
      <c r="I192" s="243"/>
    </row>
    <row r="193" spans="1:9" s="102" customFormat="1" ht="25.5" customHeight="1" thickBot="1" x14ac:dyDescent="0.4">
      <c r="A193" s="238"/>
      <c r="B193" s="238"/>
      <c r="C193" s="240"/>
      <c r="D193" s="162" t="s">
        <v>171</v>
      </c>
      <c r="E193" s="160"/>
      <c r="F193" s="166"/>
      <c r="G193" s="241"/>
      <c r="H193" s="242"/>
      <c r="I193" s="243"/>
    </row>
    <row r="194" spans="1:9" s="102" customFormat="1" ht="38" thickBot="1" x14ac:dyDescent="0.4">
      <c r="A194" s="174" t="s">
        <v>135</v>
      </c>
      <c r="B194" s="174" t="s">
        <v>336</v>
      </c>
      <c r="C194" s="26"/>
      <c r="D194" s="138"/>
      <c r="E194" s="186"/>
      <c r="F194" s="37"/>
      <c r="G194" s="154"/>
      <c r="H194" s="155">
        <v>60</v>
      </c>
      <c r="I194" s="152">
        <f t="shared" ref="I194:I212" si="3">G194*H194</f>
        <v>0</v>
      </c>
    </row>
    <row r="195" spans="1:9" s="102" customFormat="1" ht="12.75" customHeight="1" x14ac:dyDescent="0.35">
      <c r="A195" s="248" t="s">
        <v>222</v>
      </c>
      <c r="B195" s="248" t="s">
        <v>340</v>
      </c>
      <c r="C195" s="250"/>
      <c r="D195" s="43" t="s">
        <v>156</v>
      </c>
      <c r="E195" s="39"/>
      <c r="F195" s="40"/>
      <c r="G195" s="252"/>
      <c r="H195" s="254">
        <v>30</v>
      </c>
      <c r="I195" s="256">
        <f t="shared" si="3"/>
        <v>0</v>
      </c>
    </row>
    <row r="196" spans="1:9" s="102" customFormat="1" x14ac:dyDescent="0.35">
      <c r="A196" s="258"/>
      <c r="B196" s="258"/>
      <c r="C196" s="259"/>
      <c r="D196" s="161" t="s">
        <v>157</v>
      </c>
      <c r="E196" s="33"/>
      <c r="F196" s="38"/>
      <c r="G196" s="260"/>
      <c r="H196" s="261"/>
      <c r="I196" s="262"/>
    </row>
    <row r="197" spans="1:9" s="102" customFormat="1" ht="12.75" customHeight="1" thickBot="1" x14ac:dyDescent="0.4">
      <c r="A197" s="249"/>
      <c r="B197" s="249"/>
      <c r="C197" s="251"/>
      <c r="D197" s="170"/>
      <c r="E197" s="185"/>
      <c r="F197" s="129"/>
      <c r="G197" s="253"/>
      <c r="H197" s="255"/>
      <c r="I197" s="257"/>
    </row>
    <row r="198" spans="1:9" s="102" customFormat="1" ht="25.5" thickBot="1" x14ac:dyDescent="0.4">
      <c r="A198" s="174" t="s">
        <v>136</v>
      </c>
      <c r="B198" s="174" t="s">
        <v>293</v>
      </c>
      <c r="C198" s="26"/>
      <c r="D198" s="138"/>
      <c r="E198" s="186"/>
      <c r="F198" s="37"/>
      <c r="G198" s="154"/>
      <c r="H198" s="155">
        <v>8</v>
      </c>
      <c r="I198" s="152">
        <f t="shared" si="3"/>
        <v>0</v>
      </c>
    </row>
    <row r="199" spans="1:9" s="102" customFormat="1" ht="138" thickBot="1" x14ac:dyDescent="0.4">
      <c r="A199" s="156" t="s">
        <v>350</v>
      </c>
      <c r="B199" s="175" t="s">
        <v>316</v>
      </c>
      <c r="C199" s="26"/>
      <c r="D199" s="138"/>
      <c r="E199" s="186"/>
      <c r="F199" s="37"/>
      <c r="G199" s="154"/>
      <c r="H199" s="155">
        <v>75</v>
      </c>
      <c r="I199" s="152">
        <f t="shared" si="3"/>
        <v>0</v>
      </c>
    </row>
    <row r="200" spans="1:9" s="102" customFormat="1" ht="38" thickBot="1" x14ac:dyDescent="0.4">
      <c r="A200" s="174" t="s">
        <v>137</v>
      </c>
      <c r="B200" s="175" t="s">
        <v>308</v>
      </c>
      <c r="C200" s="26"/>
      <c r="D200" s="138"/>
      <c r="E200" s="186"/>
      <c r="F200" s="37"/>
      <c r="G200" s="154"/>
      <c r="H200" s="155">
        <v>15</v>
      </c>
      <c r="I200" s="152">
        <f t="shared" si="3"/>
        <v>0</v>
      </c>
    </row>
    <row r="201" spans="1:9" s="102" customFormat="1" ht="88" thickBot="1" x14ac:dyDescent="0.4">
      <c r="A201" s="174" t="s">
        <v>101</v>
      </c>
      <c r="B201" s="174" t="s">
        <v>337</v>
      </c>
      <c r="C201" s="26"/>
      <c r="D201" s="138"/>
      <c r="E201" s="186"/>
      <c r="F201" s="37"/>
      <c r="G201" s="154"/>
      <c r="H201" s="155">
        <v>8</v>
      </c>
      <c r="I201" s="152">
        <f t="shared" si="3"/>
        <v>0</v>
      </c>
    </row>
    <row r="202" spans="1:9" s="109" customFormat="1" ht="26.25" customHeight="1" thickBot="1" x14ac:dyDescent="0.3">
      <c r="A202" s="238" t="s">
        <v>144</v>
      </c>
      <c r="B202" s="267" t="s">
        <v>371</v>
      </c>
      <c r="C202" s="266"/>
      <c r="D202" s="43" t="s">
        <v>176</v>
      </c>
      <c r="E202" s="39"/>
      <c r="F202" s="40"/>
      <c r="G202" s="241"/>
      <c r="H202" s="242">
        <v>10</v>
      </c>
      <c r="I202" s="243">
        <f t="shared" si="3"/>
        <v>0</v>
      </c>
    </row>
    <row r="203" spans="1:9" s="109" customFormat="1" ht="25.5" thickBot="1" x14ac:dyDescent="0.3">
      <c r="A203" s="238"/>
      <c r="B203" s="268"/>
      <c r="C203" s="266"/>
      <c r="D203" s="161" t="s">
        <v>174</v>
      </c>
      <c r="E203" s="33"/>
      <c r="F203" s="38"/>
      <c r="G203" s="241"/>
      <c r="H203" s="242"/>
      <c r="I203" s="243"/>
    </row>
    <row r="204" spans="1:9" s="109" customFormat="1" ht="88.5" customHeight="1" thickBot="1" x14ac:dyDescent="0.3">
      <c r="A204" s="238"/>
      <c r="B204" s="269"/>
      <c r="C204" s="266"/>
      <c r="D204" s="162" t="s">
        <v>175</v>
      </c>
      <c r="E204" s="41"/>
      <c r="F204" s="42"/>
      <c r="G204" s="241"/>
      <c r="H204" s="242"/>
      <c r="I204" s="243"/>
    </row>
    <row r="205" spans="1:9" s="109" customFormat="1" ht="50.5" thickBot="1" x14ac:dyDescent="0.3">
      <c r="A205" s="174" t="s">
        <v>102</v>
      </c>
      <c r="B205" s="178" t="s">
        <v>338</v>
      </c>
      <c r="C205" s="26"/>
      <c r="D205" s="138"/>
      <c r="E205" s="186"/>
      <c r="F205" s="37"/>
      <c r="G205" s="154"/>
      <c r="H205" s="155">
        <v>8</v>
      </c>
      <c r="I205" s="152">
        <f t="shared" si="3"/>
        <v>0</v>
      </c>
    </row>
    <row r="206" spans="1:9" ht="25.5" thickBot="1" x14ac:dyDescent="0.3">
      <c r="A206" s="174" t="s">
        <v>138</v>
      </c>
      <c r="B206" s="174" t="s">
        <v>339</v>
      </c>
      <c r="C206" s="26"/>
      <c r="D206" s="138" t="s">
        <v>122</v>
      </c>
      <c r="E206" s="36"/>
      <c r="F206" s="37"/>
      <c r="G206" s="154"/>
      <c r="H206" s="155">
        <v>5</v>
      </c>
      <c r="I206" s="152">
        <f t="shared" si="3"/>
        <v>0</v>
      </c>
    </row>
    <row r="207" spans="1:9" ht="75.5" thickBot="1" x14ac:dyDescent="0.3">
      <c r="A207" s="174" t="s">
        <v>74</v>
      </c>
      <c r="B207" s="189" t="s">
        <v>379</v>
      </c>
      <c r="C207" s="26"/>
      <c r="D207" s="138"/>
      <c r="E207" s="186"/>
      <c r="F207" s="37"/>
      <c r="G207" s="154"/>
      <c r="H207" s="155">
        <v>5</v>
      </c>
      <c r="I207" s="152">
        <f t="shared" si="3"/>
        <v>0</v>
      </c>
    </row>
    <row r="208" spans="1:9" ht="25.5" thickBot="1" x14ac:dyDescent="0.3">
      <c r="A208" s="174" t="s">
        <v>139</v>
      </c>
      <c r="B208" s="174" t="s">
        <v>294</v>
      </c>
      <c r="C208" s="26"/>
      <c r="D208" s="138"/>
      <c r="E208" s="186"/>
      <c r="F208" s="37"/>
      <c r="G208" s="154"/>
      <c r="H208" s="155">
        <v>15</v>
      </c>
      <c r="I208" s="152">
        <f t="shared" si="3"/>
        <v>0</v>
      </c>
    </row>
    <row r="209" spans="1:9" ht="13" thickBot="1" x14ac:dyDescent="0.3">
      <c r="A209" s="174" t="s">
        <v>103</v>
      </c>
      <c r="B209" s="174" t="s">
        <v>295</v>
      </c>
      <c r="C209" s="26"/>
      <c r="D209" s="138"/>
      <c r="E209" s="186"/>
      <c r="F209" s="37"/>
      <c r="G209" s="154"/>
      <c r="H209" s="155">
        <v>5</v>
      </c>
      <c r="I209" s="152">
        <f t="shared" si="3"/>
        <v>0</v>
      </c>
    </row>
    <row r="210" spans="1:9" ht="25.5" thickBot="1" x14ac:dyDescent="0.3">
      <c r="A210" s="174" t="s">
        <v>192</v>
      </c>
      <c r="B210" s="174" t="s">
        <v>193</v>
      </c>
      <c r="C210" s="26"/>
      <c r="D210" s="138" t="s">
        <v>122</v>
      </c>
      <c r="E210" s="36"/>
      <c r="F210" s="37"/>
      <c r="G210" s="154"/>
      <c r="H210" s="155">
        <v>10</v>
      </c>
      <c r="I210" s="152">
        <f t="shared" si="3"/>
        <v>0</v>
      </c>
    </row>
    <row r="211" spans="1:9" ht="25.5" thickBot="1" x14ac:dyDescent="0.3">
      <c r="A211" s="174" t="s">
        <v>104</v>
      </c>
      <c r="B211" s="174" t="s">
        <v>75</v>
      </c>
      <c r="C211" s="26"/>
      <c r="D211" s="138"/>
      <c r="E211" s="186"/>
      <c r="F211" s="37"/>
      <c r="G211" s="154"/>
      <c r="H211" s="155">
        <v>15</v>
      </c>
      <c r="I211" s="152">
        <f t="shared" si="3"/>
        <v>0</v>
      </c>
    </row>
    <row r="212" spans="1:9" ht="13.5" customHeight="1" thickBot="1" x14ac:dyDescent="0.3">
      <c r="A212" s="238" t="s">
        <v>141</v>
      </c>
      <c r="B212" s="239" t="s">
        <v>375</v>
      </c>
      <c r="C212" s="266"/>
      <c r="D212" s="43" t="s">
        <v>223</v>
      </c>
      <c r="E212" s="39"/>
      <c r="F212" s="40"/>
      <c r="G212" s="241"/>
      <c r="H212" s="242">
        <v>8</v>
      </c>
      <c r="I212" s="243">
        <f t="shared" si="3"/>
        <v>0</v>
      </c>
    </row>
    <row r="213" spans="1:9" ht="13" thickBot="1" x14ac:dyDescent="0.3">
      <c r="A213" s="238"/>
      <c r="B213" s="239"/>
      <c r="C213" s="266"/>
      <c r="D213" s="161" t="s">
        <v>170</v>
      </c>
      <c r="E213" s="33"/>
      <c r="F213" s="38"/>
      <c r="G213" s="241"/>
      <c r="H213" s="242"/>
      <c r="I213" s="243"/>
    </row>
    <row r="214" spans="1:9" ht="39.75" customHeight="1" thickBot="1" x14ac:dyDescent="0.3">
      <c r="A214" s="238"/>
      <c r="B214" s="239"/>
      <c r="C214" s="266"/>
      <c r="D214" s="162" t="s">
        <v>224</v>
      </c>
      <c r="E214" s="41"/>
      <c r="F214" s="42"/>
      <c r="G214" s="241"/>
      <c r="H214" s="242"/>
      <c r="I214" s="243"/>
    </row>
    <row r="215" spans="1:9" ht="42.75" customHeight="1" thickBot="1" x14ac:dyDescent="0.3">
      <c r="F215" s="263" t="s">
        <v>245</v>
      </c>
      <c r="G215" s="264"/>
      <c r="H215" s="265"/>
      <c r="I215" s="22" t="str">
        <f>IF(COUNT(G184:G214)=18,SUM(I184:I214),"Enter Pricing in PART 4: Column G")</f>
        <v>Enter Pricing in PART 4: Column G</v>
      </c>
    </row>
  </sheetData>
  <sheetProtection algorithmName="SHA-512" hashValue="qw5Bz2mZ/WY9u05eK3jjME17IOHJ66hbsgT0tvnWjem/5i+i1l6yyxLCbLPlfIz4NBNZ8KdD4B37yHePpAKsqQ==" saltValue="8nNOqr0xxcjzYOgieYzY9g==" spinCount="100000" sheet="1" selectLockedCells="1"/>
  <mergeCells count="136">
    <mergeCell ref="B20:C20"/>
    <mergeCell ref="B21:C21"/>
    <mergeCell ref="A23:F23"/>
    <mergeCell ref="B10:C10"/>
    <mergeCell ref="B11:C11"/>
    <mergeCell ref="B12:C12"/>
    <mergeCell ref="B13:C13"/>
    <mergeCell ref="B14:C14"/>
    <mergeCell ref="B15:C15"/>
    <mergeCell ref="A3:D3"/>
    <mergeCell ref="A4:D4"/>
    <mergeCell ref="A5:D5"/>
    <mergeCell ref="A7:D7"/>
    <mergeCell ref="B8:C8"/>
    <mergeCell ref="B9:C9"/>
    <mergeCell ref="A17:D17"/>
    <mergeCell ref="B18:C18"/>
    <mergeCell ref="B19:C19"/>
    <mergeCell ref="A52:A53"/>
    <mergeCell ref="B52:B53"/>
    <mergeCell ref="C52:C53"/>
    <mergeCell ref="A57:A64"/>
    <mergeCell ref="B57:B64"/>
    <mergeCell ref="C57:C64"/>
    <mergeCell ref="A24:F24"/>
    <mergeCell ref="A35:F35"/>
    <mergeCell ref="A37:A39"/>
    <mergeCell ref="B37:B39"/>
    <mergeCell ref="C37:C39"/>
    <mergeCell ref="A44:A46"/>
    <mergeCell ref="B44:B46"/>
    <mergeCell ref="C44:C46"/>
    <mergeCell ref="A78:F78"/>
    <mergeCell ref="A80:A82"/>
    <mergeCell ref="B80:B82"/>
    <mergeCell ref="C80:C82"/>
    <mergeCell ref="A85:A86"/>
    <mergeCell ref="B85:B86"/>
    <mergeCell ref="C85:C86"/>
    <mergeCell ref="A65:A66"/>
    <mergeCell ref="B65:B66"/>
    <mergeCell ref="C65:C66"/>
    <mergeCell ref="A70:A71"/>
    <mergeCell ref="B70:B71"/>
    <mergeCell ref="C70:C71"/>
    <mergeCell ref="D97:D98"/>
    <mergeCell ref="E97:E98"/>
    <mergeCell ref="F97:F98"/>
    <mergeCell ref="A90:A91"/>
    <mergeCell ref="B90:B91"/>
    <mergeCell ref="C90:C91"/>
    <mergeCell ref="A93:A94"/>
    <mergeCell ref="B93:B94"/>
    <mergeCell ref="C93:C94"/>
    <mergeCell ref="A100:A101"/>
    <mergeCell ref="B100:B101"/>
    <mergeCell ref="C100:C101"/>
    <mergeCell ref="A117:A119"/>
    <mergeCell ref="B117:B119"/>
    <mergeCell ref="C117:C119"/>
    <mergeCell ref="A95:A98"/>
    <mergeCell ref="B95:B98"/>
    <mergeCell ref="C95:C98"/>
    <mergeCell ref="A135:A137"/>
    <mergeCell ref="B135:B137"/>
    <mergeCell ref="C135:C137"/>
    <mergeCell ref="A139:A144"/>
    <mergeCell ref="B139:B144"/>
    <mergeCell ref="C139:C144"/>
    <mergeCell ref="A122:A124"/>
    <mergeCell ref="B122:B124"/>
    <mergeCell ref="C122:C124"/>
    <mergeCell ref="A156:A158"/>
    <mergeCell ref="B156:B158"/>
    <mergeCell ref="C156:C158"/>
    <mergeCell ref="A147:A150"/>
    <mergeCell ref="B147:B150"/>
    <mergeCell ref="C147:C150"/>
    <mergeCell ref="A151:A153"/>
    <mergeCell ref="B151:B153"/>
    <mergeCell ref="C151:C153"/>
    <mergeCell ref="A173:A174"/>
    <mergeCell ref="B173:B174"/>
    <mergeCell ref="C173:C174"/>
    <mergeCell ref="A159:A161"/>
    <mergeCell ref="B159:B161"/>
    <mergeCell ref="C159:C161"/>
    <mergeCell ref="A165:A167"/>
    <mergeCell ref="B165:B167"/>
    <mergeCell ref="C165:C167"/>
    <mergeCell ref="A168:A169"/>
    <mergeCell ref="B168:B169"/>
    <mergeCell ref="C168:C169"/>
    <mergeCell ref="F215:H215"/>
    <mergeCell ref="A212:A214"/>
    <mergeCell ref="B212:B214"/>
    <mergeCell ref="C212:C214"/>
    <mergeCell ref="G212:G214"/>
    <mergeCell ref="H212:H214"/>
    <mergeCell ref="I212:I214"/>
    <mergeCell ref="A202:A204"/>
    <mergeCell ref="B202:B204"/>
    <mergeCell ref="C202:C204"/>
    <mergeCell ref="G202:G204"/>
    <mergeCell ref="H202:H204"/>
    <mergeCell ref="I202:I204"/>
    <mergeCell ref="A195:A197"/>
    <mergeCell ref="B195:B197"/>
    <mergeCell ref="C195:C197"/>
    <mergeCell ref="G195:G197"/>
    <mergeCell ref="H195:H197"/>
    <mergeCell ref="I195:I197"/>
    <mergeCell ref="A191:A193"/>
    <mergeCell ref="B191:B193"/>
    <mergeCell ref="C191:C193"/>
    <mergeCell ref="G191:G193"/>
    <mergeCell ref="H191:H193"/>
    <mergeCell ref="I191:I193"/>
    <mergeCell ref="A186:A190"/>
    <mergeCell ref="B186:B190"/>
    <mergeCell ref="C186:C190"/>
    <mergeCell ref="G186:G190"/>
    <mergeCell ref="H186:H190"/>
    <mergeCell ref="I186:I190"/>
    <mergeCell ref="A175:A176"/>
    <mergeCell ref="B175:B176"/>
    <mergeCell ref="C175:C176"/>
    <mergeCell ref="A180:F180"/>
    <mergeCell ref="A181:F181"/>
    <mergeCell ref="A182:F182"/>
    <mergeCell ref="A184:A185"/>
    <mergeCell ref="B184:B185"/>
    <mergeCell ref="C184:C185"/>
    <mergeCell ref="G184:G185"/>
    <mergeCell ref="H184:H185"/>
    <mergeCell ref="I184:I185"/>
  </mergeCells>
  <conditionalFormatting sqref="D8:D15 D18:D21 C26:F34 C36:F40 C184:I185 C186:C190 E186:I190 C42:F77 C41 E41:F41 C79:F168 C170:F178 D169:F169 C191:I215">
    <cfRule type="expression" dxfId="5" priority="73">
      <formula>$B$2="No"</formula>
    </cfRule>
  </conditionalFormatting>
  <conditionalFormatting sqref="D186:D188">
    <cfRule type="expression" dxfId="4" priority="5">
      <formula>$B$2="No"</formula>
    </cfRule>
  </conditionalFormatting>
  <conditionalFormatting sqref="D186:D188">
    <cfRule type="expression" dxfId="3" priority="4">
      <formula>$B$2="No"</formula>
    </cfRule>
  </conditionalFormatting>
  <conditionalFormatting sqref="D189">
    <cfRule type="expression" dxfId="2" priority="3">
      <formula>$B$2="No"</formula>
    </cfRule>
  </conditionalFormatting>
  <conditionalFormatting sqref="D190">
    <cfRule type="expression" dxfId="1" priority="2">
      <formula>$B$2="No"</formula>
    </cfRule>
  </conditionalFormatting>
  <conditionalFormatting sqref="D41">
    <cfRule type="expression" dxfId="0" priority="1">
      <formula>$B$2="No"</formula>
    </cfRule>
  </conditionalFormatting>
  <dataValidations count="2">
    <dataValidation type="decimal" operator="greaterThan" allowBlank="1" showInputMessage="1" showErrorMessage="1" error="Invalid Entry - Bidder must enter a value that is greater than $0" sqref="D19" xr:uid="{00000000-0002-0000-0C00-000000000000}">
      <formula1>0</formula1>
    </dataValidation>
    <dataValidation type="list" allowBlank="1" showInputMessage="1" showErrorMessage="1" errorTitle="Error" error="Invalid Entry – Bidder must enter YES in uppercase or refrain from answering." sqref="C99:C100 C65 C72:C77 C67:C70 C54:C57 C36:C37 C40:C44 C186:C188 C92:C93 C47:C52 C95 C154:C156 C162:C165 C175 C170:C173 C159 C145:C147 C138:C140 C120:C122 C151 C177:C178 C83:C85 C79:C80 C125:C135 C191 C26:C34 C184 C102:C117 C198:C202 C194:C195 C87:C90 C168 C205:C212" xr:uid="{00000000-0002-0000-0C00-000001000000}">
      <formula1>"YES, NO"</formula1>
    </dataValidation>
  </dataValidations>
  <pageMargins left="0.25" right="0.25" top="0.75" bottom="0.25" header="0.3" footer="0.3"/>
  <pageSetup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Attach 1 Summary</vt:lpstr>
      <vt:lpstr>Instructions</vt:lpstr>
      <vt:lpstr>Figure</vt:lpstr>
      <vt:lpstr>Bid Summary</vt:lpstr>
      <vt:lpstr>LOT I</vt:lpstr>
      <vt:lpstr>'Attach 1 Summary'!Print_Area</vt:lpstr>
      <vt:lpstr>'Bid Summary'!Print_Area</vt:lpstr>
      <vt:lpstr>Figure!Print_Area</vt:lpstr>
      <vt:lpstr>Instructions!Print_Area</vt:lpstr>
      <vt:lpstr>'LOT I'!Print_Area</vt:lpstr>
      <vt:lpstr>'Bid Summary'!Print_Titles</vt:lpstr>
      <vt:lpstr>Figure!Print_Titles</vt:lpstr>
      <vt:lpstr>'LOT I'!Print_Titles</vt:lpstr>
    </vt:vector>
  </TitlesOfParts>
  <Company>New York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Matthew</dc:creator>
  <cp:lastModifiedBy>Brown, Ronald (OGS)</cp:lastModifiedBy>
  <cp:lastPrinted>2020-11-05T18:07:42Z</cp:lastPrinted>
  <dcterms:created xsi:type="dcterms:W3CDTF">2015-03-13T14:08:01Z</dcterms:created>
  <dcterms:modified xsi:type="dcterms:W3CDTF">2020-11-09T20:02:24Z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