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V:\ProcurementServices\PSTm03(Nusbaum)\TrafficSafety\37700-23187 Culvert-Underdrain\FPR\02Procurement\02_RfpIfb\Web Posting 110119\"/>
    </mc:Choice>
  </mc:AlternateContent>
  <xr:revisionPtr revIDLastSave="0" documentId="13_ncr:1_{B71D533A-426E-4A74-87EF-2E1D2D231A89}" xr6:coauthVersionLast="41" xr6:coauthVersionMax="41" xr10:uidLastSave="{00000000-0000-0000-0000-000000000000}"/>
  <bookViews>
    <workbookView xWindow="-108" yWindow="-108" windowWidth="23256" windowHeight="12576" xr2:uid="{00000000-000D-0000-FFFF-FFFF00000000}"/>
  </bookViews>
  <sheets>
    <sheet name="General Questions" sheetId="1" r:id="rId1"/>
    <sheet name="Solicitation Specific Questions" sheetId="15" r:id="rId2"/>
    <sheet name="(OGS Use Only)-CAN Info" sheetId="12" state="hidden" r:id="rId3"/>
    <sheet name="(OGS Use Only)-IFB Info" sheetId="13" state="hidden" r:id="rId4"/>
    <sheet name="(OGS Use Only)-Contract Adm" sheetId="14" state="hidden" r:id="rId5"/>
  </sheets>
  <externalReferences>
    <externalReference r:id="rId6"/>
  </externalReferences>
  <definedNames>
    <definedName name="Counties">#REF!</definedName>
    <definedName name="_xlnm.Print_Area" localSheetId="0">'General Questions'!$B$1:$D$97</definedName>
    <definedName name="_xlnm.Print_Titles" localSheetId="1">'Solicitation Specific Questions'!$3:$5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15" l="1"/>
  <c r="B3" i="14" l="1"/>
  <c r="B3" i="13"/>
  <c r="B5" i="12"/>
  <c r="A4" i="14" l="1"/>
  <c r="A3" i="14"/>
  <c r="A2" i="14"/>
  <c r="A2" i="13"/>
  <c r="A4" i="13"/>
  <c r="A3" i="13"/>
  <c r="C12" i="12"/>
  <c r="D11" i="1"/>
  <c r="A6" i="12"/>
  <c r="A5" i="12"/>
  <c r="A4" i="12"/>
  <c r="C14" i="12" l="1"/>
  <c r="C13" i="12"/>
  <c r="E6" i="14" l="1"/>
  <c r="E5" i="14"/>
  <c r="E4" i="14"/>
  <c r="E3" i="14"/>
  <c r="E2" i="14"/>
  <c r="E6" i="13"/>
  <c r="E5" i="13"/>
  <c r="E4" i="13"/>
  <c r="E3" i="13"/>
  <c r="E2" i="13"/>
  <c r="E18" i="12"/>
  <c r="E17" i="12"/>
  <c r="E20" i="12"/>
  <c r="E19" i="12"/>
  <c r="D10" i="12"/>
  <c r="D9" i="12"/>
  <c r="E7" i="12"/>
  <c r="E6" i="12"/>
  <c r="E5" i="12"/>
  <c r="E4" i="12"/>
  <c r="E3" i="12"/>
  <c r="E83" i="1"/>
  <c r="E75" i="1"/>
  <c r="E24" i="1"/>
  <c r="E96" i="1"/>
  <c r="E95" i="1"/>
  <c r="E94" i="1"/>
  <c r="E93" i="1"/>
  <c r="E92" i="1"/>
  <c r="E91" i="1"/>
  <c r="E90" i="1"/>
  <c r="E89" i="1"/>
  <c r="E88" i="1"/>
  <c r="E87" i="1"/>
  <c r="E81" i="1"/>
  <c r="E80" i="1"/>
  <c r="E79" i="1"/>
  <c r="E76" i="1"/>
  <c r="E74" i="1"/>
  <c r="E68" i="1"/>
  <c r="E69" i="1"/>
  <c r="E70" i="1"/>
  <c r="E71" i="1"/>
  <c r="E72" i="1"/>
  <c r="E66" i="1"/>
  <c r="E65" i="1"/>
  <c r="E64" i="1"/>
  <c r="E63" i="1"/>
  <c r="E62" i="1"/>
  <c r="E61" i="1"/>
  <c r="E59" i="1"/>
  <c r="E58" i="1"/>
  <c r="E57" i="1"/>
  <c r="E56" i="1"/>
  <c r="E55" i="1"/>
  <c r="E54" i="1"/>
  <c r="E53" i="1"/>
  <c r="E52" i="1"/>
  <c r="E50" i="1"/>
  <c r="E49" i="1"/>
  <c r="E48" i="1"/>
  <c r="E47" i="1"/>
  <c r="E46" i="1"/>
  <c r="E44" i="1"/>
  <c r="E43" i="1"/>
  <c r="E42" i="1"/>
  <c r="E41" i="1"/>
  <c r="E40" i="1"/>
  <c r="E37" i="1"/>
  <c r="E36" i="1"/>
  <c r="E32" i="1"/>
  <c r="E30" i="1"/>
  <c r="E29" i="1"/>
  <c r="E28" i="1"/>
  <c r="E27" i="1"/>
  <c r="E25" i="1"/>
  <c r="E23" i="1"/>
  <c r="E22" i="1"/>
  <c r="E20" i="1"/>
  <c r="E19" i="1"/>
  <c r="E18" i="1"/>
  <c r="E17" i="1"/>
  <c r="E16" i="1"/>
  <c r="E15" i="1"/>
  <c r="E14" i="1"/>
  <c r="E13" i="1"/>
  <c r="E12" i="1"/>
  <c r="E5" i="1"/>
  <c r="D6" i="1" l="1"/>
  <c r="J5" i="13" l="1"/>
  <c r="J4" i="13" s="1"/>
  <c r="I7" i="13" l="1"/>
  <c r="I7" i="14" s="1"/>
  <c r="I6" i="13"/>
  <c r="I6" i="14" s="1"/>
  <c r="I5" i="13"/>
  <c r="I5" i="14" s="1"/>
  <c r="I4" i="13"/>
  <c r="I4" i="14" s="1"/>
  <c r="I2" i="13"/>
  <c r="I2" i="14" s="1"/>
  <c r="E26" i="12"/>
  <c r="E25" i="12"/>
  <c r="E24" i="12"/>
  <c r="E23" i="12"/>
  <c r="H3" i="12"/>
  <c r="G2" i="13" s="1"/>
  <c r="G2" i="14" s="1"/>
  <c r="F4" i="12"/>
  <c r="F3" i="13" s="1"/>
  <c r="F3" i="14" s="1"/>
  <c r="F3" i="12"/>
  <c r="F2" i="13" s="1"/>
  <c r="F2" i="14" s="1"/>
  <c r="C5" i="12"/>
  <c r="C4" i="13" s="1"/>
  <c r="C4" i="14" s="1"/>
  <c r="C4" i="12" l="1"/>
  <c r="C3" i="13" s="1"/>
  <c r="C3" i="14" s="1"/>
  <c r="C3" i="12"/>
  <c r="C2" i="13" s="1"/>
  <c r="C2" i="14" s="1"/>
  <c r="A5" i="14" l="1"/>
  <c r="A5" i="13"/>
</calcChain>
</file>

<file path=xl/sharedStrings.xml><?xml version="1.0" encoding="utf-8"?>
<sst xmlns="http://schemas.openxmlformats.org/spreadsheetml/2006/main" count="296" uniqueCount="227">
  <si>
    <t>#</t>
  </si>
  <si>
    <t>Address</t>
  </si>
  <si>
    <t>City</t>
  </si>
  <si>
    <t>State</t>
  </si>
  <si>
    <t>Zip Code</t>
  </si>
  <si>
    <t>Response</t>
  </si>
  <si>
    <t>Question</t>
  </si>
  <si>
    <t>Name:</t>
  </si>
  <si>
    <t>Title:</t>
  </si>
  <si>
    <t>Telephone Number:</t>
  </si>
  <si>
    <t>Governmental Entity: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</si>
  <si>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</si>
  <si>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</si>
  <si>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</si>
  <si>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</si>
  <si>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</si>
  <si>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</si>
  <si>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</si>
  <si>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</si>
  <si>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</si>
  <si>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</si>
  <si>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</si>
  <si>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</si>
  <si>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</si>
  <si>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</si>
  <si>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</si>
  <si>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</si>
  <si>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</si>
  <si>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</si>
  <si>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</si>
  <si>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</si>
  <si>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</si>
  <si>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</si>
  <si>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</si>
  <si>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</si>
  <si>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</si>
  <si>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</si>
  <si>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</si>
  <si>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</si>
  <si>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</si>
  <si>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</si>
  <si>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</si>
  <si>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</si>
  <si>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</si>
  <si>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</si>
  <si>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</si>
  <si>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</si>
  <si>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</si>
  <si>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</si>
  <si>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</si>
  <si>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</si>
  <si>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</si>
  <si>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</si>
  <si>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</si>
  <si>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</si>
  <si>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</si>
  <si>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</si>
  <si>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</si>
  <si>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</si>
  <si>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</si>
  <si>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</si>
  <si>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</si>
  <si>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</si>
  <si>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</si>
  <si>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</si>
  <si>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</si>
  <si>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</si>
  <si>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</si>
  <si>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</si>
  <si>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</si>
  <si>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</si>
  <si>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</si>
  <si>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Bidder Name</t>
  </si>
  <si>
    <t>Bidder's PRINCIPAL PLACE OF BUSINESS: "Principal Place of Business" is the location of the primary control, direction and management of the enterprise (State of):</t>
  </si>
  <si>
    <t xml:space="preserve"> </t>
  </si>
  <si>
    <t>Does Bidder have the required NYS 10 digit vendor ID number?</t>
  </si>
  <si>
    <t>Bidder Contact Name</t>
  </si>
  <si>
    <t>Bidder Contact Telephone Number</t>
  </si>
  <si>
    <t>If no, did Bidder complete and submit the OSC Substitute W-9 form to OGS as described in NYS Vendor File Registration, prior to submitting this bid document?</t>
  </si>
  <si>
    <t>If Bidder answered "No" to question above, please explain:</t>
  </si>
  <si>
    <t>Basis of Termination or Withholding:
 (add additional pages if necessary with content clearly labeled)</t>
  </si>
  <si>
    <t>Person to contact for questions relating to this Bid submission:</t>
  </si>
  <si>
    <t>If yes, was the basis for the finding of non-responsibility due to the intentional provision of false or incomplete information to a Governmental Entity? 
If yes, please provide details regarding the finding of non-responsibility below.</t>
  </si>
  <si>
    <t>BIDDER/OFFERER DISCLOSURE OF PRIOR NON-RESPONSIBILITY DETERMINATIONS
 Pursuant to Procurement Lobbying Law (SFL § 139-j)</t>
  </si>
  <si>
    <t>If yes, was the basis for the finding of non-responsibility due to a violation of State Finance Law § 139-j?</t>
  </si>
  <si>
    <t xml:space="preserve">Bidder Contact E-mail </t>
  </si>
  <si>
    <t xml:space="preserve">If Bidder requires a minimum purchase amount for orders placed using the NYS Purchasing Card, please indicate the minimum purchase amount: </t>
  </si>
  <si>
    <r>
      <t>If Bidder limits the maximum acceptable purchase amount for orders placed using the NYS Purchasing Card</t>
    </r>
    <r>
      <rPr>
        <sz val="11"/>
        <color theme="1"/>
        <rFont val="Times New Roman"/>
        <family val="1"/>
      </rPr>
      <t xml:space="preserve">, please indicate the maximum purchase amount: </t>
    </r>
    <r>
      <rPr>
        <sz val="11"/>
        <color rgb="FFFF0000"/>
        <rFont val="Times New Roman"/>
        <family val="1"/>
      </rPr>
      <t/>
    </r>
  </si>
  <si>
    <t xml:space="preserve">If yes, please detail the additional discounts by providing the percentage of discounts and the specific number of days within which payment must be made for the discounts to apply (for example: 2% / 15 days; 1% / 20 days): </t>
  </si>
  <si>
    <t>E-Mail Address:</t>
  </si>
  <si>
    <t>Is Bidder listed as a certified Minority- or Women-Owned Business Enterprise in the NYS Empire State Development Directory of Certified Minority- and Women-Owned Businesses, 
https://ny.newnycontracts.com/frontend/vendorsearchpublic.asp?</t>
  </si>
  <si>
    <t xml:space="preserve">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
 </t>
  </si>
  <si>
    <t xml:space="preserve">Total number of people employed by your business: </t>
  </si>
  <si>
    <t>Is Bidder a New York Small Business as defined above?</t>
  </si>
  <si>
    <t xml:space="preserve">Total number of people employed by your business in New York State: </t>
  </si>
  <si>
    <t>Has any Governmental Entity made a finding of non-responsibility regarding the Bidder in the previous four years?</t>
  </si>
  <si>
    <t>Has any Governmental Entity terminated a Procurement Contract with or withheld a Procurement Contract from the Bidder due to the intentional provision of false or incomplete information? If yes, please provide details below.</t>
  </si>
  <si>
    <t>If Bidder offers an additional discount for purchases made with the NYS  Purchasing Card, enter it here (%):</t>
  </si>
  <si>
    <r>
      <t>Does Bidder offer a prompt payment discount for payments made in less than</t>
    </r>
    <r>
      <rPr>
        <strike/>
        <sz val="11"/>
        <color theme="1"/>
        <rFont val="Times New Roman"/>
        <family val="1"/>
      </rPr>
      <t xml:space="preserve"> </t>
    </r>
    <r>
      <rPr>
        <sz val="11"/>
        <color theme="1"/>
        <rFont val="Times New Roman"/>
        <family val="1"/>
      </rPr>
      <t>30 days after receipt of a proper invoice?</t>
    </r>
    <r>
      <rPr>
        <b/>
        <sz val="11"/>
        <color theme="1"/>
        <rFont val="Times New Roman"/>
        <family val="1"/>
      </rPr>
      <t/>
    </r>
  </si>
  <si>
    <t xml:space="preserve">Are prices quoted for this solicitation the same as or lower than those quoted other federal, state or local governmental entities (including GSA/VA contracts) on similar products, quantities, terms and conditions? </t>
  </si>
  <si>
    <t>Is Bidder listed as a certified Service-Disabled Veteran Owned Business Division  of Service-Disabled Veteran's Business Development at: https://ogs.ny.gov/Veterans/default.asp</t>
  </si>
  <si>
    <t>ATTACHMENT 5 - BIDDER INFORMATION QUESTIONNAIRE</t>
  </si>
  <si>
    <r>
      <t xml:space="preserve">If awarded a contract, will Bidder accept the NYS Purchasing Card (see Appendix B, </t>
    </r>
    <r>
      <rPr>
        <i/>
        <sz val="11"/>
        <rFont val="Times New Roman"/>
        <family val="1"/>
      </rPr>
      <t>Purchasing Card</t>
    </r>
    <r>
      <rPr>
        <sz val="11"/>
        <rFont val="Times New Roman"/>
        <family val="1"/>
      </rPr>
      <t>) at no additional charge, for orders up to and including $50,000?</t>
    </r>
  </si>
  <si>
    <r>
      <t xml:space="preserve">Person to contact for </t>
    </r>
    <r>
      <rPr>
        <b/>
        <i/>
        <sz val="11"/>
        <color theme="1"/>
        <rFont val="Times New Roman"/>
        <family val="1"/>
      </rPr>
      <t>Contract Administration</t>
    </r>
    <r>
      <rPr>
        <b/>
        <sz val="11"/>
        <color theme="1"/>
        <rFont val="Times New Roman"/>
        <family val="1"/>
      </rPr>
      <t xml:space="preserve"> issues:</t>
    </r>
  </si>
  <si>
    <r>
      <t xml:space="preserve">Customer Service contact for New York State </t>
    </r>
    <r>
      <rPr>
        <b/>
        <i/>
        <sz val="11"/>
        <rFont val="Times New Roman"/>
        <family val="1"/>
      </rPr>
      <t xml:space="preserve">Contract Orders </t>
    </r>
    <r>
      <rPr>
        <b/>
        <sz val="11"/>
        <rFont val="Times New Roman"/>
        <family val="1"/>
      </rPr>
      <t>during normal business hours:</t>
    </r>
  </si>
  <si>
    <r>
      <t>Person to c</t>
    </r>
    <r>
      <rPr>
        <b/>
        <i/>
        <sz val="11"/>
        <rFont val="Times New Roman"/>
        <family val="1"/>
      </rPr>
      <t>ontact in the event of an emergency</t>
    </r>
    <r>
      <rPr>
        <b/>
        <sz val="11"/>
        <rFont val="Times New Roman"/>
        <family val="1"/>
      </rPr>
      <t xml:space="preserve"> occuring after normal business hours or on weekend/holidays:</t>
    </r>
  </si>
  <si>
    <t>Basis of Finding of Non-Responsibility:
 (add additional pages if necessary with content clearly labeled)</t>
  </si>
  <si>
    <t>County</t>
  </si>
  <si>
    <t>Bidder's Federal Tax Identification Number</t>
  </si>
  <si>
    <t xml:space="preserve">Does Bidder have a contract with any other federal, state or local governmental entity, including General Services Administration (GSA) / Veterans Affairs (VA), on similar products, quantities, terms and conditions? </t>
  </si>
  <si>
    <t>If yes, provide a link for each contract, if available.</t>
  </si>
  <si>
    <t>Toll Free Telephone Number:  (Enter n/a if not available)</t>
  </si>
  <si>
    <t>List normal business hours (Specify M-F):</t>
  </si>
  <si>
    <t>Web Site:  (Enter n/a if not available)</t>
  </si>
  <si>
    <t>E-Mail Address:  (Enter n/a if not available)</t>
  </si>
  <si>
    <t>If yes, please indicate Minority-Owned (MBE), Women-Owned (WBE), or Minority- and Women-Owned (MWBE):  (choose from the drop down menu)</t>
  </si>
  <si>
    <t>If yes, please provide here</t>
  </si>
  <si>
    <r>
      <rPr>
        <u/>
        <sz val="11"/>
        <color theme="1"/>
        <rFont val="Times New Roman"/>
        <family val="1"/>
      </rPr>
      <t>Instructions:</t>
    </r>
    <r>
      <rPr>
        <sz val="11"/>
        <color theme="1"/>
        <rFont val="Times New Roman"/>
        <family val="1"/>
      </rPr>
      <t xml:space="preserve"> Complete all questions below.  Questions may have a drop-down menu from which to select your response.
NOTE TO BIDDER:  FAILURE TO ANSWER THE QUESTIONS WILL DELAY THE EVALUATION OF YOUR BID AND MAY RESULT IN REJECTION OF YOUR BID.</t>
    </r>
  </si>
  <si>
    <t>Is the General Questions Tab Complete?</t>
  </si>
  <si>
    <t>Counties</t>
  </si>
  <si>
    <t>States</t>
  </si>
  <si>
    <t>Alabama</t>
  </si>
  <si>
    <t>Alaska</t>
  </si>
  <si>
    <t>Arizona</t>
  </si>
  <si>
    <t>Arkansas</t>
  </si>
  <si>
    <t>California</t>
  </si>
  <si>
    <t>Colorado</t>
  </si>
  <si>
    <t>Connecticut</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</si>
  <si>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</si>
  <si>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</si>
  <si>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</si>
  <si>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</si>
  <si>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</si>
  <si>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</si>
  <si>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</si>
  <si>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</si>
  <si>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</si>
  <si>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</si>
  <si>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</si>
  <si>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</si>
  <si>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</si>
  <si>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</si>
  <si>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</si>
  <si>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</si>
  <si>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</si>
  <si>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</si>
  <si>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</si>
  <si>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</si>
  <si>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</si>
  <si>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</si>
  <si>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</si>
  <si>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North Carolina</t>
  </si>
  <si>
    <t>North Dakota</t>
  </si>
  <si>
    <t>Ohio</t>
  </si>
  <si>
    <t>Oklahoma</t>
  </si>
  <si>
    <t>Oregon</t>
  </si>
  <si>
    <t>Pennsylvania</t>
  </si>
  <si>
    <t>Rhode Island</t>
  </si>
  <si>
    <t>South Carolina</t>
  </si>
  <si>
    <t>South Dakota</t>
  </si>
  <si>
    <t>Tennessee</t>
  </si>
  <si>
    <t>Texas</t>
  </si>
  <si>
    <t>Utah</t>
  </si>
  <si>
    <t>Saint Lawrence</t>
  </si>
  <si>
    <t>Vermont</t>
  </si>
  <si>
    <t>Virginia</t>
  </si>
  <si>
    <t>West Virginia</t>
  </si>
  <si>
    <t>Wisconsin</t>
  </si>
  <si>
    <t>Other</t>
  </si>
  <si>
    <t>The Product(s) bid are manufactured both in NYS and outside NYS</t>
  </si>
  <si>
    <t>The Product(s) bid are manufactured in NYS</t>
  </si>
  <si>
    <t>The Product(s) bid are manufactured outside of NYS</t>
  </si>
  <si>
    <r>
      <t xml:space="preserve">Person to contact for </t>
    </r>
    <r>
      <rPr>
        <b/>
        <i/>
        <sz val="11"/>
        <rFont val="Times New Roman"/>
        <family val="1"/>
      </rPr>
      <t>Billing</t>
    </r>
    <r>
      <rPr>
        <b/>
        <sz val="11"/>
        <rFont val="Times New Roman"/>
        <family val="1"/>
      </rPr>
      <t xml:space="preserve"> issues:</t>
    </r>
  </si>
  <si>
    <t>List normal business hours (Specify M-F, Sat, Sun):</t>
  </si>
  <si>
    <t>Toll Free Telephone Number:</t>
  </si>
  <si>
    <t>Customer Service contact for New York State Contract Orders during normal business hours:</t>
  </si>
  <si>
    <t>Contract #</t>
  </si>
  <si>
    <t>Contractor &amp; Address</t>
  </si>
  <si>
    <t>Telephone #</t>
  </si>
  <si>
    <t>Fed ID#/NYS Vendor ID#</t>
  </si>
  <si>
    <t>Toll-Free #:</t>
  </si>
  <si>
    <t>Phone #:</t>
  </si>
  <si>
    <t>Contact:</t>
  </si>
  <si>
    <t>E-mail:</t>
  </si>
  <si>
    <t>Web Site:</t>
  </si>
  <si>
    <t>(Sat, Sun):</t>
  </si>
  <si>
    <t>Person to contact in the event of an emergency occuring after normal business hours or on weekend/holidays:</t>
  </si>
  <si>
    <t>SB/MWBE/SDVOB</t>
  </si>
  <si>
    <t>P-Card</t>
  </si>
  <si>
    <t>Discriminatory Jurisdictions</t>
  </si>
  <si>
    <t>(Alaska, Hawaii, Louisiana, South Carolina, West Virginia &amp; Wyoming).</t>
  </si>
  <si>
    <t>Minimum Purchase Amount:</t>
  </si>
  <si>
    <t>Maximum Purchase Amount:</t>
  </si>
  <si>
    <t>Additional P-Card Discounts:</t>
  </si>
  <si>
    <t>Prompt Payment Discounts:</t>
  </si>
  <si>
    <t>MBE</t>
  </si>
  <si>
    <t>WBE</t>
  </si>
  <si>
    <t>MWBE</t>
  </si>
  <si>
    <t>Hide</t>
  </si>
  <si>
    <t>List business hours for Sat, Sun:  (Enter n/a if not available)</t>
  </si>
  <si>
    <t>Select from the drop-down menu</t>
  </si>
  <si>
    <t>Manufactured</t>
  </si>
  <si>
    <t>Place of manufacture of Product(s) bid:</t>
  </si>
  <si>
    <t>Person to contact Person to contact for Billing issues:</t>
  </si>
  <si>
    <t>PC</t>
  </si>
  <si>
    <r>
      <rPr>
        <b/>
        <sz val="11"/>
        <color theme="1"/>
        <rFont val="Times New Roman"/>
        <family val="1"/>
      </rPr>
      <t>Business hours</t>
    </r>
    <r>
      <rPr>
        <sz val="11"/>
        <color theme="1"/>
        <rFont val="Times New Roman"/>
        <family val="1"/>
      </rPr>
      <t xml:space="preserve">              (M-F):</t>
    </r>
  </si>
  <si>
    <t>Date of Finding of Non-Responsibility (MM/DD/YR):</t>
  </si>
  <si>
    <t>Date of Termination or Withholding of Contract (MM/DD/YR):</t>
  </si>
  <si>
    <t>Group 37700
Culvert and Underdrain Pipe and Tubing w/ Arches, Bands &amp; Accessories (Statewide)
IFB# 23187</t>
  </si>
  <si>
    <t>General Questions</t>
  </si>
  <si>
    <t>Attachment 05 - Bidder Information Questionnaire</t>
  </si>
  <si>
    <r>
      <t xml:space="preserve">Instructions: Complete all questions below.  Questions may have a drop-down menu </t>
    </r>
    <r>
      <rPr>
        <sz val="11"/>
        <rFont val="Times New Roman"/>
        <family val="1"/>
      </rPr>
      <t xml:space="preserve">from which </t>
    </r>
    <r>
      <rPr>
        <sz val="11"/>
        <color theme="1"/>
        <rFont val="Times New Roman"/>
        <family val="1"/>
      </rPr>
      <t>to select your response.
NOTE TO BIDDER:  FAILURE TO ANSWER THE QUESTIONS WILL DELAY THE EVALUATION OF YOUR BID AND MAY RESULT IN REJECTION OF YOUR BID.</t>
    </r>
  </si>
  <si>
    <t>Solicitation Specific Questions</t>
  </si>
  <si>
    <t>Does your operational plan for fulfilling this contract include using Resellers/Dealers or Distributors as Subcontractors to service contract users?</t>
  </si>
  <si>
    <t>Is the Bidder the primary product manufacturer?</t>
  </si>
  <si>
    <t xml:space="preserve">Does the price list contain products from more than one Manufacturer? </t>
  </si>
  <si>
    <t>If YES, how many separate manufacturer product lines are being bid?</t>
  </si>
  <si>
    <t>Does the nationally published price list contain pricing from more than one product catalog?</t>
  </si>
  <si>
    <t>Is the company's nationally published price list openly available and in general distribution?</t>
  </si>
  <si>
    <t>If NO, how is it obtained?</t>
  </si>
  <si>
    <t>Will the bidder offer purchase order volume discounts on specific purchase orders over a specific dollar amount?</t>
  </si>
  <si>
    <t>If YES, what is discount and the dollar amount.</t>
  </si>
  <si>
    <t>Will the bidder offer cumulative volume discounts applied to future orders made by an individual agency once an established volume has been met under this contract?</t>
  </si>
  <si>
    <t>If YES, what is the volume amount required for this discount?</t>
  </si>
  <si>
    <t>Will the bidder offer cumulative statewide volume discounts as an additional discount applied to all future orders for all authorized user purchases once an established volume has been met under this contract?</t>
  </si>
  <si>
    <r>
      <t>Are all additional Manufacturers identified in Attachment 01-</t>
    </r>
    <r>
      <rPr>
        <i/>
        <sz val="12"/>
        <color theme="1"/>
        <rFont val="Times New Roman"/>
        <family val="1"/>
      </rPr>
      <t>Pricing</t>
    </r>
    <r>
      <rPr>
        <sz val="12"/>
        <color theme="1"/>
        <rFont val="Times New Roman"/>
        <family val="1"/>
      </rPr>
      <t>?</t>
    </r>
  </si>
  <si>
    <t>Will the bidder accept orders for less than the stated minimum order amount of $1000.00?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</si>
</sst>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lt;=9999999]###\-####;\(###\)\ ###\-####"/>
    <numFmt numFmtId="165" formatCode="&quot;$&quot;#,##0.00"/>
    <numFmt numFmtId="166" formatCode="00000"/>
    <numFmt numFmtId="167" formatCode="&quot;$&quot;#,##0"/>
    <numFmt numFmtId="168" formatCode="mm/dd/yy;@"/>
  </numFmts>
  <fonts count="32" x14ac:knownFonts="1">
    <font>
      <sz val="11"/>
      <color theme="1"/>
      <name val="Calibri"/>
      <family val="2"/>
      <scheme val="minor"/>
    </font>
    <font>
      <sz val="10"/>
      <name val="Arial"/>
      <family val="2"/>
    </font>
    <font>
      <sz val="11"/>
      <color theme="1"/>
      <name val="Arial"/>
      <family val="2"/>
    </font>
    <font>
      <b/>
      <sz val="11"/>
      <color theme="1"/>
      <name val="Arial"/>
      <family val="2"/>
    </font>
    <font>
      <sz val="10"/>
      <color theme="1"/>
      <name val="Arial"/>
      <family val="2"/>
    </font>
    <font>
      <sz val="11"/>
      <color theme="1"/>
      <name val="Calibri"/>
      <family val="2"/>
      <scheme val="minor"/>
    </font>
    <font>
      <b/>
      <sz val="11"/>
      <color theme="1"/>
      <name val="Times New Roman"/>
      <family val="1"/>
    </font>
    <font>
      <sz val="11"/>
      <color theme="1"/>
      <name val="Times New Roman"/>
      <family val="1"/>
    </font>
    <font>
      <sz val="10"/>
      <color rgb="FF000000"/>
      <name val="Times New Roman"/>
      <family val="1"/>
    </font>
    <font>
      <b/>
      <sz val="12"/>
      <name val="Times New Roman"/>
      <family val="1"/>
    </font>
    <font>
      <b/>
      <sz val="12"/>
      <color theme="1"/>
      <name val="Times New Roman"/>
      <family val="1"/>
    </font>
    <font>
      <sz val="11"/>
      <color rgb="FFFF0000"/>
      <name val="Times New Roman"/>
      <family val="1"/>
    </font>
    <font>
      <strike/>
      <sz val="11"/>
      <color theme="1"/>
      <name val="Times New Roman"/>
      <family val="1"/>
    </font>
    <font>
      <sz val="11"/>
      <name val="Times New Roman"/>
      <family val="1"/>
    </font>
    <font>
      <i/>
      <sz val="11"/>
      <name val="Times New Roman"/>
      <family val="1"/>
    </font>
    <font>
      <u/>
      <sz val="11"/>
      <color theme="10"/>
      <name val="Calibri"/>
      <family val="2"/>
      <scheme val="minor"/>
    </font>
    <font>
      <b/>
      <i/>
      <sz val="11"/>
      <color theme="1"/>
      <name val="Times New Roman"/>
      <family val="1"/>
    </font>
    <font>
      <b/>
      <sz val="11"/>
      <name val="Times New Roman"/>
      <family val="1"/>
    </font>
    <font>
      <b/>
      <i/>
      <sz val="11"/>
      <name val="Times New Roman"/>
      <family val="1"/>
    </font>
    <font>
      <sz val="11"/>
      <name val="Calibri"/>
      <family val="2"/>
      <scheme val="minor"/>
    </font>
    <font>
      <sz val="11"/>
      <name val="Arial"/>
      <family val="2"/>
    </font>
    <font>
      <u/>
      <sz val="11"/>
      <color theme="1"/>
      <name val="Times New Roman"/>
      <family val="1"/>
    </font>
    <font>
      <b/>
      <sz val="14"/>
      <color theme="1"/>
      <name val="Times New Roman"/>
      <family val="1"/>
    </font>
    <font>
      <sz val="11"/>
      <color rgb="FF000000"/>
      <name val="Times New Roman"/>
      <family val="1"/>
    </font>
    <font>
      <b/>
      <sz val="14"/>
      <name val="Times New Roman"/>
      <family val="1"/>
    </font>
    <font>
      <b/>
      <sz val="10"/>
      <name val="Arial"/>
      <family val="2"/>
    </font>
    <font>
      <b/>
      <u/>
      <sz val="11"/>
      <color theme="1"/>
      <name val="Times New Roman"/>
      <family val="1"/>
    </font>
    <font>
      <sz val="11"/>
      <color theme="1"/>
      <name val="Calibri"/>
      <family val="2"/>
    </font>
    <font>
      <b/>
      <sz val="16"/>
      <color theme="1"/>
      <name val="Times New Roman"/>
      <family val="1"/>
    </font>
    <font>
      <b/>
      <u/>
      <sz val="12"/>
      <color theme="1"/>
      <name val="Times New Roman"/>
      <family val="1"/>
    </font>
    <font>
      <sz val="12"/>
      <color theme="1"/>
      <name val="Times New Roman"/>
      <family val="1"/>
    </font>
    <font>
      <i/>
      <sz val="12"/>
      <color theme="1"/>
      <name val="Times New Roman"/>
      <family val="1"/>
    </font>
  </fonts>
  <fills count="6">
    <fill>
      <patternFill patternType="none"/>
    </fill>
    <fill>
      <patternFill patternType="gray125"/>
    </fill>
    <fill>
      <patternFill patternType="solid">
        <fgColor theme="3" tint="0.79998168889431442"/>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9" fontId="5" fillId="0" borderId="0" applyFont="0" applyFill="0" applyBorder="0" applyAlignment="0" applyProtection="0"/>
    <xf numFmtId="0" fontId="15" fillId="0" borderId="0" applyNumberFormat="0" applyFill="0" applyBorder="0" applyAlignment="0" applyProtection="0"/>
  </cellStyleXfs>
  <cellXfs count="171">
    <xf numFmtId="0" fontId="0" fillId="0" borderId="0" xfId="0"/>
    <xf numFmtId="0" fontId="4" fillId="0" borderId="0" xfId="0" applyFont="1" applyAlignment="1" applyProtection="1">
      <alignment shrinkToFit="1"/>
      <protection hidden="1"/>
    </xf>
    <xf numFmtId="0" fontId="7" fillId="0" borderId="0" xfId="0" applyFont="1" applyProtection="1">
      <protection hidden="1"/>
    </xf>
    <xf numFmtId="0" fontId="6" fillId="0" borderId="0" xfId="0" applyFont="1" applyProtection="1">
      <protection hidden="1"/>
    </xf>
    <xf numFmtId="0" fontId="7" fillId="0" borderId="0" xfId="0" applyFont="1" applyAlignment="1" applyProtection="1">
      <alignment horizontal="left" vertical="center"/>
      <protection hidden="1"/>
    </xf>
    <xf numFmtId="164" fontId="7" fillId="0" borderId="0" xfId="0" applyNumberFormat="1" applyFont="1" applyAlignment="1" applyProtection="1">
      <alignment horizontal="left" vertical="center"/>
      <protection hidden="1"/>
    </xf>
    <xf numFmtId="1" fontId="7" fillId="0" borderId="0" xfId="0" applyNumberFormat="1" applyFont="1" applyProtection="1">
      <protection hidden="1"/>
    </xf>
    <xf numFmtId="0" fontId="7" fillId="0" borderId="0" xfId="0" applyFont="1" applyAlignment="1" applyProtection="1">
      <alignment horizontal="left"/>
      <protection hidden="1"/>
    </xf>
    <xf numFmtId="0" fontId="11" fillId="0" borderId="0" xfId="0" applyFont="1" applyProtection="1">
      <protection hidden="1"/>
    </xf>
    <xf numFmtId="49" fontId="7" fillId="0" borderId="0" xfId="0" applyNumberFormat="1" applyFont="1" applyProtection="1">
      <protection hidden="1"/>
    </xf>
    <xf numFmtId="0" fontId="7" fillId="0" borderId="0" xfId="0" applyFont="1" applyAlignment="1" applyProtection="1">
      <alignment horizontal="right"/>
      <protection hidden="1"/>
    </xf>
    <xf numFmtId="0" fontId="7" fillId="0" borderId="0" xfId="0" applyFont="1" applyAlignment="1" applyProtection="1">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0" fillId="0" borderId="0" xfId="0" applyProtection="1">
      <protection hidden="1"/>
    </xf>
    <xf numFmtId="0" fontId="9" fillId="0" borderId="0" xfId="0" applyFont="1" applyFill="1" applyAlignment="1" applyProtection="1">
      <alignment wrapText="1"/>
      <protection hidden="1"/>
    </xf>
    <xf numFmtId="0" fontId="7" fillId="0" borderId="0" xfId="0" applyFont="1" applyFill="1" applyProtection="1">
      <protection hidden="1"/>
    </xf>
    <xf numFmtId="1" fontId="2" fillId="0" borderId="0" xfId="0" applyNumberFormat="1" applyFont="1" applyAlignment="1" applyProtection="1">
      <alignment horizontal="center" vertical="top"/>
      <protection hidden="1"/>
    </xf>
    <xf numFmtId="0" fontId="2" fillId="0" borderId="0" xfId="0" applyFont="1" applyFill="1" applyBorder="1" applyAlignment="1" applyProtection="1">
      <alignment horizontal="right" wrapText="1"/>
      <protection hidden="1"/>
    </xf>
    <xf numFmtId="0" fontId="7" fillId="0" borderId="0" xfId="0" applyFont="1" applyFill="1" applyBorder="1" applyProtection="1">
      <protection hidden="1"/>
    </xf>
    <xf numFmtId="0" fontId="2" fillId="0" borderId="0" xfId="0" applyFont="1" applyFill="1" applyProtection="1">
      <protection hidden="1"/>
    </xf>
    <xf numFmtId="1" fontId="3" fillId="2" borderId="1" xfId="0" applyNumberFormat="1" applyFont="1" applyFill="1" applyBorder="1" applyAlignment="1" applyProtection="1">
      <alignment horizontal="center" vertical="top"/>
      <protection hidden="1"/>
    </xf>
    <xf numFmtId="0" fontId="6" fillId="2" borderId="1" xfId="0" applyFont="1" applyFill="1" applyBorder="1" applyProtection="1">
      <protection hidden="1"/>
    </xf>
    <xf numFmtId="0" fontId="6" fillId="2" borderId="1" xfId="0" applyFont="1" applyFill="1" applyBorder="1" applyAlignment="1" applyProtection="1">
      <alignment horizontal="center"/>
      <protection hidden="1"/>
    </xf>
    <xf numFmtId="1" fontId="7" fillId="2" borderId="1" xfId="0" applyNumberFormat="1" applyFont="1" applyFill="1" applyBorder="1" applyAlignment="1" applyProtection="1">
      <alignment horizontal="center" vertical="center"/>
      <protection hidden="1"/>
    </xf>
    <xf numFmtId="0" fontId="7" fillId="2" borderId="1" xfId="0" applyFont="1" applyFill="1" applyBorder="1" applyProtection="1">
      <protection hidden="1"/>
    </xf>
    <xf numFmtId="0" fontId="23" fillId="2" borderId="1" xfId="0" applyFont="1" applyFill="1" applyBorder="1" applyAlignment="1" applyProtection="1">
      <alignment vertical="center" wrapText="1"/>
      <protection hidden="1"/>
    </xf>
    <xf numFmtId="1" fontId="7" fillId="0" borderId="0"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vertical="center" wrapText="1"/>
      <protection hidden="1"/>
    </xf>
    <xf numFmtId="0" fontId="7" fillId="0" borderId="0" xfId="0" applyFont="1" applyFill="1" applyBorder="1" applyAlignment="1" applyProtection="1">
      <alignment horizontal="left" vertical="center" wrapText="1"/>
      <protection hidden="1"/>
    </xf>
    <xf numFmtId="0" fontId="7" fillId="2" borderId="1" xfId="0" applyFont="1" applyFill="1" applyBorder="1" applyAlignment="1" applyProtection="1">
      <alignment vertical="center" wrapText="1"/>
      <protection hidden="1"/>
    </xf>
    <xf numFmtId="0" fontId="7" fillId="2" borderId="1"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left" vertical="center"/>
      <protection hidden="1"/>
    </xf>
    <xf numFmtId="0" fontId="13" fillId="2" borderId="1" xfId="0" applyFont="1" applyFill="1" applyBorder="1" applyAlignment="1" applyProtection="1">
      <alignment horizontal="left" vertical="center" wrapText="1"/>
      <protection hidden="1"/>
    </xf>
    <xf numFmtId="0" fontId="0" fillId="0" borderId="0" xfId="0" applyBorder="1" applyProtection="1">
      <protection hidden="1"/>
    </xf>
    <xf numFmtId="0" fontId="13" fillId="0" borderId="0" xfId="0" applyFont="1" applyFill="1" applyBorder="1" applyAlignment="1" applyProtection="1">
      <alignment horizontal="left" vertical="center" wrapText="1"/>
      <protection hidden="1"/>
    </xf>
    <xf numFmtId="0" fontId="7" fillId="2" borderId="1" xfId="0" applyFont="1" applyFill="1" applyBorder="1" applyAlignment="1" applyProtection="1">
      <alignment horizontal="right" wrapText="1"/>
      <protection hidden="1"/>
    </xf>
    <xf numFmtId="0" fontId="7" fillId="2" borderId="1" xfId="0" applyFont="1" applyFill="1" applyBorder="1" applyAlignment="1" applyProtection="1">
      <alignment horizontal="right"/>
      <protection hidden="1"/>
    </xf>
    <xf numFmtId="1" fontId="13" fillId="2" borderId="1" xfId="0" applyNumberFormat="1" applyFont="1" applyFill="1" applyBorder="1" applyAlignment="1" applyProtection="1">
      <alignment horizontal="center" vertical="center"/>
      <protection hidden="1"/>
    </xf>
    <xf numFmtId="0" fontId="13" fillId="2" borderId="1" xfId="0" applyFont="1" applyFill="1" applyBorder="1" applyAlignment="1" applyProtection="1">
      <alignment horizontal="right" wrapText="1"/>
      <protection hidden="1"/>
    </xf>
    <xf numFmtId="0" fontId="13" fillId="2" borderId="4" xfId="0" applyFont="1" applyFill="1" applyBorder="1" applyAlignment="1" applyProtection="1">
      <alignment horizontal="right" wrapText="1"/>
      <protection hidden="1"/>
    </xf>
    <xf numFmtId="1"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right" wrapText="1"/>
      <protection hidden="1"/>
    </xf>
    <xf numFmtId="0" fontId="13" fillId="0" borderId="0" xfId="0" applyFont="1" applyFill="1" applyBorder="1" applyAlignment="1" applyProtection="1">
      <alignment horizontal="left" vertical="center"/>
      <protection hidden="1"/>
    </xf>
    <xf numFmtId="1" fontId="13" fillId="2" borderId="4" xfId="0" applyNumberFormat="1" applyFont="1" applyFill="1" applyBorder="1" applyAlignment="1" applyProtection="1">
      <alignment horizontal="center" vertical="center"/>
      <protection hidden="1"/>
    </xf>
    <xf numFmtId="0" fontId="13" fillId="2" borderId="1" xfId="0" applyFont="1" applyFill="1" applyBorder="1" applyAlignment="1" applyProtection="1">
      <alignment vertical="center" wrapText="1"/>
      <protection hidden="1"/>
    </xf>
    <xf numFmtId="0" fontId="13" fillId="2" borderId="1" xfId="0" applyFont="1" applyFill="1" applyBorder="1" applyAlignment="1" applyProtection="1">
      <alignment horizontal="left" vertical="center"/>
      <protection hidden="1"/>
    </xf>
    <xf numFmtId="1" fontId="19" fillId="0" borderId="0" xfId="0" applyNumberFormat="1" applyFont="1" applyAlignment="1" applyProtection="1">
      <alignment horizontal="center" vertical="top"/>
      <protection hidden="1"/>
    </xf>
    <xf numFmtId="0" fontId="13" fillId="0" borderId="0" xfId="0" applyFont="1" applyProtection="1">
      <protection hidden="1"/>
    </xf>
    <xf numFmtId="0" fontId="13" fillId="2" borderId="1" xfId="0" applyFont="1" applyFill="1" applyBorder="1" applyAlignment="1" applyProtection="1">
      <alignment wrapText="1"/>
      <protection hidden="1"/>
    </xf>
    <xf numFmtId="1" fontId="2" fillId="0" borderId="5" xfId="0" applyNumberFormat="1" applyFont="1" applyFill="1" applyBorder="1" applyAlignment="1" applyProtection="1">
      <alignment horizontal="center" vertical="center"/>
      <protection hidden="1"/>
    </xf>
    <xf numFmtId="1" fontId="0" fillId="0" borderId="0" xfId="0" applyNumberFormat="1" applyAlignment="1" applyProtection="1">
      <alignment horizontal="center" vertical="top"/>
      <protection hidden="1"/>
    </xf>
    <xf numFmtId="0" fontId="25" fillId="0" borderId="0" xfId="1" applyFont="1" applyProtection="1">
      <protection hidden="1"/>
    </xf>
    <xf numFmtId="0" fontId="1" fillId="0" borderId="0" xfId="1" applyProtection="1">
      <protection hidden="1"/>
    </xf>
    <xf numFmtId="0" fontId="1" fillId="0" borderId="0" xfId="1" applyFont="1" applyProtection="1">
      <protection hidden="1"/>
    </xf>
    <xf numFmtId="1" fontId="7" fillId="0" borderId="0" xfId="0" applyNumberFormat="1" applyFont="1" applyAlignment="1" applyProtection="1">
      <alignment horizontal="left"/>
      <protection hidden="1"/>
    </xf>
    <xf numFmtId="9" fontId="0" fillId="0" borderId="0" xfId="2" applyFont="1" applyProtection="1">
      <protection hidden="1"/>
    </xf>
    <xf numFmtId="0" fontId="26" fillId="0" borderId="14" xfId="0" applyFont="1" applyBorder="1" applyAlignment="1" applyProtection="1">
      <alignment horizontal="center"/>
      <protection hidden="1"/>
    </xf>
    <xf numFmtId="0" fontId="7" fillId="0" borderId="0" xfId="0" applyFont="1" applyBorder="1" applyProtection="1">
      <protection hidden="1"/>
    </xf>
    <xf numFmtId="9" fontId="27" fillId="0" borderId="0" xfId="2" applyFont="1" applyProtection="1">
      <protection hidden="1"/>
    </xf>
    <xf numFmtId="165" fontId="7" fillId="0" borderId="0" xfId="0" applyNumberFormat="1" applyFont="1" applyProtection="1">
      <protection hidden="1"/>
    </xf>
    <xf numFmtId="0" fontId="4" fillId="0" borderId="0" xfId="0" applyFont="1" applyFill="1" applyAlignment="1" applyProtection="1">
      <alignment shrinkToFit="1"/>
      <protection hidden="1"/>
    </xf>
    <xf numFmtId="0" fontId="4" fillId="0" borderId="0" xfId="0" applyFont="1" applyAlignment="1" applyProtection="1">
      <alignment horizontal="left" shrinkToFit="1"/>
      <protection hidden="1"/>
    </xf>
    <xf numFmtId="0" fontId="7" fillId="0" borderId="1" xfId="0" applyNumberFormat="1" applyFont="1" applyFill="1" applyBorder="1" applyAlignment="1" applyProtection="1">
      <alignment horizontal="left" vertical="center" wrapText="1" shrinkToFit="1"/>
      <protection hidden="1"/>
    </xf>
    <xf numFmtId="0" fontId="7" fillId="2" borderId="2" xfId="0" applyFont="1" applyFill="1" applyBorder="1" applyProtection="1">
      <protection hidden="1"/>
    </xf>
    <xf numFmtId="0" fontId="13" fillId="2" borderId="16" xfId="0" applyFont="1" applyFill="1" applyBorder="1" applyAlignment="1" applyProtection="1">
      <alignment horizontal="right" wrapText="1"/>
      <protection hidden="1"/>
    </xf>
    <xf numFmtId="0" fontId="10" fillId="0" borderId="1" xfId="0" applyFont="1" applyFill="1" applyBorder="1" applyAlignment="1" applyProtection="1">
      <alignment horizontal="center" vertical="center" shrinkToFit="1"/>
      <protection hidden="1"/>
    </xf>
    <xf numFmtId="1" fontId="20" fillId="2" borderId="16" xfId="0" applyNumberFormat="1" applyFont="1" applyFill="1" applyBorder="1" applyAlignment="1" applyProtection="1">
      <alignment horizontal="center" vertical="center"/>
      <protection hidden="1"/>
    </xf>
    <xf numFmtId="1" fontId="20" fillId="2" borderId="17" xfId="0" applyNumberFormat="1" applyFont="1" applyFill="1" applyBorder="1" applyAlignment="1" applyProtection="1">
      <alignment horizontal="center" vertical="center"/>
      <protection hidden="1"/>
    </xf>
    <xf numFmtId="1" fontId="20" fillId="2" borderId="2" xfId="0" applyNumberFormat="1" applyFont="1" applyFill="1" applyBorder="1" applyAlignment="1" applyProtection="1">
      <alignment horizontal="center" vertical="center"/>
      <protection hidden="1"/>
    </xf>
    <xf numFmtId="1" fontId="13" fillId="2" borderId="16" xfId="0" applyNumberFormat="1" applyFont="1" applyFill="1" applyBorder="1" applyAlignment="1" applyProtection="1">
      <alignment horizontal="center" vertical="center"/>
      <protection hidden="1"/>
    </xf>
    <xf numFmtId="1" fontId="13" fillId="2" borderId="17" xfId="0" applyNumberFormat="1" applyFont="1" applyFill="1" applyBorder="1" applyAlignment="1" applyProtection="1">
      <alignment horizontal="center" vertical="center"/>
      <protection hidden="1"/>
    </xf>
    <xf numFmtId="1" fontId="13" fillId="2" borderId="2" xfId="0" applyNumberFormat="1" applyFont="1" applyFill="1" applyBorder="1" applyAlignment="1" applyProtection="1">
      <alignment horizontal="center" vertical="center"/>
      <protection hidden="1"/>
    </xf>
    <xf numFmtId="1" fontId="7" fillId="2" borderId="16" xfId="0" applyNumberFormat="1" applyFont="1" applyFill="1" applyBorder="1" applyAlignment="1" applyProtection="1">
      <alignment horizontal="center" vertical="center"/>
      <protection hidden="1"/>
    </xf>
    <xf numFmtId="1" fontId="7" fillId="2" borderId="17" xfId="0" applyNumberFormat="1" applyFont="1" applyFill="1" applyBorder="1" applyAlignment="1" applyProtection="1">
      <alignment horizontal="center" vertical="center"/>
      <protection hidden="1"/>
    </xf>
    <xf numFmtId="1" fontId="7" fillId="2" borderId="2" xfId="0" applyNumberFormat="1" applyFont="1" applyFill="1" applyBorder="1" applyAlignment="1" applyProtection="1">
      <alignment horizontal="center" vertical="center"/>
      <protection hidden="1"/>
    </xf>
    <xf numFmtId="0" fontId="4" fillId="0" borderId="0" xfId="0" applyFont="1" applyBorder="1" applyProtection="1">
      <protection hidden="1"/>
    </xf>
    <xf numFmtId="0" fontId="4" fillId="0" borderId="0" xfId="0" applyFont="1" applyProtection="1">
      <protection hidden="1"/>
    </xf>
    <xf numFmtId="9" fontId="7" fillId="0" borderId="0" xfId="2" applyFont="1" applyProtection="1">
      <protection hidden="1"/>
    </xf>
    <xf numFmtId="0" fontId="6" fillId="0" borderId="14"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protection hidden="1"/>
    </xf>
    <xf numFmtId="0" fontId="6" fillId="2" borderId="1" xfId="0" applyFont="1" applyFill="1" applyBorder="1" applyAlignment="1" applyProtection="1">
      <alignment horizontal="left" vertical="center" wrapText="1"/>
      <protection hidden="1"/>
    </xf>
    <xf numFmtId="49" fontId="10" fillId="0"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horizontal="left" vertical="center" wrapText="1" shrinkToFit="1"/>
      <protection locked="0"/>
    </xf>
    <xf numFmtId="0" fontId="7" fillId="3" borderId="1" xfId="0" applyNumberFormat="1" applyFont="1" applyFill="1" applyBorder="1" applyAlignment="1" applyProtection="1">
      <alignment horizontal="left" vertical="center" wrapText="1" shrinkToFit="1"/>
      <protection locked="0"/>
    </xf>
    <xf numFmtId="166" fontId="7" fillId="3" borderId="1" xfId="0" applyNumberFormat="1" applyFont="1" applyFill="1" applyBorder="1" applyAlignment="1" applyProtection="1">
      <alignment horizontal="left" vertical="center" wrapText="1" shrinkToFit="1"/>
      <protection locked="0"/>
    </xf>
    <xf numFmtId="164" fontId="7" fillId="3" borderId="1" xfId="0" applyNumberFormat="1" applyFont="1" applyFill="1" applyBorder="1" applyAlignment="1" applyProtection="1">
      <alignment horizontal="left" vertical="center" wrapText="1" shrinkToFit="1"/>
      <protection locked="0"/>
    </xf>
    <xf numFmtId="0" fontId="15" fillId="3" borderId="1" xfId="3" applyFill="1" applyBorder="1" applyAlignment="1" applyProtection="1">
      <alignment wrapText="1" shrinkToFit="1"/>
      <protection locked="0"/>
    </xf>
    <xf numFmtId="49" fontId="7" fillId="3" borderId="1" xfId="0" applyNumberFormat="1" applyFont="1" applyFill="1" applyBorder="1" applyAlignment="1" applyProtection="1">
      <alignment horizontal="left" wrapText="1" shrinkToFit="1"/>
      <protection locked="0"/>
    </xf>
    <xf numFmtId="0" fontId="7" fillId="3" borderId="1" xfId="0" applyFont="1" applyFill="1" applyBorder="1" applyAlignment="1" applyProtection="1">
      <alignment wrapText="1" shrinkToFit="1"/>
      <protection locked="0"/>
    </xf>
    <xf numFmtId="49" fontId="7" fillId="0" borderId="1" xfId="0" applyNumberFormat="1" applyFont="1" applyFill="1" applyBorder="1" applyAlignment="1" applyProtection="1">
      <alignment horizontal="left" vertical="center" wrapText="1" shrinkToFit="1"/>
      <protection locked="0"/>
    </xf>
    <xf numFmtId="0" fontId="7" fillId="0" borderId="1" xfId="0" applyFont="1" applyFill="1" applyBorder="1" applyAlignment="1" applyProtection="1">
      <alignment wrapText="1" shrinkToFit="1"/>
      <protection locked="0"/>
    </xf>
    <xf numFmtId="0" fontId="7" fillId="3" borderId="1" xfId="0" applyFont="1" applyFill="1" applyBorder="1" applyAlignment="1" applyProtection="1">
      <alignment horizontal="left" vertical="top" wrapText="1" shrinkToFit="1"/>
      <protection locked="0"/>
    </xf>
    <xf numFmtId="0" fontId="15" fillId="0" borderId="1" xfId="3" applyFill="1" applyBorder="1" applyAlignment="1" applyProtection="1">
      <alignment horizontal="left" vertical="top" wrapText="1" shrinkToFit="1"/>
      <protection locked="0"/>
    </xf>
    <xf numFmtId="0" fontId="7" fillId="0" borderId="1" xfId="0" applyFont="1" applyFill="1" applyBorder="1" applyAlignment="1" applyProtection="1">
      <alignment horizontal="left" vertical="top" wrapText="1" shrinkToFit="1"/>
      <protection locked="0"/>
    </xf>
    <xf numFmtId="167" fontId="7" fillId="0" borderId="1" xfId="0" applyNumberFormat="1" applyFont="1" applyFill="1" applyBorder="1" applyAlignment="1" applyProtection="1">
      <alignment horizontal="left" vertical="top" wrapText="1" shrinkToFit="1"/>
      <protection locked="0"/>
    </xf>
    <xf numFmtId="10" fontId="7" fillId="0" borderId="1" xfId="0" applyNumberFormat="1" applyFont="1" applyFill="1" applyBorder="1" applyAlignment="1" applyProtection="1">
      <alignment horizontal="left" vertical="top" wrapText="1" shrinkToFit="1"/>
      <protection locked="0"/>
    </xf>
    <xf numFmtId="0" fontId="7" fillId="0" borderId="1" xfId="0" applyNumberFormat="1" applyFont="1" applyFill="1" applyBorder="1" applyAlignment="1" applyProtection="1">
      <alignment horizontal="left" vertical="top" wrapText="1" shrinkToFit="1"/>
      <protection locked="0"/>
    </xf>
    <xf numFmtId="0" fontId="15" fillId="3" borderId="1" xfId="3" applyFill="1" applyBorder="1" applyAlignment="1" applyProtection="1">
      <alignment horizontal="left" vertical="center" wrapText="1" shrinkToFit="1"/>
      <protection locked="0"/>
    </xf>
    <xf numFmtId="49" fontId="7" fillId="3" borderId="1" xfId="0" applyNumberFormat="1" applyFont="1" applyFill="1" applyBorder="1" applyAlignment="1" applyProtection="1">
      <alignment horizontal="left" vertical="center" wrapText="1" shrinkToFit="1"/>
      <protection locked="0"/>
    </xf>
    <xf numFmtId="0" fontId="15" fillId="3" borderId="16" xfId="3" applyFill="1" applyBorder="1" applyAlignment="1" applyProtection="1">
      <alignment horizontal="left" vertical="center" wrapText="1" shrinkToFit="1"/>
      <protection locked="0"/>
    </xf>
    <xf numFmtId="0" fontId="7" fillId="0" borderId="1" xfId="0" applyFont="1" applyFill="1" applyBorder="1" applyAlignment="1" applyProtection="1">
      <alignment horizontal="left" vertical="center" wrapText="1" shrinkToFit="1"/>
      <protection locked="0"/>
    </xf>
    <xf numFmtId="0" fontId="13" fillId="3" borderId="1" xfId="0" applyFont="1" applyFill="1" applyBorder="1" applyAlignment="1" applyProtection="1">
      <alignment horizontal="left" vertical="center"/>
      <protection locked="0"/>
    </xf>
    <xf numFmtId="168" fontId="7" fillId="0" borderId="1" xfId="0" applyNumberFormat="1" applyFont="1" applyFill="1" applyBorder="1" applyAlignment="1" applyProtection="1">
      <alignment horizontal="left" vertical="top" wrapText="1" shrinkToFit="1"/>
      <protection locked="0"/>
    </xf>
    <xf numFmtId="0" fontId="2" fillId="0" borderId="0" xfId="0" applyFont="1" applyProtection="1">
      <protection hidden="1"/>
    </xf>
    <xf numFmtId="0" fontId="2" fillId="0" borderId="0" xfId="0" applyFont="1" applyFill="1" applyAlignment="1" applyProtection="1">
      <alignment wrapText="1"/>
      <protection hidden="1"/>
    </xf>
    <xf numFmtId="0" fontId="28" fillId="0" borderId="3" xfId="0" applyFont="1" applyBorder="1" applyAlignment="1" applyProtection="1">
      <alignment horizontal="center" vertical="center"/>
      <protection hidden="1"/>
    </xf>
    <xf numFmtId="0" fontId="28" fillId="0" borderId="10" xfId="0" applyFont="1" applyBorder="1" applyAlignment="1" applyProtection="1">
      <alignment horizontal="center" vertical="center"/>
      <protection hidden="1"/>
    </xf>
    <xf numFmtId="0" fontId="29" fillId="2" borderId="3" xfId="0" applyFont="1" applyFill="1" applyBorder="1" applyAlignment="1" applyProtection="1">
      <alignment horizontal="center"/>
      <protection hidden="1"/>
    </xf>
    <xf numFmtId="0" fontId="29" fillId="2" borderId="1" xfId="0" applyFont="1" applyFill="1" applyBorder="1" applyAlignment="1" applyProtection="1">
      <alignment horizontal="center" wrapText="1"/>
      <protection hidden="1"/>
    </xf>
    <xf numFmtId="0" fontId="29" fillId="2" borderId="7" xfId="0" applyFont="1" applyFill="1" applyBorder="1" applyAlignment="1" applyProtection="1">
      <alignment horizontal="center"/>
      <protection hidden="1"/>
    </xf>
    <xf numFmtId="0" fontId="30" fillId="2" borderId="1" xfId="0" applyFont="1" applyFill="1" applyBorder="1" applyAlignment="1" applyProtection="1">
      <alignment horizontal="center" vertical="center"/>
      <protection hidden="1"/>
    </xf>
    <xf numFmtId="0" fontId="30" fillId="2" borderId="4" xfId="0" applyFont="1" applyFill="1" applyBorder="1" applyAlignment="1" applyProtection="1">
      <alignment horizontal="left" vertical="top" wrapText="1"/>
      <protection hidden="1"/>
    </xf>
    <xf numFmtId="0" fontId="30" fillId="0" borderId="1" xfId="0" applyFont="1" applyFill="1" applyBorder="1" applyProtection="1">
      <protection locked="0"/>
    </xf>
    <xf numFmtId="0" fontId="30" fillId="2" borderId="6" xfId="0" applyFont="1" applyFill="1" applyBorder="1" applyAlignment="1" applyProtection="1">
      <alignment horizontal="center" vertical="center"/>
      <protection hidden="1"/>
    </xf>
    <xf numFmtId="0" fontId="30" fillId="0" borderId="1" xfId="0" applyFont="1" applyFill="1" applyBorder="1" applyAlignment="1" applyProtection="1">
      <alignment wrapText="1"/>
      <protection locked="0"/>
    </xf>
    <xf numFmtId="0" fontId="30" fillId="2" borderId="16" xfId="0" applyFont="1" applyFill="1" applyBorder="1" applyAlignment="1" applyProtection="1">
      <alignment horizontal="center" vertical="center"/>
      <protection hidden="1"/>
    </xf>
    <xf numFmtId="0" fontId="30" fillId="0" borderId="1" xfId="0" applyFont="1" applyFill="1" applyBorder="1" applyAlignment="1" applyProtection="1">
      <alignment horizontal="left" wrapText="1"/>
      <protection locked="0"/>
    </xf>
    <xf numFmtId="49" fontId="9" fillId="0" borderId="7" xfId="0" applyNumberFormat="1" applyFont="1" applyFill="1" applyBorder="1" applyAlignment="1" applyProtection="1">
      <protection hidden="1"/>
    </xf>
    <xf numFmtId="0" fontId="30" fillId="2" borderId="4" xfId="0" applyFont="1" applyFill="1" applyBorder="1" applyAlignment="1" applyProtection="1">
      <alignment horizontal="left" vertical="center" wrapText="1"/>
      <protection hidden="1"/>
    </xf>
    <xf numFmtId="0" fontId="30" fillId="2" borderId="1" xfId="0" applyFont="1" applyFill="1" applyBorder="1" applyAlignment="1" applyProtection="1">
      <alignment horizontal="left" vertical="center"/>
      <protection hidden="1"/>
    </xf>
    <xf numFmtId="0" fontId="17" fillId="2" borderId="4" xfId="0" applyFont="1" applyFill="1" applyBorder="1" applyAlignment="1" applyProtection="1">
      <alignment horizontal="center" vertical="center" wrapText="1"/>
      <protection hidden="1"/>
    </xf>
    <xf numFmtId="0" fontId="17" fillId="2" borderId="10" xfId="0" applyFont="1" applyFill="1" applyBorder="1" applyAlignment="1" applyProtection="1">
      <alignment horizontal="center" vertical="center" wrapText="1"/>
      <protection hidden="1"/>
    </xf>
    <xf numFmtId="0" fontId="17" fillId="2" borderId="7" xfId="0" applyFont="1" applyFill="1" applyBorder="1" applyAlignment="1" applyProtection="1">
      <alignment horizontal="center" vertical="center" wrapText="1"/>
      <protection hidden="1"/>
    </xf>
    <xf numFmtId="0" fontId="17" fillId="2" borderId="4" xfId="0" applyFont="1" applyFill="1" applyBorder="1" applyAlignment="1" applyProtection="1">
      <alignment horizontal="left" vertical="top" wrapText="1"/>
      <protection hidden="1"/>
    </xf>
    <xf numFmtId="0" fontId="17" fillId="2" borderId="10" xfId="0" applyFont="1" applyFill="1" applyBorder="1" applyAlignment="1" applyProtection="1">
      <alignment horizontal="left" vertical="top" wrapText="1"/>
      <protection hidden="1"/>
    </xf>
    <xf numFmtId="0" fontId="17" fillId="2" borderId="7" xfId="0" applyFont="1" applyFill="1" applyBorder="1" applyAlignment="1" applyProtection="1">
      <alignment horizontal="left" vertical="top" wrapText="1"/>
      <protection hidden="1"/>
    </xf>
    <xf numFmtId="0" fontId="24" fillId="0" borderId="4" xfId="0" applyFont="1" applyBorder="1" applyAlignment="1" applyProtection="1">
      <alignment horizontal="center" vertical="center"/>
      <protection hidden="1"/>
    </xf>
    <xf numFmtId="0" fontId="24" fillId="0" borderId="10" xfId="0" applyFont="1" applyBorder="1" applyAlignment="1" applyProtection="1">
      <alignment horizontal="center" vertical="center"/>
      <protection hidden="1"/>
    </xf>
    <xf numFmtId="0" fontId="24" fillId="0" borderId="7" xfId="0" applyFont="1" applyBorder="1" applyAlignment="1" applyProtection="1">
      <alignment horizontal="center" vertical="center"/>
      <protection hidden="1"/>
    </xf>
    <xf numFmtId="0" fontId="6" fillId="2" borderId="1" xfId="0" applyFont="1" applyFill="1" applyBorder="1" applyAlignment="1" applyProtection="1">
      <alignment horizontal="left" vertical="center" wrapText="1"/>
      <protection hidden="1"/>
    </xf>
    <xf numFmtId="0" fontId="17" fillId="2" borderId="1"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7" fillId="2" borderId="2" xfId="0" applyFont="1" applyFill="1" applyBorder="1" applyAlignment="1" applyProtection="1">
      <alignment vertical="center" wrapText="1"/>
      <protection hidden="1"/>
    </xf>
    <xf numFmtId="0" fontId="17" fillId="2" borderId="1" xfId="0" applyFont="1" applyFill="1" applyBorder="1" applyAlignment="1" applyProtection="1">
      <alignment vertical="center" wrapText="1"/>
      <protection hidden="1"/>
    </xf>
    <xf numFmtId="0" fontId="17" fillId="2" borderId="4" xfId="0" applyFont="1" applyFill="1" applyBorder="1" applyAlignment="1" applyProtection="1">
      <alignment horizontal="left" vertical="center" wrapText="1"/>
      <protection hidden="1"/>
    </xf>
    <xf numFmtId="0" fontId="17" fillId="2" borderId="7" xfId="0" applyFont="1" applyFill="1" applyBorder="1" applyAlignment="1" applyProtection="1">
      <alignment horizontal="left" vertical="center" wrapText="1"/>
      <protection hidden="1"/>
    </xf>
    <xf numFmtId="0" fontId="28" fillId="2" borderId="1" xfId="0" applyFont="1" applyFill="1" applyBorder="1" applyAlignment="1" applyProtection="1">
      <alignment horizontal="center" vertical="center" wrapText="1"/>
      <protection hidden="1"/>
    </xf>
    <xf numFmtId="0" fontId="28" fillId="2" borderId="1" xfId="0" applyFont="1" applyFill="1" applyBorder="1" applyAlignment="1" applyProtection="1">
      <alignment horizontal="center" vertical="center"/>
      <protection hidden="1"/>
    </xf>
    <xf numFmtId="0" fontId="4" fillId="4" borderId="0" xfId="0" applyFont="1" applyFill="1" applyAlignment="1" applyProtection="1">
      <alignment horizontal="center" shrinkToFit="1"/>
      <protection hidden="1"/>
    </xf>
    <xf numFmtId="0" fontId="7" fillId="2" borderId="4" xfId="0" applyFont="1" applyFill="1" applyBorder="1" applyAlignment="1" applyProtection="1">
      <alignment horizontal="center" wrapText="1"/>
      <protection hidden="1"/>
    </xf>
    <xf numFmtId="0" fontId="7" fillId="2" borderId="10" xfId="0" applyFont="1" applyFill="1" applyBorder="1" applyAlignment="1" applyProtection="1">
      <alignment horizontal="center" wrapText="1"/>
      <protection hidden="1"/>
    </xf>
    <xf numFmtId="0" fontId="7" fillId="2" borderId="7" xfId="0" applyFont="1" applyFill="1" applyBorder="1" applyAlignment="1" applyProtection="1">
      <alignment horizontal="center" wrapText="1"/>
      <protection hidden="1"/>
    </xf>
    <xf numFmtId="0" fontId="10" fillId="2" borderId="4" xfId="0" applyFont="1" applyFill="1" applyBorder="1" applyAlignment="1" applyProtection="1">
      <alignment horizontal="center" wrapText="1"/>
      <protection hidden="1"/>
    </xf>
    <xf numFmtId="0" fontId="10" fillId="2" borderId="7" xfId="0" applyFont="1" applyFill="1" applyBorder="1" applyAlignment="1" applyProtection="1">
      <alignment horizontal="center" wrapText="1"/>
      <protection hidden="1"/>
    </xf>
    <xf numFmtId="0" fontId="22" fillId="2" borderId="4" xfId="0" applyFont="1" applyFill="1" applyBorder="1" applyAlignment="1" applyProtection="1">
      <alignment horizontal="center"/>
      <protection hidden="1"/>
    </xf>
    <xf numFmtId="0" fontId="22" fillId="2" borderId="10" xfId="0" applyFont="1" applyFill="1" applyBorder="1" applyAlignment="1" applyProtection="1">
      <alignment horizontal="center"/>
      <protection hidden="1"/>
    </xf>
    <xf numFmtId="0" fontId="22" fillId="2" borderId="7" xfId="0" applyFont="1" applyFill="1" applyBorder="1" applyAlignment="1" applyProtection="1">
      <alignment horizontal="center"/>
      <protection hidden="1"/>
    </xf>
    <xf numFmtId="0" fontId="7" fillId="2" borderId="4" xfId="0" applyFont="1" applyFill="1" applyBorder="1" applyAlignment="1" applyProtection="1">
      <alignment horizontal="left" vertical="top" wrapText="1"/>
      <protection hidden="1"/>
    </xf>
    <xf numFmtId="0" fontId="7" fillId="2" borderId="10" xfId="0" applyFont="1" applyFill="1" applyBorder="1" applyAlignment="1" applyProtection="1">
      <alignment horizontal="left" vertical="top" wrapText="1"/>
      <protection hidden="1"/>
    </xf>
    <xf numFmtId="0" fontId="7" fillId="2" borderId="7" xfId="0" applyFont="1" applyFill="1" applyBorder="1" applyAlignment="1" applyProtection="1">
      <alignment horizontal="left" vertical="top" wrapText="1"/>
      <protection hidden="1"/>
    </xf>
    <xf numFmtId="0" fontId="22" fillId="2" borderId="4" xfId="0" applyFont="1" applyFill="1" applyBorder="1" applyAlignment="1" applyProtection="1">
      <alignment horizontal="left" vertical="center"/>
      <protection hidden="1"/>
    </xf>
    <xf numFmtId="0" fontId="22" fillId="2" borderId="10" xfId="0" applyFont="1" applyFill="1" applyBorder="1" applyAlignment="1" applyProtection="1">
      <alignment horizontal="left" vertical="center"/>
      <protection hidden="1"/>
    </xf>
    <xf numFmtId="0" fontId="22" fillId="2" borderId="7" xfId="0" applyFont="1" applyFill="1" applyBorder="1" applyAlignment="1" applyProtection="1">
      <alignment horizontal="left" vertical="center"/>
      <protection hidden="1"/>
    </xf>
    <xf numFmtId="0" fontId="9" fillId="5" borderId="4" xfId="0" applyFont="1" applyFill="1" applyBorder="1" applyAlignment="1" applyProtection="1">
      <alignment horizontal="right"/>
      <protection hidden="1"/>
    </xf>
    <xf numFmtId="0" fontId="9" fillId="5" borderId="7" xfId="0" applyFont="1" applyFill="1" applyBorder="1" applyAlignment="1" applyProtection="1">
      <alignment horizontal="right"/>
      <protection hidden="1"/>
    </xf>
    <xf numFmtId="0" fontId="28" fillId="0" borderId="3" xfId="0" applyFont="1" applyBorder="1" applyAlignment="1" applyProtection="1">
      <alignment horizontal="center" vertical="center"/>
      <protection hidden="1"/>
    </xf>
    <xf numFmtId="0" fontId="28" fillId="0" borderId="10" xfId="0" applyFont="1" applyBorder="1" applyAlignment="1" applyProtection="1">
      <alignment horizontal="center" vertical="center"/>
      <protection hidden="1"/>
    </xf>
    <xf numFmtId="0" fontId="6" fillId="0" borderId="3" xfId="0" applyFont="1" applyFill="1" applyBorder="1" applyAlignment="1" applyProtection="1">
      <alignment horizontal="left" vertical="center" wrapText="1" shrinkToFit="1"/>
      <protection hidden="1"/>
    </xf>
    <xf numFmtId="0" fontId="7" fillId="0" borderId="9" xfId="0" applyFont="1" applyBorder="1" applyAlignment="1" applyProtection="1">
      <alignment horizontal="left" vertical="center"/>
      <protection hidden="1"/>
    </xf>
    <xf numFmtId="0" fontId="7" fillId="0" borderId="5" xfId="0" applyFont="1" applyBorder="1" applyAlignment="1" applyProtection="1">
      <alignment horizontal="left" vertical="center"/>
      <protection hidden="1"/>
    </xf>
    <xf numFmtId="0" fontId="7" fillId="0" borderId="8" xfId="0" applyFont="1" applyBorder="1" applyAlignment="1" applyProtection="1">
      <alignment horizontal="left" vertical="center"/>
      <protection hidden="1"/>
    </xf>
    <xf numFmtId="0" fontId="7" fillId="0" borderId="11" xfId="0" applyFont="1" applyBorder="1" applyAlignment="1" applyProtection="1">
      <alignment horizontal="left"/>
      <protection hidden="1"/>
    </xf>
    <xf numFmtId="0" fontId="7" fillId="0" borderId="0" xfId="0" applyFont="1" applyBorder="1" applyAlignment="1" applyProtection="1">
      <alignment horizontal="left"/>
      <protection hidden="1"/>
    </xf>
    <xf numFmtId="0" fontId="7" fillId="0" borderId="12" xfId="0" applyFont="1" applyBorder="1" applyAlignment="1" applyProtection="1">
      <alignment horizontal="left"/>
      <protection hidden="1"/>
    </xf>
    <xf numFmtId="0" fontId="7" fillId="0" borderId="6" xfId="0" applyFont="1" applyBorder="1" applyAlignment="1" applyProtection="1">
      <alignment horizontal="left" vertical="center"/>
      <protection hidden="1"/>
    </xf>
    <xf numFmtId="0" fontId="7" fillId="0" borderId="3" xfId="0" applyFont="1" applyBorder="1" applyAlignment="1" applyProtection="1">
      <alignment horizontal="left" vertical="center"/>
      <protection hidden="1"/>
    </xf>
    <xf numFmtId="0" fontId="7" fillId="0" borderId="13" xfId="0" applyFont="1" applyBorder="1" applyAlignment="1" applyProtection="1">
      <alignment horizontal="left" vertical="center"/>
      <protection hidden="1"/>
    </xf>
    <xf numFmtId="49" fontId="7" fillId="0" borderId="0" xfId="0" applyNumberFormat="1" applyFont="1" applyAlignment="1" applyProtection="1">
      <alignment horizontal="left"/>
      <protection hidden="1"/>
    </xf>
    <xf numFmtId="16" fontId="7" fillId="0" borderId="0" xfId="0" applyNumberFormat="1" applyFont="1" applyAlignment="1" applyProtection="1">
      <alignment horizontal="left"/>
      <protection hidden="1"/>
    </xf>
    <xf numFmtId="0" fontId="6" fillId="0" borderId="15" xfId="0" applyFont="1" applyBorder="1" applyAlignment="1" applyProtection="1">
      <alignment horizontal="center" vertical="center" wrapText="1"/>
      <protection hidden="1"/>
    </xf>
  </cellXfs>
  <cellStyles count="4">
    <cellStyle name="Hyperlink" xfId="3" builtinId="8"/>
    <cellStyle name="Normal" xfId="0" builtinId="0"/>
    <cellStyle name="Normal 2" xfId="1" xr:uid="{00000000-0005-0000-0000-000002000000}"/>
    <cellStyle name="Percent" xfId="2" builtinId="5"/>
  </cellStyles>
  <dxfs count="13">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ont>
        <b/>
        <i val="0"/>
        <color auto="1"/>
      </font>
      <fill>
        <patternFill patternType="solid">
          <bgColor rgb="FF92D050"/>
        </patternFill>
      </fill>
    </dxf>
    <dxf>
      <font>
        <b/>
        <i val="0"/>
        <color auto="1"/>
      </font>
      <fill>
        <patternFill patternType="solid">
          <bgColor rgb="FFFF0000"/>
        </patternFill>
      </fill>
    </dxf>
  </dxfs>
  <tableStyles count="0" defaultTableStyle="TableStyleMedium9" defaultPivotStyle="PivotStyleLight16"/>
  <colors>
    <mruColors>
      <color rgb="FFFFFF99"/>
      <color rgb="FFEFF89E"/>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xdr:col>
      <xdr:colOff>895350</xdr:colOff>
      <xdr:row>112</xdr:row>
      <xdr:rowOff>9525</xdr:rowOff>
    </xdr:from>
    <xdr:ext cx="184731" cy="264560"/>
    <xdr:sp macro="" textlink="">
      <xdr:nvSpPr>
        <xdr:cNvPr id="2" name="TextBox 1">
          <a:extLst>
            <a:ext uri="{FF2B5EF4-FFF2-40B4-BE49-F238E27FC236}">
              <a16:creationId xmlns:a16="http://schemas.microsoft.com/office/drawing/2014/main" id="{87D1D135-99D4-45B0-901D-61F6CE108311}"/>
            </a:ext>
          </a:extLst>
        </xdr:cNvPr>
        <xdr:cNvSpPr txBox="1"/>
      </xdr:nvSpPr>
      <xdr:spPr>
        <a:xfrm>
          <a:off x="11811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curementServices/PSTm03(Nusbaum)/RoadMaterials/31555-23101%20Comp%20Liquid%20BM%20SW/FPR/02Procurement/02_RfpIfb/3155523101_Attachment05_BidderInformationQuestionnai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Questions"/>
      <sheetName val="(OGS Use Only)-CAN Info"/>
      <sheetName val="(OGS Use Only)-IFB Info"/>
      <sheetName val="(OGS Use Only)-Contract Adm"/>
    </sheetNames>
    <sheetDataSet>
      <sheetData sheetId="0">
        <row r="69">
          <cell r="D69"/>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Dettmer, Christine (OGS)" id="{0E65B189-A1C6-4E55-8B39-4A59EFCFA12B}" userId="S::Christine.Dettmer@ogs.ny.gov::eadbfd71-f396-4c9d-aade-36eda9d90b5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163"/>
  <sheetViews>
    <sheetView showGridLines="0" showRowColHeaders="0" tabSelected="1" zoomScale="110" zoomScaleNormal="110" workbookViewId="0">
      <selection activeCell="D5" sqref="D5"/>
    </sheetView>
  </sheetViews>
  <sheetFormatPr defaultColWidth="9.21875" defaultRowHeight="14.4" x14ac:dyDescent="0.3"/>
  <cols>
    <col min="1" max="1" width="9.21875" style="14"/>
    <col min="2" max="2" width="4.21875" style="51" customWidth="1"/>
    <col min="3" max="3" width="66.5546875" style="14" customWidth="1"/>
    <col min="4" max="4" width="61.21875" style="2" customWidth="1"/>
    <col min="5" max="5" width="2.44140625" style="77" hidden="1" customWidth="1"/>
    <col min="6" max="11" width="9.21875" style="14" hidden="1" customWidth="1"/>
    <col min="12" max="12" width="9.21875" style="14" customWidth="1"/>
    <col min="13" max="16384" width="9.21875" style="14"/>
  </cols>
  <sheetData>
    <row r="1" spans="2:11" ht="69.599999999999994" customHeight="1" x14ac:dyDescent="0.3">
      <c r="B1" s="137" t="s">
        <v>208</v>
      </c>
      <c r="C1" s="138"/>
      <c r="D1" s="138"/>
      <c r="E1" s="14"/>
    </row>
    <row r="2" spans="2:11" ht="33.6" customHeight="1" x14ac:dyDescent="0.3">
      <c r="B2" s="127" t="s">
        <v>101</v>
      </c>
      <c r="C2" s="128"/>
      <c r="D2" s="129"/>
      <c r="E2" s="1"/>
      <c r="F2" s="1"/>
      <c r="G2" s="1"/>
      <c r="H2" s="1"/>
      <c r="I2" s="1"/>
      <c r="J2" s="1"/>
      <c r="K2" s="1"/>
    </row>
    <row r="3" spans="2:11" ht="17.399999999999999" x14ac:dyDescent="0.3">
      <c r="B3" s="145" t="s">
        <v>209</v>
      </c>
      <c r="C3" s="146"/>
      <c r="D3" s="147"/>
      <c r="E3" s="139" t="s">
        <v>198</v>
      </c>
      <c r="F3" s="139"/>
      <c r="G3" s="139"/>
      <c r="H3" s="139"/>
      <c r="I3" s="139"/>
      <c r="J3" s="139"/>
      <c r="K3" s="139"/>
    </row>
    <row r="4" spans="2:11" ht="15.6" x14ac:dyDescent="0.3">
      <c r="B4" s="15"/>
      <c r="C4" s="15"/>
      <c r="D4" s="16"/>
      <c r="E4" s="1"/>
      <c r="F4" s="1"/>
      <c r="G4" s="1"/>
      <c r="H4" s="1"/>
      <c r="I4" s="1"/>
      <c r="J4" s="1"/>
      <c r="K4" s="1"/>
    </row>
    <row r="5" spans="2:11" ht="15.75" customHeight="1" x14ac:dyDescent="0.3">
      <c r="B5" s="143" t="s">
        <v>72</v>
      </c>
      <c r="C5" s="144"/>
      <c r="D5" s="82"/>
      <c r="E5" s="1">
        <f>IF(ISBLANK(D5),1,0)</f>
        <v>1</v>
      </c>
      <c r="F5" s="61"/>
      <c r="G5" s="1"/>
      <c r="H5" s="1"/>
      <c r="I5" s="1"/>
      <c r="J5" s="1"/>
      <c r="K5" s="1"/>
    </row>
    <row r="6" spans="2:11" ht="15.75" customHeight="1" x14ac:dyDescent="0.3">
      <c r="B6" s="143" t="s">
        <v>118</v>
      </c>
      <c r="C6" s="144"/>
      <c r="D6" s="66" t="str">
        <f>IF(SUM(E5:E96)=0,"Yes","No")</f>
        <v>No</v>
      </c>
      <c r="E6" s="1"/>
      <c r="F6" s="61"/>
      <c r="G6" s="1"/>
      <c r="H6" s="1"/>
      <c r="I6" s="1"/>
      <c r="J6" s="1"/>
      <c r="K6" s="1"/>
    </row>
    <row r="7" spans="2:11" x14ac:dyDescent="0.3">
      <c r="B7" s="17"/>
      <c r="C7" s="18"/>
      <c r="D7" s="19"/>
      <c r="E7" s="1"/>
      <c r="F7" s="61"/>
      <c r="G7" s="1"/>
      <c r="H7" s="1"/>
      <c r="I7" s="1"/>
      <c r="J7" s="1"/>
      <c r="K7" s="1"/>
    </row>
    <row r="8" spans="2:11" ht="15" customHeight="1" x14ac:dyDescent="0.3">
      <c r="B8" s="140" t="s">
        <v>117</v>
      </c>
      <c r="C8" s="141"/>
      <c r="D8" s="142"/>
      <c r="E8" s="1"/>
      <c r="F8" s="61"/>
      <c r="G8" s="1"/>
      <c r="H8" s="1"/>
      <c r="I8" s="1"/>
      <c r="J8" s="1"/>
      <c r="K8" s="1"/>
    </row>
    <row r="9" spans="2:11" x14ac:dyDescent="0.3">
      <c r="B9" s="17"/>
      <c r="C9" s="20"/>
      <c r="D9" s="16"/>
      <c r="E9" s="1"/>
      <c r="F9" s="61"/>
      <c r="G9" s="1"/>
      <c r="H9" s="1"/>
      <c r="I9" s="1"/>
      <c r="J9" s="1"/>
      <c r="K9" s="1"/>
    </row>
    <row r="10" spans="2:11" x14ac:dyDescent="0.3">
      <c r="B10" s="21" t="s">
        <v>0</v>
      </c>
      <c r="C10" s="22" t="s">
        <v>6</v>
      </c>
      <c r="D10" s="23" t="s">
        <v>5</v>
      </c>
      <c r="E10" s="1"/>
      <c r="F10" s="1"/>
      <c r="G10" s="1"/>
      <c r="H10" s="1"/>
      <c r="I10" s="1"/>
      <c r="J10" s="1"/>
      <c r="K10" s="1"/>
    </row>
    <row r="11" spans="2:11" x14ac:dyDescent="0.3">
      <c r="B11" s="24">
        <v>1</v>
      </c>
      <c r="C11" s="25" t="s">
        <v>72</v>
      </c>
      <c r="D11" s="63" t="str">
        <f>UPPER(D5)</f>
        <v/>
      </c>
      <c r="E11" s="1"/>
      <c r="F11" s="1"/>
      <c r="G11" s="1"/>
      <c r="H11" s="1"/>
      <c r="I11" s="1"/>
      <c r="J11" s="1"/>
      <c r="K11" s="1"/>
    </row>
    <row r="12" spans="2:11" x14ac:dyDescent="0.3">
      <c r="B12" s="24">
        <v>2</v>
      </c>
      <c r="C12" s="25" t="s">
        <v>1</v>
      </c>
      <c r="D12" s="83"/>
      <c r="E12" s="1">
        <f>IF(ISBLANK(D12),1,0)</f>
        <v>1</v>
      </c>
      <c r="F12" s="1"/>
      <c r="G12" s="1"/>
      <c r="H12" s="1"/>
      <c r="I12" s="1"/>
      <c r="J12" s="1"/>
      <c r="K12" s="1"/>
    </row>
    <row r="13" spans="2:11" x14ac:dyDescent="0.3">
      <c r="B13" s="24">
        <v>3</v>
      </c>
      <c r="C13" s="25" t="s">
        <v>2</v>
      </c>
      <c r="D13" s="83"/>
      <c r="E13" s="1">
        <f t="shared" ref="E13:E23" si="0">IF(ISBLANK(D13),1,0)</f>
        <v>1</v>
      </c>
      <c r="F13" s="1"/>
      <c r="G13" s="1"/>
      <c r="H13" s="1"/>
      <c r="I13" s="1"/>
      <c r="J13" s="1"/>
      <c r="K13" s="1"/>
    </row>
    <row r="14" spans="2:11" x14ac:dyDescent="0.3">
      <c r="B14" s="24">
        <v>4</v>
      </c>
      <c r="C14" s="25" t="s">
        <v>107</v>
      </c>
      <c r="D14" s="84"/>
      <c r="E14" s="1">
        <f t="shared" si="0"/>
        <v>1</v>
      </c>
      <c r="F14" s="1"/>
      <c r="G14" s="1"/>
      <c r="H14" s="1"/>
      <c r="I14" s="1"/>
      <c r="J14" s="1"/>
      <c r="K14" s="1"/>
    </row>
    <row r="15" spans="2:11" x14ac:dyDescent="0.3">
      <c r="B15" s="24">
        <v>5</v>
      </c>
      <c r="C15" s="25" t="s">
        <v>3</v>
      </c>
      <c r="D15" s="83"/>
      <c r="E15" s="1">
        <f t="shared" si="0"/>
        <v>1</v>
      </c>
      <c r="F15" s="1"/>
      <c r="G15" s="1"/>
      <c r="H15" s="1"/>
      <c r="I15" s="1"/>
      <c r="J15" s="1"/>
      <c r="K15" s="1"/>
    </row>
    <row r="16" spans="2:11" x14ac:dyDescent="0.3">
      <c r="B16" s="24">
        <v>6</v>
      </c>
      <c r="C16" s="25" t="s">
        <v>4</v>
      </c>
      <c r="D16" s="85"/>
      <c r="E16" s="1">
        <f t="shared" si="0"/>
        <v>1</v>
      </c>
      <c r="F16" s="1"/>
      <c r="G16" s="1"/>
      <c r="H16" s="1"/>
      <c r="I16" s="1"/>
      <c r="J16" s="1"/>
      <c r="K16" s="1"/>
    </row>
    <row r="17" spans="2:11" x14ac:dyDescent="0.3">
      <c r="B17" s="24">
        <v>7</v>
      </c>
      <c r="C17" s="25" t="s">
        <v>76</v>
      </c>
      <c r="D17" s="83"/>
      <c r="E17" s="1">
        <f t="shared" si="0"/>
        <v>1</v>
      </c>
      <c r="F17" s="1"/>
      <c r="G17" s="1"/>
      <c r="H17" s="1"/>
      <c r="I17" s="1"/>
      <c r="J17" s="1"/>
      <c r="K17" s="1"/>
    </row>
    <row r="18" spans="2:11" x14ac:dyDescent="0.3">
      <c r="B18" s="24">
        <v>8</v>
      </c>
      <c r="C18" s="25" t="s">
        <v>77</v>
      </c>
      <c r="D18" s="86"/>
      <c r="E18" s="1">
        <f t="shared" si="0"/>
        <v>1</v>
      </c>
      <c r="F18" s="1"/>
      <c r="G18" s="1"/>
      <c r="H18" s="1"/>
      <c r="I18" s="1"/>
      <c r="J18" s="1"/>
      <c r="K18" s="1"/>
    </row>
    <row r="19" spans="2:11" x14ac:dyDescent="0.3">
      <c r="B19" s="24">
        <v>9</v>
      </c>
      <c r="C19" s="25" t="s">
        <v>85</v>
      </c>
      <c r="D19" s="87"/>
      <c r="E19" s="1">
        <f t="shared" si="0"/>
        <v>1</v>
      </c>
      <c r="F19" s="1"/>
      <c r="G19" s="1"/>
      <c r="H19" s="1"/>
      <c r="I19" s="1"/>
      <c r="J19" s="1"/>
      <c r="K19" s="1"/>
    </row>
    <row r="20" spans="2:11" ht="41.4" x14ac:dyDescent="0.3">
      <c r="B20" s="24">
        <v>10</v>
      </c>
      <c r="C20" s="26" t="s">
        <v>73</v>
      </c>
      <c r="D20" s="83"/>
      <c r="E20" s="1">
        <f t="shared" si="0"/>
        <v>1</v>
      </c>
      <c r="F20" s="1"/>
      <c r="G20" s="1"/>
      <c r="H20" s="1"/>
      <c r="I20" s="1"/>
      <c r="J20" s="1"/>
      <c r="K20" s="1"/>
    </row>
    <row r="21" spans="2:11" x14ac:dyDescent="0.3">
      <c r="B21" s="27"/>
      <c r="C21" s="28"/>
      <c r="D21" s="29"/>
      <c r="E21" s="1"/>
      <c r="F21" s="1"/>
      <c r="G21" s="1"/>
      <c r="H21" s="1"/>
      <c r="I21" s="1"/>
      <c r="J21" s="1"/>
      <c r="K21" s="1"/>
    </row>
    <row r="22" spans="2:11" x14ac:dyDescent="0.3">
      <c r="B22" s="24">
        <v>11</v>
      </c>
      <c r="C22" s="26" t="s">
        <v>108</v>
      </c>
      <c r="D22" s="88"/>
      <c r="E22" s="1">
        <f t="shared" si="0"/>
        <v>1</v>
      </c>
      <c r="F22" s="1"/>
      <c r="G22" s="1"/>
      <c r="H22" s="1"/>
      <c r="I22" s="1"/>
      <c r="J22" s="1"/>
      <c r="K22" s="1"/>
    </row>
    <row r="23" spans="2:11" x14ac:dyDescent="0.3">
      <c r="B23" s="24">
        <v>12</v>
      </c>
      <c r="C23" s="30" t="s">
        <v>75</v>
      </c>
      <c r="D23" s="89"/>
      <c r="E23" s="1">
        <f t="shared" si="0"/>
        <v>1</v>
      </c>
      <c r="F23" s="1"/>
      <c r="G23" s="1"/>
      <c r="H23" s="1"/>
      <c r="I23" s="1"/>
      <c r="J23" s="1"/>
      <c r="K23" s="1"/>
    </row>
    <row r="24" spans="2:11" x14ac:dyDescent="0.3">
      <c r="B24" s="24">
        <v>13</v>
      </c>
      <c r="C24" s="30" t="s">
        <v>116</v>
      </c>
      <c r="D24" s="90"/>
      <c r="E24" s="1">
        <f>IF(D23="",0,IF(D23="No",0,IF(D23="Yes",IF(ISBLANK(D24),1,0))))</f>
        <v>0</v>
      </c>
      <c r="F24" s="1"/>
      <c r="G24" s="1"/>
      <c r="H24" s="1"/>
      <c r="I24" s="1"/>
      <c r="J24" s="1"/>
      <c r="K24" s="1"/>
    </row>
    <row r="25" spans="2:11" ht="41.4" x14ac:dyDescent="0.3">
      <c r="B25" s="24">
        <v>14</v>
      </c>
      <c r="C25" s="31" t="s">
        <v>78</v>
      </c>
      <c r="D25" s="91"/>
      <c r="E25" s="1">
        <f>IF(D23="",0,IF(D23="Yes",0,IF(D23="No",IF(ISBLANK(D25),1,0))))</f>
        <v>0</v>
      </c>
      <c r="F25" s="1"/>
      <c r="G25" s="1"/>
      <c r="H25" s="1"/>
      <c r="I25" s="1"/>
      <c r="J25" s="1"/>
      <c r="K25" s="1"/>
    </row>
    <row r="26" spans="2:11" x14ac:dyDescent="0.3">
      <c r="B26" s="27"/>
      <c r="C26" s="29"/>
      <c r="D26" s="32"/>
      <c r="E26" s="1"/>
      <c r="F26" s="1"/>
      <c r="G26" s="1"/>
      <c r="H26" s="1"/>
      <c r="I26" s="1"/>
      <c r="J26" s="1"/>
      <c r="K26" s="1"/>
    </row>
    <row r="27" spans="2:11" ht="41.4" x14ac:dyDescent="0.3">
      <c r="B27" s="24">
        <v>15</v>
      </c>
      <c r="C27" s="33" t="s">
        <v>109</v>
      </c>
      <c r="D27" s="92"/>
      <c r="E27" s="1">
        <f>IF(ISBLANK(D27),1,0)</f>
        <v>1</v>
      </c>
      <c r="F27" s="1"/>
      <c r="G27" s="1"/>
      <c r="H27" s="1"/>
      <c r="I27" s="1"/>
      <c r="J27" s="1"/>
      <c r="K27" s="1"/>
    </row>
    <row r="28" spans="2:11" x14ac:dyDescent="0.3">
      <c r="B28" s="24">
        <v>16</v>
      </c>
      <c r="C28" s="33" t="s">
        <v>110</v>
      </c>
      <c r="D28" s="93"/>
      <c r="E28" s="1">
        <f>IF(D27="",0,IF(D27="No",0,IF(D27="Yes",IF(ISBLANK(D28),1,0))))</f>
        <v>0</v>
      </c>
      <c r="F28" s="1"/>
      <c r="G28" s="1"/>
      <c r="H28" s="1"/>
      <c r="I28" s="1"/>
      <c r="J28" s="1"/>
      <c r="K28" s="1"/>
    </row>
    <row r="29" spans="2:11" ht="41.4" x14ac:dyDescent="0.3">
      <c r="B29" s="24">
        <v>17</v>
      </c>
      <c r="C29" s="31" t="s">
        <v>99</v>
      </c>
      <c r="D29" s="92"/>
      <c r="E29" s="1">
        <f>IF(ISBLANK(D29),1,0)</f>
        <v>1</v>
      </c>
      <c r="F29" s="1"/>
      <c r="G29" s="1"/>
      <c r="H29" s="1"/>
      <c r="I29" s="1"/>
      <c r="J29" s="1"/>
      <c r="K29" s="1"/>
    </row>
    <row r="30" spans="2:11" x14ac:dyDescent="0.3">
      <c r="B30" s="24">
        <v>18</v>
      </c>
      <c r="C30" s="31" t="s">
        <v>79</v>
      </c>
      <c r="D30" s="94"/>
      <c r="E30" s="1">
        <f>IF(D29="",0,IF(D29="Yes",0,IF(D29="No",IF(ISBLANK(D30),1,0))))</f>
        <v>0</v>
      </c>
      <c r="F30" s="1"/>
      <c r="G30" s="1"/>
      <c r="H30" s="1"/>
      <c r="I30" s="1"/>
      <c r="J30" s="1"/>
      <c r="K30" s="1"/>
    </row>
    <row r="31" spans="2:11" s="34" customFormat="1" x14ac:dyDescent="0.3">
      <c r="B31" s="27"/>
      <c r="C31" s="29"/>
      <c r="D31" s="29"/>
      <c r="E31" s="1"/>
      <c r="F31" s="1"/>
      <c r="G31" s="1"/>
      <c r="H31" s="1"/>
      <c r="I31" s="1"/>
      <c r="J31" s="1"/>
      <c r="K31" s="1"/>
    </row>
    <row r="32" spans="2:11" ht="41.4" x14ac:dyDescent="0.3">
      <c r="B32" s="24">
        <v>19</v>
      </c>
      <c r="C32" s="33" t="s">
        <v>102</v>
      </c>
      <c r="D32" s="92"/>
      <c r="E32" s="1">
        <f t="shared" ref="E32:E36" si="1">IF(ISBLANK(D32),1,0)</f>
        <v>1</v>
      </c>
      <c r="F32" s="1"/>
      <c r="G32" s="1"/>
      <c r="H32" s="1"/>
      <c r="I32" s="1"/>
      <c r="J32" s="1"/>
      <c r="K32" s="1"/>
    </row>
    <row r="33" spans="2:11" ht="27.6" x14ac:dyDescent="0.3">
      <c r="B33" s="24">
        <v>20</v>
      </c>
      <c r="C33" s="31" t="s">
        <v>86</v>
      </c>
      <c r="D33" s="95"/>
      <c r="E33" s="1">
        <v>0</v>
      </c>
      <c r="F33" s="1"/>
      <c r="G33" s="1"/>
      <c r="H33" s="1"/>
      <c r="I33" s="1"/>
      <c r="J33" s="1"/>
      <c r="K33" s="1"/>
    </row>
    <row r="34" spans="2:11" ht="41.4" x14ac:dyDescent="0.3">
      <c r="B34" s="24">
        <v>21</v>
      </c>
      <c r="C34" s="31" t="s">
        <v>87</v>
      </c>
      <c r="D34" s="95"/>
      <c r="E34" s="1">
        <v>0</v>
      </c>
      <c r="F34" s="1"/>
      <c r="G34" s="1"/>
      <c r="H34" s="1"/>
      <c r="I34" s="1"/>
      <c r="J34" s="1"/>
      <c r="K34" s="1"/>
    </row>
    <row r="35" spans="2:11" ht="27.6" x14ac:dyDescent="0.3">
      <c r="B35" s="24">
        <v>22</v>
      </c>
      <c r="C35" s="31" t="s">
        <v>97</v>
      </c>
      <c r="D35" s="96"/>
      <c r="E35" s="1">
        <v>0</v>
      </c>
      <c r="F35" s="1"/>
      <c r="G35" s="1"/>
      <c r="H35" s="1"/>
      <c r="I35" s="1"/>
      <c r="J35" s="1"/>
      <c r="K35" s="1"/>
    </row>
    <row r="36" spans="2:11" ht="27.6" x14ac:dyDescent="0.3">
      <c r="B36" s="24">
        <v>23</v>
      </c>
      <c r="C36" s="31" t="s">
        <v>98</v>
      </c>
      <c r="D36" s="92"/>
      <c r="E36" s="1">
        <f t="shared" si="1"/>
        <v>1</v>
      </c>
      <c r="F36" s="1"/>
      <c r="G36" s="1"/>
      <c r="H36" s="1"/>
      <c r="I36" s="1"/>
      <c r="J36" s="1"/>
      <c r="K36" s="1"/>
    </row>
    <row r="37" spans="2:11" ht="41.4" x14ac:dyDescent="0.3">
      <c r="B37" s="24">
        <v>24</v>
      </c>
      <c r="C37" s="33" t="s">
        <v>88</v>
      </c>
      <c r="D37" s="97"/>
      <c r="E37" s="1">
        <f>IF(D36="",0,IF(D36="No",0,IF(D36="Yes",IF(ISBLANK(D37),1,0))))</f>
        <v>0</v>
      </c>
      <c r="F37" s="1"/>
      <c r="G37" s="1"/>
      <c r="H37" s="1"/>
      <c r="I37" s="1"/>
      <c r="J37" s="1"/>
      <c r="K37" s="1"/>
    </row>
    <row r="38" spans="2:11" x14ac:dyDescent="0.3">
      <c r="B38" s="27"/>
      <c r="C38" s="35"/>
      <c r="D38" s="29"/>
      <c r="E38" s="1"/>
      <c r="F38" s="1"/>
      <c r="G38" s="1"/>
      <c r="H38" s="1"/>
      <c r="I38" s="1"/>
      <c r="J38" s="1"/>
      <c r="K38" s="1"/>
    </row>
    <row r="39" spans="2:11" x14ac:dyDescent="0.3">
      <c r="B39" s="24">
        <v>25</v>
      </c>
      <c r="C39" s="130" t="s">
        <v>81</v>
      </c>
      <c r="D39" s="130"/>
      <c r="E39" s="1"/>
      <c r="F39" s="1"/>
      <c r="G39" s="1"/>
      <c r="H39" s="1"/>
      <c r="I39" s="1"/>
      <c r="J39" s="1"/>
      <c r="K39" s="1"/>
    </row>
    <row r="40" spans="2:11" x14ac:dyDescent="0.3">
      <c r="B40" s="73"/>
      <c r="C40" s="36" t="s">
        <v>7</v>
      </c>
      <c r="D40" s="83"/>
      <c r="E40" s="1">
        <f t="shared" ref="E40:E66" si="2">IF(ISBLANK(D40),1,0)</f>
        <v>1</v>
      </c>
      <c r="F40" s="1"/>
      <c r="G40" s="1"/>
      <c r="H40" s="1"/>
      <c r="I40" s="1"/>
      <c r="J40" s="1"/>
      <c r="K40" s="1"/>
    </row>
    <row r="41" spans="2:11" x14ac:dyDescent="0.3">
      <c r="B41" s="74"/>
      <c r="C41" s="36" t="s">
        <v>8</v>
      </c>
      <c r="D41" s="83"/>
      <c r="E41" s="1">
        <f t="shared" si="2"/>
        <v>1</v>
      </c>
      <c r="F41" s="1"/>
      <c r="G41" s="1"/>
      <c r="H41" s="1"/>
      <c r="I41" s="1"/>
      <c r="J41" s="1"/>
      <c r="K41" s="1"/>
    </row>
    <row r="42" spans="2:11" x14ac:dyDescent="0.3">
      <c r="B42" s="74"/>
      <c r="C42" s="36" t="s">
        <v>9</v>
      </c>
      <c r="D42" s="86"/>
      <c r="E42" s="1">
        <f t="shared" si="2"/>
        <v>1</v>
      </c>
      <c r="F42" s="1"/>
      <c r="G42" s="1"/>
      <c r="H42" s="1"/>
      <c r="I42" s="1"/>
      <c r="J42" s="1"/>
      <c r="K42" s="1"/>
    </row>
    <row r="43" spans="2:11" x14ac:dyDescent="0.3">
      <c r="B43" s="74"/>
      <c r="C43" s="36" t="s">
        <v>111</v>
      </c>
      <c r="D43" s="86"/>
      <c r="E43" s="1">
        <f t="shared" si="2"/>
        <v>1</v>
      </c>
      <c r="F43" s="1"/>
      <c r="G43" s="1"/>
      <c r="H43" s="1"/>
      <c r="I43" s="1"/>
      <c r="J43" s="1"/>
      <c r="K43" s="1"/>
    </row>
    <row r="44" spans="2:11" x14ac:dyDescent="0.3">
      <c r="B44" s="75"/>
      <c r="C44" s="36" t="s">
        <v>89</v>
      </c>
      <c r="D44" s="98"/>
      <c r="E44" s="1">
        <f t="shared" si="2"/>
        <v>1</v>
      </c>
      <c r="F44" s="1"/>
      <c r="G44" s="1"/>
      <c r="H44" s="1"/>
      <c r="I44" s="1"/>
      <c r="J44" s="1"/>
      <c r="K44" s="1"/>
    </row>
    <row r="45" spans="2:11" x14ac:dyDescent="0.3">
      <c r="B45" s="24">
        <v>26</v>
      </c>
      <c r="C45" s="81" t="s">
        <v>103</v>
      </c>
      <c r="D45" s="64"/>
      <c r="E45" s="1"/>
      <c r="F45" s="1"/>
      <c r="G45" s="1"/>
      <c r="H45" s="1"/>
      <c r="I45" s="1"/>
      <c r="J45" s="1"/>
      <c r="K45" s="1"/>
    </row>
    <row r="46" spans="2:11" x14ac:dyDescent="0.3">
      <c r="B46" s="73"/>
      <c r="C46" s="36" t="s">
        <v>7</v>
      </c>
      <c r="D46" s="83"/>
      <c r="E46" s="1">
        <f t="shared" si="2"/>
        <v>1</v>
      </c>
      <c r="F46" s="1"/>
      <c r="G46" s="1"/>
      <c r="H46" s="1"/>
      <c r="I46" s="1"/>
      <c r="J46" s="1"/>
      <c r="K46" s="1"/>
    </row>
    <row r="47" spans="2:11" x14ac:dyDescent="0.3">
      <c r="B47" s="74"/>
      <c r="C47" s="36" t="s">
        <v>8</v>
      </c>
      <c r="D47" s="83"/>
      <c r="E47" s="1">
        <f t="shared" si="2"/>
        <v>1</v>
      </c>
      <c r="F47" s="1"/>
      <c r="G47" s="1"/>
      <c r="H47" s="1"/>
      <c r="I47" s="1"/>
      <c r="J47" s="1"/>
      <c r="K47" s="1"/>
    </row>
    <row r="48" spans="2:11" x14ac:dyDescent="0.3">
      <c r="B48" s="74"/>
      <c r="C48" s="36" t="s">
        <v>9</v>
      </c>
      <c r="D48" s="86"/>
      <c r="E48" s="1">
        <f t="shared" si="2"/>
        <v>1</v>
      </c>
      <c r="F48" s="1"/>
      <c r="G48" s="1"/>
      <c r="H48" s="1"/>
      <c r="I48" s="1"/>
      <c r="J48" s="1"/>
      <c r="K48" s="1"/>
    </row>
    <row r="49" spans="2:11" x14ac:dyDescent="0.3">
      <c r="B49" s="74"/>
      <c r="C49" s="37" t="s">
        <v>111</v>
      </c>
      <c r="D49" s="86"/>
      <c r="E49" s="1">
        <f t="shared" si="2"/>
        <v>1</v>
      </c>
      <c r="F49" s="1"/>
      <c r="G49" s="1"/>
      <c r="H49" s="1"/>
      <c r="I49" s="1"/>
      <c r="J49" s="1"/>
      <c r="K49" s="1"/>
    </row>
    <row r="50" spans="2:11" x14ac:dyDescent="0.3">
      <c r="B50" s="75"/>
      <c r="C50" s="36" t="s">
        <v>89</v>
      </c>
      <c r="D50" s="98"/>
      <c r="E50" s="1">
        <f t="shared" si="2"/>
        <v>1</v>
      </c>
      <c r="F50" s="1"/>
      <c r="G50" s="1"/>
      <c r="H50" s="1"/>
      <c r="I50" s="1"/>
      <c r="J50" s="1"/>
      <c r="K50" s="1"/>
    </row>
    <row r="51" spans="2:11" x14ac:dyDescent="0.3">
      <c r="B51" s="38">
        <v>27</v>
      </c>
      <c r="C51" s="131" t="s">
        <v>104</v>
      </c>
      <c r="D51" s="132"/>
      <c r="E51" s="1"/>
      <c r="F51" s="1"/>
      <c r="G51" s="1"/>
      <c r="H51" s="1"/>
      <c r="I51" s="1"/>
      <c r="J51" s="1"/>
      <c r="K51" s="1"/>
    </row>
    <row r="52" spans="2:11" x14ac:dyDescent="0.3">
      <c r="B52" s="70"/>
      <c r="C52" s="39" t="s">
        <v>112</v>
      </c>
      <c r="D52" s="99"/>
      <c r="E52" s="1">
        <f t="shared" si="2"/>
        <v>1</v>
      </c>
      <c r="F52" s="1"/>
      <c r="G52" s="1"/>
      <c r="H52" s="1"/>
      <c r="I52" s="1"/>
      <c r="J52" s="1"/>
      <c r="K52" s="1"/>
    </row>
    <row r="53" spans="2:11" x14ac:dyDescent="0.3">
      <c r="B53" s="71"/>
      <c r="C53" s="39" t="s">
        <v>199</v>
      </c>
      <c r="D53" s="99"/>
      <c r="E53" s="1">
        <f t="shared" si="2"/>
        <v>1</v>
      </c>
      <c r="F53" s="1"/>
      <c r="G53" s="1"/>
      <c r="H53" s="1"/>
      <c r="I53" s="1"/>
      <c r="J53" s="1"/>
      <c r="K53" s="1"/>
    </row>
    <row r="54" spans="2:11" x14ac:dyDescent="0.3">
      <c r="B54" s="71"/>
      <c r="C54" s="39" t="s">
        <v>7</v>
      </c>
      <c r="D54" s="83"/>
      <c r="E54" s="1">
        <f t="shared" si="2"/>
        <v>1</v>
      </c>
      <c r="F54" s="1"/>
      <c r="G54" s="1"/>
      <c r="H54" s="1"/>
      <c r="I54" s="1"/>
      <c r="J54" s="1"/>
      <c r="K54" s="1"/>
    </row>
    <row r="55" spans="2:11" x14ac:dyDescent="0.3">
      <c r="B55" s="71"/>
      <c r="C55" s="39" t="s">
        <v>8</v>
      </c>
      <c r="D55" s="83"/>
      <c r="E55" s="1">
        <f t="shared" si="2"/>
        <v>1</v>
      </c>
      <c r="F55" s="1"/>
      <c r="G55" s="1"/>
      <c r="H55" s="1"/>
      <c r="I55" s="1"/>
      <c r="J55" s="1"/>
      <c r="K55" s="1"/>
    </row>
    <row r="56" spans="2:11" x14ac:dyDescent="0.3">
      <c r="B56" s="71"/>
      <c r="C56" s="39" t="s">
        <v>9</v>
      </c>
      <c r="D56" s="86"/>
      <c r="E56" s="1">
        <f t="shared" si="2"/>
        <v>1</v>
      </c>
      <c r="F56" s="1"/>
      <c r="G56" s="1"/>
      <c r="H56" s="1"/>
      <c r="I56" s="1"/>
      <c r="J56" s="1"/>
      <c r="K56" s="1"/>
    </row>
    <row r="57" spans="2:11" x14ac:dyDescent="0.3">
      <c r="B57" s="71"/>
      <c r="C57" s="39" t="s">
        <v>111</v>
      </c>
      <c r="D57" s="86"/>
      <c r="E57" s="1">
        <f t="shared" si="2"/>
        <v>1</v>
      </c>
      <c r="F57" s="1"/>
      <c r="G57" s="1"/>
      <c r="H57" s="1"/>
      <c r="I57" s="1"/>
      <c r="J57" s="1"/>
      <c r="K57" s="1"/>
    </row>
    <row r="58" spans="2:11" x14ac:dyDescent="0.3">
      <c r="B58" s="71"/>
      <c r="C58" s="39" t="s">
        <v>89</v>
      </c>
      <c r="D58" s="100"/>
      <c r="E58" s="1">
        <f t="shared" si="2"/>
        <v>1</v>
      </c>
      <c r="F58" s="1"/>
      <c r="G58" s="1"/>
      <c r="H58" s="1"/>
      <c r="I58" s="1"/>
      <c r="J58" s="1"/>
      <c r="K58" s="1"/>
    </row>
    <row r="59" spans="2:11" x14ac:dyDescent="0.3">
      <c r="B59" s="72"/>
      <c r="C59" s="65" t="s">
        <v>113</v>
      </c>
      <c r="D59" s="100"/>
      <c r="E59" s="1">
        <f t="shared" si="2"/>
        <v>1</v>
      </c>
      <c r="F59" s="1"/>
      <c r="G59" s="1"/>
      <c r="H59" s="1"/>
      <c r="I59" s="1"/>
      <c r="J59" s="1"/>
      <c r="K59" s="1"/>
    </row>
    <row r="60" spans="2:11" ht="15" customHeight="1" x14ac:dyDescent="0.3">
      <c r="B60" s="38">
        <v>28</v>
      </c>
      <c r="C60" s="135" t="s">
        <v>172</v>
      </c>
      <c r="D60" s="136"/>
      <c r="E60" s="1"/>
      <c r="F60" s="1"/>
      <c r="G60" s="1"/>
      <c r="H60" s="1"/>
      <c r="I60" s="1"/>
      <c r="J60" s="1"/>
      <c r="K60" s="1"/>
    </row>
    <row r="61" spans="2:11" x14ac:dyDescent="0.3">
      <c r="B61" s="70"/>
      <c r="C61" s="40" t="s">
        <v>173</v>
      </c>
      <c r="D61" s="99"/>
      <c r="E61" s="1">
        <f t="shared" si="2"/>
        <v>1</v>
      </c>
      <c r="F61" s="1"/>
      <c r="G61" s="1"/>
      <c r="H61" s="1"/>
      <c r="I61" s="1"/>
      <c r="J61" s="1"/>
      <c r="K61" s="1"/>
    </row>
    <row r="62" spans="2:11" x14ac:dyDescent="0.3">
      <c r="B62" s="71"/>
      <c r="C62" s="40" t="s">
        <v>7</v>
      </c>
      <c r="D62" s="83"/>
      <c r="E62" s="1">
        <f t="shared" si="2"/>
        <v>1</v>
      </c>
      <c r="F62" s="1"/>
      <c r="G62" s="1"/>
      <c r="H62" s="1"/>
      <c r="I62" s="1"/>
      <c r="J62" s="1"/>
      <c r="K62" s="1"/>
    </row>
    <row r="63" spans="2:11" x14ac:dyDescent="0.3">
      <c r="B63" s="71"/>
      <c r="C63" s="40" t="s">
        <v>8</v>
      </c>
      <c r="D63" s="83"/>
      <c r="E63" s="1">
        <f t="shared" si="2"/>
        <v>1</v>
      </c>
      <c r="F63" s="1"/>
      <c r="G63" s="1"/>
      <c r="H63" s="1"/>
      <c r="I63" s="1"/>
      <c r="J63" s="1"/>
      <c r="K63" s="1"/>
    </row>
    <row r="64" spans="2:11" x14ac:dyDescent="0.3">
      <c r="B64" s="71"/>
      <c r="C64" s="40" t="s">
        <v>9</v>
      </c>
      <c r="D64" s="86"/>
      <c r="E64" s="1">
        <f t="shared" si="2"/>
        <v>1</v>
      </c>
      <c r="F64" s="1"/>
      <c r="G64" s="1"/>
      <c r="H64" s="1"/>
      <c r="I64" s="1"/>
      <c r="J64" s="1"/>
      <c r="K64" s="1"/>
    </row>
    <row r="65" spans="2:14" x14ac:dyDescent="0.3">
      <c r="B65" s="71"/>
      <c r="C65" s="40" t="s">
        <v>174</v>
      </c>
      <c r="D65" s="86"/>
      <c r="E65" s="1">
        <f t="shared" si="2"/>
        <v>1</v>
      </c>
      <c r="F65" s="1"/>
      <c r="G65" s="1"/>
      <c r="H65" s="1"/>
      <c r="I65" s="1"/>
      <c r="J65" s="1"/>
      <c r="K65" s="1"/>
    </row>
    <row r="66" spans="2:14" x14ac:dyDescent="0.3">
      <c r="B66" s="72"/>
      <c r="C66" s="39" t="s">
        <v>89</v>
      </c>
      <c r="D66" s="100"/>
      <c r="E66" s="1">
        <f t="shared" si="2"/>
        <v>1</v>
      </c>
      <c r="F66" s="1"/>
      <c r="G66" s="1"/>
      <c r="H66" s="1"/>
      <c r="I66" s="62"/>
      <c r="J66" s="1"/>
      <c r="K66" s="1"/>
    </row>
    <row r="67" spans="2:14" x14ac:dyDescent="0.3">
      <c r="B67" s="38">
        <v>29</v>
      </c>
      <c r="C67" s="133" t="s">
        <v>105</v>
      </c>
      <c r="D67" s="134"/>
      <c r="E67" s="1"/>
      <c r="F67" s="1"/>
      <c r="G67" s="1"/>
      <c r="H67" s="1"/>
      <c r="I67" s="1"/>
      <c r="J67" s="1"/>
      <c r="K67" s="1"/>
    </row>
    <row r="68" spans="2:14" x14ac:dyDescent="0.3">
      <c r="B68" s="70"/>
      <c r="C68" s="39" t="s">
        <v>7</v>
      </c>
      <c r="D68" s="83"/>
      <c r="E68" s="1">
        <f t="shared" ref="E68:E74" si="3">IF(ISBLANK(D68),1,0)</f>
        <v>1</v>
      </c>
    </row>
    <row r="69" spans="2:14" x14ac:dyDescent="0.3">
      <c r="B69" s="71"/>
      <c r="C69" s="39" t="s">
        <v>8</v>
      </c>
      <c r="D69" s="83"/>
      <c r="E69" s="1">
        <f t="shared" si="3"/>
        <v>1</v>
      </c>
    </row>
    <row r="70" spans="2:14" x14ac:dyDescent="0.3">
      <c r="B70" s="71"/>
      <c r="C70" s="39" t="s">
        <v>9</v>
      </c>
      <c r="D70" s="86"/>
      <c r="E70" s="1">
        <f t="shared" si="3"/>
        <v>1</v>
      </c>
    </row>
    <row r="71" spans="2:14" x14ac:dyDescent="0.3">
      <c r="B71" s="71"/>
      <c r="C71" s="39" t="s">
        <v>111</v>
      </c>
      <c r="D71" s="86"/>
      <c r="E71" s="1">
        <f t="shared" si="3"/>
        <v>1</v>
      </c>
    </row>
    <row r="72" spans="2:14" x14ac:dyDescent="0.3">
      <c r="B72" s="72"/>
      <c r="C72" s="39" t="s">
        <v>114</v>
      </c>
      <c r="D72" s="98"/>
      <c r="E72" s="1">
        <f t="shared" si="3"/>
        <v>1</v>
      </c>
    </row>
    <row r="73" spans="2:14" s="34" customFormat="1" x14ac:dyDescent="0.3">
      <c r="B73" s="41"/>
      <c r="C73" s="42"/>
      <c r="D73" s="43"/>
      <c r="E73" s="76"/>
      <c r="J73" s="1"/>
      <c r="K73" s="1"/>
      <c r="L73" s="1"/>
      <c r="M73" s="1"/>
      <c r="N73" s="1"/>
    </row>
    <row r="74" spans="2:14" ht="55.2" x14ac:dyDescent="0.3">
      <c r="B74" s="38">
        <v>30</v>
      </c>
      <c r="C74" s="33" t="s">
        <v>90</v>
      </c>
      <c r="D74" s="83"/>
      <c r="E74" s="1">
        <f t="shared" si="3"/>
        <v>1</v>
      </c>
      <c r="J74" s="1"/>
      <c r="K74" s="1"/>
      <c r="L74" s="1"/>
      <c r="M74" s="1"/>
      <c r="N74" s="1"/>
    </row>
    <row r="75" spans="2:14" ht="27.6" x14ac:dyDescent="0.3">
      <c r="B75" s="38">
        <v>31</v>
      </c>
      <c r="C75" s="33" t="s">
        <v>115</v>
      </c>
      <c r="D75" s="101"/>
      <c r="E75" s="1">
        <f>IF(D74="",0,IF(D74="No",0,IF(D74="Yes",IF(ISBLANK(D75),1,0))))</f>
        <v>0</v>
      </c>
      <c r="F75" s="1"/>
      <c r="J75" s="1"/>
      <c r="K75" s="1"/>
      <c r="L75" s="1"/>
      <c r="M75" s="1"/>
      <c r="N75" s="1"/>
    </row>
    <row r="76" spans="2:14" ht="41.4" x14ac:dyDescent="0.3">
      <c r="B76" s="38">
        <v>32</v>
      </c>
      <c r="C76" s="33" t="s">
        <v>100</v>
      </c>
      <c r="D76" s="102"/>
      <c r="E76" s="1">
        <f t="shared" ref="E76" si="4">IF(ISBLANK(D76),1,0)</f>
        <v>1</v>
      </c>
      <c r="J76" s="1"/>
      <c r="K76" s="1"/>
      <c r="L76" s="1"/>
      <c r="M76" s="1"/>
      <c r="N76" s="1"/>
    </row>
    <row r="77" spans="2:14" s="34" customFormat="1" x14ac:dyDescent="0.3">
      <c r="B77" s="41"/>
      <c r="C77" s="35"/>
      <c r="D77" s="43"/>
      <c r="E77" s="76"/>
      <c r="J77" s="1"/>
      <c r="K77" s="1"/>
      <c r="L77" s="1"/>
      <c r="M77" s="1"/>
      <c r="N77" s="1"/>
    </row>
    <row r="78" spans="2:14" ht="120" customHeight="1" x14ac:dyDescent="0.3">
      <c r="B78" s="124" t="s">
        <v>91</v>
      </c>
      <c r="C78" s="125"/>
      <c r="D78" s="126"/>
      <c r="J78" s="1"/>
      <c r="K78" s="1"/>
      <c r="L78" s="1"/>
      <c r="M78" s="1"/>
      <c r="N78" s="1"/>
    </row>
    <row r="79" spans="2:14" x14ac:dyDescent="0.3">
      <c r="B79" s="44">
        <v>33</v>
      </c>
      <c r="C79" s="45" t="s">
        <v>93</v>
      </c>
      <c r="D79" s="92"/>
      <c r="E79" s="77">
        <f t="shared" ref="E79:E81" si="5">IF(ISBLANK(D79),1,0)</f>
        <v>1</v>
      </c>
      <c r="J79" s="1"/>
      <c r="K79" s="1"/>
      <c r="L79" s="1"/>
      <c r="M79" s="1"/>
      <c r="N79" s="1"/>
    </row>
    <row r="80" spans="2:14" x14ac:dyDescent="0.3">
      <c r="B80" s="44">
        <v>34</v>
      </c>
      <c r="C80" s="33" t="s">
        <v>92</v>
      </c>
      <c r="D80" s="83"/>
      <c r="E80" s="77">
        <f t="shared" si="5"/>
        <v>1</v>
      </c>
    </row>
    <row r="81" spans="2:14" x14ac:dyDescent="0.3">
      <c r="B81" s="38">
        <v>35</v>
      </c>
      <c r="C81" s="46" t="s">
        <v>94</v>
      </c>
      <c r="D81" s="83"/>
      <c r="E81" s="77">
        <f t="shared" si="5"/>
        <v>1</v>
      </c>
      <c r="J81" s="1"/>
      <c r="K81" s="1"/>
      <c r="L81" s="1"/>
      <c r="M81" s="1"/>
      <c r="N81" s="1"/>
    </row>
    <row r="82" spans="2:14" s="34" customFormat="1" x14ac:dyDescent="0.3">
      <c r="B82" s="41"/>
      <c r="C82" s="43"/>
      <c r="D82" s="43"/>
      <c r="E82" s="76"/>
      <c r="J82" s="1"/>
      <c r="K82" s="1"/>
      <c r="L82" s="1"/>
      <c r="M82" s="1"/>
      <c r="N82" s="1"/>
    </row>
    <row r="83" spans="2:14" ht="30" customHeight="1" x14ac:dyDescent="0.3">
      <c r="B83" s="38">
        <v>36</v>
      </c>
      <c r="C83" s="33" t="s">
        <v>202</v>
      </c>
      <c r="D83" s="92"/>
      <c r="E83" s="1">
        <f>IF(ISBLANK(D83),1,0)</f>
        <v>1</v>
      </c>
      <c r="F83" s="1"/>
      <c r="G83" s="1"/>
      <c r="H83" s="1"/>
      <c r="I83" s="1"/>
      <c r="J83" s="1"/>
      <c r="K83" s="1"/>
      <c r="L83" s="1"/>
      <c r="M83" s="1"/>
      <c r="N83" s="1"/>
    </row>
    <row r="84" spans="2:14" x14ac:dyDescent="0.3">
      <c r="B84" s="47"/>
      <c r="C84" s="48"/>
      <c r="D84" s="48"/>
      <c r="J84" s="1"/>
      <c r="K84" s="1"/>
      <c r="L84" s="1"/>
      <c r="M84" s="1"/>
      <c r="N84" s="1"/>
    </row>
    <row r="85" spans="2:14" x14ac:dyDescent="0.3">
      <c r="B85" s="47"/>
      <c r="C85" s="48"/>
      <c r="D85" s="48"/>
      <c r="J85" s="1"/>
      <c r="K85" s="1"/>
      <c r="L85" s="1"/>
      <c r="M85" s="1"/>
      <c r="N85" s="1"/>
    </row>
    <row r="86" spans="2:14" x14ac:dyDescent="0.3">
      <c r="B86" s="121" t="s">
        <v>83</v>
      </c>
      <c r="C86" s="122"/>
      <c r="D86" s="123"/>
      <c r="J86" s="1"/>
      <c r="K86" s="1"/>
      <c r="L86" s="1"/>
      <c r="M86" s="1"/>
      <c r="N86" s="1"/>
    </row>
    <row r="87" spans="2:14" ht="27.6" x14ac:dyDescent="0.3">
      <c r="B87" s="38">
        <v>37</v>
      </c>
      <c r="C87" s="33" t="s">
        <v>95</v>
      </c>
      <c r="D87" s="92"/>
      <c r="E87" s="1">
        <f>IF(ISBLANK(D87),1,0)</f>
        <v>1</v>
      </c>
      <c r="J87" s="1"/>
      <c r="K87" s="1"/>
      <c r="L87" s="1"/>
      <c r="M87" s="1"/>
      <c r="N87" s="1"/>
    </row>
    <row r="88" spans="2:14" ht="27.6" x14ac:dyDescent="0.3">
      <c r="B88" s="38">
        <v>38</v>
      </c>
      <c r="C88" s="33" t="s">
        <v>84</v>
      </c>
      <c r="D88" s="94"/>
      <c r="E88" s="1">
        <f>IF(D87="",0,IF(D87="No",0,IF(D87="Yes",IF(ISBLANK(D88),1,0))))</f>
        <v>0</v>
      </c>
      <c r="J88" s="1"/>
      <c r="K88" s="1"/>
      <c r="L88" s="1"/>
      <c r="M88" s="1"/>
      <c r="N88" s="1"/>
    </row>
    <row r="89" spans="2:14" ht="41.4" x14ac:dyDescent="0.3">
      <c r="B89" s="38">
        <v>39</v>
      </c>
      <c r="C89" s="33" t="s">
        <v>82</v>
      </c>
      <c r="D89" s="94"/>
      <c r="E89" s="1">
        <f>IF(D87="",0,IF(D87="No",0,IF(D87="Yes",IF(ISBLANK(D89),1,0))))</f>
        <v>0</v>
      </c>
      <c r="J89" s="1"/>
      <c r="K89" s="1"/>
      <c r="L89" s="1"/>
      <c r="M89" s="1"/>
      <c r="N89" s="1"/>
    </row>
    <row r="90" spans="2:14" x14ac:dyDescent="0.3">
      <c r="B90" s="67"/>
      <c r="C90" s="39" t="s">
        <v>10</v>
      </c>
      <c r="D90" s="97"/>
      <c r="E90" s="1">
        <f>IF(D89="",0,IF(D89="No",0,IF(D89="Yes",IF(ISBLANK(D90),1,0))))</f>
        <v>0</v>
      </c>
      <c r="J90" s="1"/>
      <c r="K90" s="1"/>
      <c r="L90" s="1"/>
      <c r="M90" s="1"/>
      <c r="N90" s="1"/>
    </row>
    <row r="91" spans="2:14" x14ac:dyDescent="0.3">
      <c r="B91" s="68"/>
      <c r="C91" s="39" t="s">
        <v>206</v>
      </c>
      <c r="D91" s="103"/>
      <c r="E91" s="1">
        <f>IF(D89="",0,IF(D89="No",0,IF(D89="Yes",IF(ISBLANK(D91),1,0))))</f>
        <v>0</v>
      </c>
      <c r="J91" s="1"/>
      <c r="K91" s="1"/>
      <c r="L91" s="1"/>
      <c r="M91" s="1"/>
      <c r="N91" s="1"/>
    </row>
    <row r="92" spans="2:14" ht="28.2" x14ac:dyDescent="0.3">
      <c r="B92" s="69"/>
      <c r="C92" s="39" t="s">
        <v>106</v>
      </c>
      <c r="D92" s="94"/>
      <c r="E92" s="1">
        <f>IF(D89="",0,IF(D89="No",0,IF(D89="Yes",IF(ISBLANK(D92),1,0))))</f>
        <v>0</v>
      </c>
      <c r="J92" s="1"/>
      <c r="K92" s="1"/>
      <c r="L92" s="1"/>
      <c r="M92" s="1"/>
      <c r="N92" s="1"/>
    </row>
    <row r="93" spans="2:14" ht="55.8" x14ac:dyDescent="0.3">
      <c r="B93" s="38">
        <v>40</v>
      </c>
      <c r="C93" s="49" t="s">
        <v>96</v>
      </c>
      <c r="D93" s="92"/>
      <c r="E93" s="1">
        <f>IF(ISBLANK(D93),1,0)</f>
        <v>1</v>
      </c>
      <c r="J93" s="1"/>
      <c r="K93" s="1"/>
      <c r="L93" s="1"/>
      <c r="M93" s="1"/>
      <c r="N93" s="1"/>
    </row>
    <row r="94" spans="2:14" x14ac:dyDescent="0.3">
      <c r="B94" s="67"/>
      <c r="C94" s="39" t="s">
        <v>10</v>
      </c>
      <c r="D94" s="94"/>
      <c r="E94" s="1">
        <f>IF(D93="",0,IF(D93="No",0,IF(D93="Yes",IF(ISBLANK(D94),1,0))))</f>
        <v>0</v>
      </c>
      <c r="J94" s="1"/>
      <c r="K94" s="1"/>
      <c r="L94" s="1"/>
      <c r="M94" s="1"/>
      <c r="N94" s="1"/>
    </row>
    <row r="95" spans="2:14" x14ac:dyDescent="0.3">
      <c r="B95" s="68" t="s">
        <v>74</v>
      </c>
      <c r="C95" s="39" t="s">
        <v>207</v>
      </c>
      <c r="D95" s="103"/>
      <c r="E95" s="1">
        <f>IF(D93="",0,IF(D93="No",0,IF(D93="Yes",IF(ISBLANK(D95),1,0))))</f>
        <v>0</v>
      </c>
      <c r="J95" s="1"/>
      <c r="K95" s="1"/>
      <c r="L95" s="1"/>
      <c r="M95" s="1"/>
      <c r="N95" s="1"/>
    </row>
    <row r="96" spans="2:14" ht="28.2" x14ac:dyDescent="0.3">
      <c r="B96" s="69" t="s">
        <v>74</v>
      </c>
      <c r="C96" s="39" t="s">
        <v>80</v>
      </c>
      <c r="D96" s="94"/>
      <c r="E96" s="1">
        <f>IF(D93="",0,IF(D93="No",0,IF(D93="Yes",IF(ISBLANK(D96),1,0))))</f>
        <v>0</v>
      </c>
    </row>
    <row r="97" spans="2:13" x14ac:dyDescent="0.3">
      <c r="B97" s="50"/>
      <c r="C97" s="2"/>
      <c r="D97" s="19"/>
    </row>
    <row r="99" spans="2:13" x14ac:dyDescent="0.3">
      <c r="H99" s="52" t="s">
        <v>119</v>
      </c>
      <c r="I99" s="52" t="s">
        <v>120</v>
      </c>
      <c r="J99" s="52" t="s">
        <v>197</v>
      </c>
      <c r="K99" s="52" t="s">
        <v>201</v>
      </c>
    </row>
    <row r="100" spans="2:13" x14ac:dyDescent="0.3">
      <c r="H100" s="54" t="s">
        <v>200</v>
      </c>
      <c r="I100" s="54" t="s">
        <v>200</v>
      </c>
      <c r="J100" s="54" t="s">
        <v>200</v>
      </c>
      <c r="K100" s="54" t="s">
        <v>200</v>
      </c>
    </row>
    <row r="101" spans="2:13" x14ac:dyDescent="0.3">
      <c r="H101" s="53" t="s">
        <v>11</v>
      </c>
      <c r="I101" s="14" t="s">
        <v>121</v>
      </c>
      <c r="J101" s="1" t="s">
        <v>195</v>
      </c>
      <c r="K101" s="14" t="s">
        <v>170</v>
      </c>
    </row>
    <row r="102" spans="2:13" x14ac:dyDescent="0.3">
      <c r="H102" s="53" t="s">
        <v>12</v>
      </c>
      <c r="I102" s="14" t="s">
        <v>122</v>
      </c>
      <c r="J102" s="1" t="s">
        <v>196</v>
      </c>
      <c r="K102" s="14" t="s">
        <v>171</v>
      </c>
    </row>
    <row r="103" spans="2:13" x14ac:dyDescent="0.3">
      <c r="H103" s="53" t="s">
        <v>13</v>
      </c>
      <c r="I103" s="14" t="s">
        <v>123</v>
      </c>
      <c r="J103" s="1" t="s">
        <v>197</v>
      </c>
      <c r="K103" s="14" t="s">
        <v>169</v>
      </c>
    </row>
    <row r="104" spans="2:13" x14ac:dyDescent="0.3">
      <c r="H104" s="53" t="s">
        <v>14</v>
      </c>
      <c r="I104" s="14" t="s">
        <v>124</v>
      </c>
    </row>
    <row r="105" spans="2:13" x14ac:dyDescent="0.3">
      <c r="H105" s="53" t="s">
        <v>15</v>
      </c>
      <c r="I105" s="14" t="s">
        <v>125</v>
      </c>
    </row>
    <row r="106" spans="2:13" x14ac:dyDescent="0.3">
      <c r="H106" s="53" t="s">
        <v>16</v>
      </c>
      <c r="I106" s="14" t="s">
        <v>126</v>
      </c>
    </row>
    <row r="107" spans="2:13" x14ac:dyDescent="0.3">
      <c r="H107" s="53" t="s">
        <v>17</v>
      </c>
      <c r="I107" s="14" t="s">
        <v>127</v>
      </c>
      <c r="K107" s="1"/>
      <c r="L107" s="1"/>
      <c r="M107" s="1"/>
    </row>
    <row r="108" spans="2:13" x14ac:dyDescent="0.3">
      <c r="H108" s="53" t="s">
        <v>18</v>
      </c>
      <c r="I108" s="14" t="s">
        <v>23</v>
      </c>
    </row>
    <row r="109" spans="2:13" x14ac:dyDescent="0.3">
      <c r="H109" s="53" t="s">
        <v>19</v>
      </c>
      <c r="I109" s="14" t="s">
        <v>128</v>
      </c>
    </row>
    <row r="110" spans="2:13" x14ac:dyDescent="0.3">
      <c r="H110" s="53" t="s">
        <v>20</v>
      </c>
      <c r="I110" s="14" t="s">
        <v>129</v>
      </c>
    </row>
    <row r="111" spans="2:13" x14ac:dyDescent="0.3">
      <c r="H111" s="53" t="s">
        <v>21</v>
      </c>
      <c r="I111" s="14" t="s">
        <v>130</v>
      </c>
    </row>
    <row r="112" spans="2:13" x14ac:dyDescent="0.3">
      <c r="H112" s="53" t="s">
        <v>22</v>
      </c>
      <c r="I112" s="14" t="s">
        <v>131</v>
      </c>
    </row>
    <row r="113" spans="8:9" x14ac:dyDescent="0.3">
      <c r="H113" s="53" t="s">
        <v>23</v>
      </c>
      <c r="I113" s="14" t="s">
        <v>132</v>
      </c>
    </row>
    <row r="114" spans="8:9" x14ac:dyDescent="0.3">
      <c r="H114" s="53" t="s">
        <v>24</v>
      </c>
      <c r="I114" s="14" t="s">
        <v>133</v>
      </c>
    </row>
    <row r="115" spans="8:9" x14ac:dyDescent="0.3">
      <c r="H115" s="53" t="s">
        <v>25</v>
      </c>
      <c r="I115" s="14" t="s">
        <v>134</v>
      </c>
    </row>
    <row r="116" spans="8:9" x14ac:dyDescent="0.3">
      <c r="H116" s="53" t="s">
        <v>26</v>
      </c>
      <c r="I116" s="14" t="s">
        <v>135</v>
      </c>
    </row>
    <row r="117" spans="8:9" x14ac:dyDescent="0.3">
      <c r="H117" s="53" t="s">
        <v>27</v>
      </c>
      <c r="I117" s="14" t="s">
        <v>136</v>
      </c>
    </row>
    <row r="118" spans="8:9" x14ac:dyDescent="0.3">
      <c r="H118" s="53" t="s">
        <v>28</v>
      </c>
      <c r="I118" s="14" t="s">
        <v>137</v>
      </c>
    </row>
    <row r="119" spans="8:9" x14ac:dyDescent="0.3">
      <c r="H119" s="53" t="s">
        <v>29</v>
      </c>
      <c r="I119" s="14" t="s">
        <v>138</v>
      </c>
    </row>
    <row r="120" spans="8:9" x14ac:dyDescent="0.3">
      <c r="H120" s="53" t="s">
        <v>30</v>
      </c>
      <c r="I120" s="14" t="s">
        <v>139</v>
      </c>
    </row>
    <row r="121" spans="8:9" x14ac:dyDescent="0.3">
      <c r="H121" s="53" t="s">
        <v>31</v>
      </c>
      <c r="I121" s="14" t="s">
        <v>140</v>
      </c>
    </row>
    <row r="122" spans="8:9" x14ac:dyDescent="0.3">
      <c r="H122" s="53" t="s">
        <v>32</v>
      </c>
      <c r="I122" s="14" t="s">
        <v>141</v>
      </c>
    </row>
    <row r="123" spans="8:9" x14ac:dyDescent="0.3">
      <c r="H123" s="53" t="s">
        <v>33</v>
      </c>
      <c r="I123" s="14" t="s">
        <v>142</v>
      </c>
    </row>
    <row r="124" spans="8:9" x14ac:dyDescent="0.3">
      <c r="H124" s="53" t="s">
        <v>34</v>
      </c>
      <c r="I124" s="14" t="s">
        <v>143</v>
      </c>
    </row>
    <row r="125" spans="8:9" x14ac:dyDescent="0.3">
      <c r="H125" s="53" t="s">
        <v>35</v>
      </c>
      <c r="I125" s="14" t="s">
        <v>144</v>
      </c>
    </row>
    <row r="126" spans="8:9" x14ac:dyDescent="0.3">
      <c r="H126" s="53" t="s">
        <v>36</v>
      </c>
      <c r="I126" s="14" t="s">
        <v>145</v>
      </c>
    </row>
    <row r="127" spans="8:9" x14ac:dyDescent="0.3">
      <c r="H127" s="53" t="s">
        <v>37</v>
      </c>
      <c r="I127" s="14" t="s">
        <v>146</v>
      </c>
    </row>
    <row r="128" spans="8:9" x14ac:dyDescent="0.3">
      <c r="H128" s="53" t="s">
        <v>38</v>
      </c>
      <c r="I128" s="14" t="s">
        <v>147</v>
      </c>
    </row>
    <row r="129" spans="8:9" x14ac:dyDescent="0.3">
      <c r="H129" s="53" t="s">
        <v>39</v>
      </c>
      <c r="I129" s="14" t="s">
        <v>148</v>
      </c>
    </row>
    <row r="130" spans="8:9" x14ac:dyDescent="0.3">
      <c r="H130" s="53" t="s">
        <v>40</v>
      </c>
      <c r="I130" s="14" t="s">
        <v>149</v>
      </c>
    </row>
    <row r="131" spans="8:9" x14ac:dyDescent="0.3">
      <c r="H131" s="53" t="s">
        <v>41</v>
      </c>
      <c r="I131" s="14" t="s">
        <v>150</v>
      </c>
    </row>
    <row r="132" spans="8:9" x14ac:dyDescent="0.3">
      <c r="H132" s="53" t="s">
        <v>42</v>
      </c>
      <c r="I132" s="14" t="s">
        <v>41</v>
      </c>
    </row>
    <row r="133" spans="8:9" x14ac:dyDescent="0.3">
      <c r="H133" s="53" t="s">
        <v>43</v>
      </c>
      <c r="I133" s="14" t="s">
        <v>151</v>
      </c>
    </row>
    <row r="134" spans="8:9" x14ac:dyDescent="0.3">
      <c r="H134" s="53" t="s">
        <v>44</v>
      </c>
      <c r="I134" s="14" t="s">
        <v>152</v>
      </c>
    </row>
    <row r="135" spans="8:9" x14ac:dyDescent="0.3">
      <c r="H135" s="53" t="s">
        <v>45</v>
      </c>
      <c r="I135" s="14" t="s">
        <v>153</v>
      </c>
    </row>
    <row r="136" spans="8:9" x14ac:dyDescent="0.3">
      <c r="H136" s="53" t="s">
        <v>46</v>
      </c>
      <c r="I136" s="14" t="s">
        <v>154</v>
      </c>
    </row>
    <row r="137" spans="8:9" x14ac:dyDescent="0.3">
      <c r="H137" s="53" t="s">
        <v>47</v>
      </c>
      <c r="I137" s="14" t="s">
        <v>155</v>
      </c>
    </row>
    <row r="138" spans="8:9" x14ac:dyDescent="0.3">
      <c r="H138" s="53" t="s">
        <v>48</v>
      </c>
      <c r="I138" s="14" t="s">
        <v>156</v>
      </c>
    </row>
    <row r="139" spans="8:9" x14ac:dyDescent="0.3">
      <c r="H139" s="53" t="s">
        <v>49</v>
      </c>
      <c r="I139" s="14" t="s">
        <v>157</v>
      </c>
    </row>
    <row r="140" spans="8:9" x14ac:dyDescent="0.3">
      <c r="H140" s="53" t="s">
        <v>50</v>
      </c>
      <c r="I140" s="14" t="s">
        <v>158</v>
      </c>
    </row>
    <row r="141" spans="8:9" x14ac:dyDescent="0.3">
      <c r="H141" s="53" t="s">
        <v>51</v>
      </c>
      <c r="I141" s="14" t="s">
        <v>159</v>
      </c>
    </row>
    <row r="142" spans="8:9" x14ac:dyDescent="0.3">
      <c r="H142" s="53" t="s">
        <v>52</v>
      </c>
      <c r="I142" s="14" t="s">
        <v>160</v>
      </c>
    </row>
    <row r="143" spans="8:9" x14ac:dyDescent="0.3">
      <c r="H143" s="53" t="s">
        <v>53</v>
      </c>
      <c r="I143" s="14" t="s">
        <v>161</v>
      </c>
    </row>
    <row r="144" spans="8:9" x14ac:dyDescent="0.3">
      <c r="H144" s="53" t="s">
        <v>54</v>
      </c>
      <c r="I144" s="14" t="s">
        <v>162</v>
      </c>
    </row>
    <row r="145" spans="8:9" x14ac:dyDescent="0.3">
      <c r="H145" s="53" t="s">
        <v>163</v>
      </c>
      <c r="I145" s="14" t="s">
        <v>164</v>
      </c>
    </row>
    <row r="146" spans="8:9" x14ac:dyDescent="0.3">
      <c r="H146" s="53" t="s">
        <v>55</v>
      </c>
      <c r="I146" s="14" t="s">
        <v>165</v>
      </c>
    </row>
    <row r="147" spans="8:9" x14ac:dyDescent="0.3">
      <c r="H147" s="53" t="s">
        <v>56</v>
      </c>
      <c r="I147" s="14" t="s">
        <v>67</v>
      </c>
    </row>
    <row r="148" spans="8:9" x14ac:dyDescent="0.3">
      <c r="H148" s="53" t="s">
        <v>57</v>
      </c>
      <c r="I148" s="14" t="s">
        <v>166</v>
      </c>
    </row>
    <row r="149" spans="8:9" x14ac:dyDescent="0.3">
      <c r="H149" s="53" t="s">
        <v>58</v>
      </c>
      <c r="I149" s="14" t="s">
        <v>167</v>
      </c>
    </row>
    <row r="150" spans="8:9" x14ac:dyDescent="0.3">
      <c r="H150" s="53" t="s">
        <v>59</v>
      </c>
      <c r="I150" s="14" t="s">
        <v>70</v>
      </c>
    </row>
    <row r="151" spans="8:9" x14ac:dyDescent="0.3">
      <c r="H151" s="53" t="s">
        <v>60</v>
      </c>
      <c r="I151" s="1" t="s">
        <v>168</v>
      </c>
    </row>
    <row r="152" spans="8:9" x14ac:dyDescent="0.3">
      <c r="H152" s="53" t="s">
        <v>61</v>
      </c>
      <c r="I152" s="1"/>
    </row>
    <row r="153" spans="8:9" x14ac:dyDescent="0.3">
      <c r="H153" s="53" t="s">
        <v>62</v>
      </c>
      <c r="I153" s="1"/>
    </row>
    <row r="154" spans="8:9" x14ac:dyDescent="0.3">
      <c r="H154" s="53" t="s">
        <v>63</v>
      </c>
      <c r="I154" s="1"/>
    </row>
    <row r="155" spans="8:9" x14ac:dyDescent="0.3">
      <c r="H155" s="53" t="s">
        <v>64</v>
      </c>
      <c r="I155" s="1"/>
    </row>
    <row r="156" spans="8:9" x14ac:dyDescent="0.3">
      <c r="H156" s="53" t="s">
        <v>65</v>
      </c>
      <c r="I156" s="1"/>
    </row>
    <row r="157" spans="8:9" x14ac:dyDescent="0.3">
      <c r="H157" s="53" t="s">
        <v>66</v>
      </c>
      <c r="I157" s="1"/>
    </row>
    <row r="158" spans="8:9" x14ac:dyDescent="0.3">
      <c r="H158" s="53" t="s">
        <v>67</v>
      </c>
      <c r="I158" s="1"/>
    </row>
    <row r="159" spans="8:9" x14ac:dyDescent="0.3">
      <c r="H159" s="53" t="s">
        <v>68</v>
      </c>
      <c r="I159" s="1"/>
    </row>
    <row r="160" spans="8:9" x14ac:dyDescent="0.3">
      <c r="H160" s="53" t="s">
        <v>69</v>
      </c>
      <c r="I160" s="1"/>
    </row>
    <row r="161" spans="8:9" x14ac:dyDescent="0.3">
      <c r="H161" s="53" t="s">
        <v>70</v>
      </c>
      <c r="I161" s="1"/>
    </row>
    <row r="162" spans="8:9" x14ac:dyDescent="0.3">
      <c r="H162" s="53" t="s">
        <v>71</v>
      </c>
      <c r="I162" s="1"/>
    </row>
    <row r="163" spans="8:9" x14ac:dyDescent="0.3">
      <c r="H163" s="54" t="s">
        <v>168</v>
      </c>
      <c r="I163" s="1"/>
    </row>
  </sheetData>
  <sheetProtection password="C242" sheet="1" selectLockedCells="1"/>
  <mergeCells count="13">
    <mergeCell ref="B1:D1"/>
    <mergeCell ref="E3:K3"/>
    <mergeCell ref="B8:D8"/>
    <mergeCell ref="B6:C6"/>
    <mergeCell ref="B5:C5"/>
    <mergeCell ref="B3:D3"/>
    <mergeCell ref="B86:D86"/>
    <mergeCell ref="B78:D78"/>
    <mergeCell ref="B2:D2"/>
    <mergeCell ref="C39:D39"/>
    <mergeCell ref="C51:D51"/>
    <mergeCell ref="C67:D67"/>
    <mergeCell ref="C60:D60"/>
  </mergeCells>
  <conditionalFormatting sqref="D6">
    <cfRule type="containsText" dxfId="12" priority="15" operator="containsText" text="No">
      <formula>NOT(ISERROR(SEARCH("No",D6)))</formula>
    </cfRule>
    <cfRule type="containsText" dxfId="11" priority="16" operator="containsText" text="Yes">
      <formula>NOT(ISERROR(SEARCH("Yes",D6)))</formula>
    </cfRule>
  </conditionalFormatting>
  <conditionalFormatting sqref="D5">
    <cfRule type="expression" dxfId="10" priority="14">
      <formula>IF(ISBLANK(D5),TRUE,FALSE)</formula>
    </cfRule>
  </conditionalFormatting>
  <conditionalFormatting sqref="D24">
    <cfRule type="expression" dxfId="9" priority="13">
      <formula>$D$23="Yes"</formula>
    </cfRule>
  </conditionalFormatting>
  <conditionalFormatting sqref="D25">
    <cfRule type="expression" dxfId="8" priority="12">
      <formula>$D$23="No"</formula>
    </cfRule>
  </conditionalFormatting>
  <conditionalFormatting sqref="D30">
    <cfRule type="expression" dxfId="7" priority="11">
      <formula>$D$29="No"</formula>
    </cfRule>
  </conditionalFormatting>
  <conditionalFormatting sqref="D28">
    <cfRule type="expression" dxfId="6" priority="10">
      <formula>$D$27="Yes"</formula>
    </cfRule>
  </conditionalFormatting>
  <conditionalFormatting sqref="D37">
    <cfRule type="expression" dxfId="5" priority="9">
      <formula>$D$36="Yes"</formula>
    </cfRule>
  </conditionalFormatting>
  <conditionalFormatting sqref="D75">
    <cfRule type="expression" dxfId="4" priority="8">
      <formula>$D$74="Yes"</formula>
    </cfRule>
  </conditionalFormatting>
  <conditionalFormatting sqref="D88:D89">
    <cfRule type="expression" dxfId="3" priority="1">
      <formula>$D$87="Yes"</formula>
    </cfRule>
  </conditionalFormatting>
  <conditionalFormatting sqref="D94:D96">
    <cfRule type="expression" dxfId="2" priority="5">
      <formula>$D$93="Yes"</formula>
    </cfRule>
  </conditionalFormatting>
  <conditionalFormatting sqref="D81">
    <cfRule type="cellIs" dxfId="1" priority="3" operator="greaterThan">
      <formula>100</formula>
    </cfRule>
  </conditionalFormatting>
  <conditionalFormatting sqref="D90:D92">
    <cfRule type="expression" dxfId="0" priority="6">
      <formula>$D$89="Yes"</formula>
    </cfRule>
  </conditionalFormatting>
  <dataValidations count="9">
    <dataValidation type="list" allowBlank="1" showInputMessage="1" showErrorMessage="1" sqref="D36 D26:D27 D32 D74 D79 D76:D77 D29 D93 D87:D89" xr:uid="{00000000-0002-0000-0000-000000000000}">
      <formula1>"Yes, No"</formula1>
    </dataValidation>
    <dataValidation type="list" allowBlank="1" showInputMessage="1" showErrorMessage="1" prompt="Please enter from the drop-down menu" sqref="D23" xr:uid="{CAEA98FA-132C-410B-A04D-F75F0C279690}">
      <formula1>"Yes, No"</formula1>
    </dataValidation>
    <dataValidation operator="equal" allowBlank="1" showInputMessage="1" showErrorMessage="1" error="Please enter a 10-digit number" sqref="D24" xr:uid="{9B037F1E-A449-40A6-89B2-03A33BCB3957}"/>
    <dataValidation operator="equal" allowBlank="1" showInputMessage="1" showErrorMessage="1" sqref="D22" xr:uid="{EB91C32B-F1ED-4E18-977C-F1F80C593C93}"/>
    <dataValidation type="list" allowBlank="1" showInputMessage="1" showErrorMessage="1" errorTitle="Submit W-9 form" error="You must submit the W-9 form to OSC prior to submitting this bid document." sqref="D25" xr:uid="{7B30AC58-6F7D-4E07-AE11-35774DEDF72C}">
      <formula1>"Yes"</formula1>
    </dataValidation>
    <dataValidation type="list" errorStyle="warning" allowBlank="1" showInputMessage="1" showErrorMessage="1" prompt="Please enter from the drop-down menu" sqref="D14" xr:uid="{4719734A-C413-4E9D-A2EE-8CD0D00730DC}">
      <formula1>$H$100:$H$163</formula1>
    </dataValidation>
    <dataValidation type="list" allowBlank="1" showInputMessage="1" showErrorMessage="1" sqref="D75" xr:uid="{F06BB023-D763-4220-86F9-3AD734F90B89}">
      <formula1>$J$100:$J$103</formula1>
    </dataValidation>
    <dataValidation type="list" allowBlank="1" showInputMessage="1" showErrorMessage="1" prompt="Please enter from the drop-down menu" sqref="D83" xr:uid="{0CEB275E-90C8-4F4B-8A6B-2B726E229DF6}">
      <formula1>$K$100:$K$103</formula1>
    </dataValidation>
    <dataValidation type="list" allowBlank="1" showInputMessage="1" showErrorMessage="1" prompt="Please enter from the drop-down menu" sqref="D20 D15" xr:uid="{4A613C8D-0CA6-4223-90AA-56D4BC6FC322}">
      <formula1>$I$100:$I$151</formula1>
    </dataValidation>
  </dataValidations>
  <pageMargins left="0.7" right="0.7" top="0.75" bottom="0.75" header="0.3" footer="0.3"/>
  <pageSetup scale="69" fitToHeight="0" orientation="portrait" r:id="rId1"/>
  <headerFooter>
    <oddFooter>&amp;CPage &amp;P of &amp;N</oddFooter>
  </headerFooter>
  <rowBreaks count="2" manualBreakCount="2">
    <brk id="38" min="1" max="3" man="1"/>
    <brk id="77" min="1"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78CB5-1CF9-4DFA-A340-FF65845FF0B7}">
  <dimension ref="B1:D24"/>
  <sheetViews>
    <sheetView showGridLines="0" zoomScaleNormal="100" workbookViewId="0">
      <selection activeCell="D18" sqref="D18"/>
    </sheetView>
  </sheetViews>
  <sheetFormatPr defaultColWidth="9.109375" defaultRowHeight="13.8" x14ac:dyDescent="0.25"/>
  <cols>
    <col min="1" max="1" width="3.5546875" style="104" customWidth="1"/>
    <col min="2" max="2" width="4.33203125" style="104" customWidth="1"/>
    <col min="3" max="3" width="62.5546875" style="105" customWidth="1"/>
    <col min="4" max="4" width="51.5546875" style="104" customWidth="1"/>
    <col min="5" max="16384" width="9.109375" style="104"/>
  </cols>
  <sheetData>
    <row r="1" spans="2:4" ht="7.95" customHeight="1" x14ac:dyDescent="0.25"/>
    <row r="2" spans="2:4" s="14" customFormat="1" ht="69.599999999999994" customHeight="1" x14ac:dyDescent="0.3">
      <c r="B2" s="137" t="s">
        <v>208</v>
      </c>
      <c r="C2" s="138"/>
      <c r="D2" s="138"/>
    </row>
    <row r="3" spans="2:4" s="2" customFormat="1" x14ac:dyDescent="0.25"/>
    <row r="4" spans="2:4" s="2" customFormat="1" ht="15.6" x14ac:dyDescent="0.3">
      <c r="B4" s="154" t="s">
        <v>72</v>
      </c>
      <c r="C4" s="155"/>
      <c r="D4" s="118">
        <f>'General Questions'!D5</f>
        <v>0</v>
      </c>
    </row>
    <row r="5" spans="2:4" s="13" customFormat="1" ht="30" customHeight="1" x14ac:dyDescent="0.3">
      <c r="C5" s="156" t="s">
        <v>210</v>
      </c>
      <c r="D5" s="157"/>
    </row>
    <row r="6" spans="2:4" s="13" customFormat="1" ht="30" customHeight="1" x14ac:dyDescent="0.3">
      <c r="B6" s="148" t="s">
        <v>211</v>
      </c>
      <c r="C6" s="149"/>
      <c r="D6" s="150"/>
    </row>
    <row r="7" spans="2:4" s="13" customFormat="1" ht="12" customHeight="1" x14ac:dyDescent="0.3">
      <c r="C7" s="106"/>
      <c r="D7" s="107"/>
    </row>
    <row r="8" spans="2:4" s="14" customFormat="1" ht="17.399999999999999" x14ac:dyDescent="0.3">
      <c r="B8" s="151" t="s">
        <v>212</v>
      </c>
      <c r="C8" s="152"/>
      <c r="D8" s="153"/>
    </row>
    <row r="9" spans="2:4" ht="15.6" x14ac:dyDescent="0.3">
      <c r="B9" s="108" t="s">
        <v>0</v>
      </c>
      <c r="C9" s="109" t="s">
        <v>6</v>
      </c>
      <c r="D9" s="110" t="s">
        <v>5</v>
      </c>
    </row>
    <row r="10" spans="2:4" ht="53.4" customHeight="1" x14ac:dyDescent="0.3">
      <c r="B10" s="111">
        <v>1</v>
      </c>
      <c r="C10" s="112" t="s">
        <v>213</v>
      </c>
      <c r="D10" s="113"/>
    </row>
    <row r="11" spans="2:4" ht="34.950000000000003" customHeight="1" x14ac:dyDescent="0.3">
      <c r="B11" s="111">
        <v>2</v>
      </c>
      <c r="C11" s="112" t="s">
        <v>214</v>
      </c>
      <c r="D11" s="113"/>
    </row>
    <row r="12" spans="2:4" ht="31.2" x14ac:dyDescent="0.3">
      <c r="B12" s="111">
        <v>3</v>
      </c>
      <c r="C12" s="112" t="s">
        <v>215</v>
      </c>
      <c r="D12" s="113"/>
    </row>
    <row r="13" spans="2:4" ht="31.2" x14ac:dyDescent="0.3">
      <c r="B13" s="114">
        <v>4</v>
      </c>
      <c r="C13" s="112" t="s">
        <v>216</v>
      </c>
      <c r="D13" s="115"/>
    </row>
    <row r="14" spans="2:4" ht="31.2" x14ac:dyDescent="0.3">
      <c r="B14" s="111">
        <v>5</v>
      </c>
      <c r="C14" s="112" t="s">
        <v>225</v>
      </c>
      <c r="D14" s="113"/>
    </row>
    <row r="15" spans="2:4" ht="36" customHeight="1" x14ac:dyDescent="0.3">
      <c r="B15" s="116">
        <v>6</v>
      </c>
      <c r="C15" s="112" t="s">
        <v>217</v>
      </c>
      <c r="D15" s="113"/>
    </row>
    <row r="16" spans="2:4" ht="39.6" customHeight="1" x14ac:dyDescent="0.3">
      <c r="B16" s="111">
        <v>7</v>
      </c>
      <c r="C16" s="112" t="s">
        <v>218</v>
      </c>
      <c r="D16" s="113"/>
    </row>
    <row r="17" spans="2:4" ht="29.4" customHeight="1" x14ac:dyDescent="0.3">
      <c r="B17" s="111">
        <v>8</v>
      </c>
      <c r="C17" s="112" t="s">
        <v>219</v>
      </c>
      <c r="D17" s="113"/>
    </row>
    <row r="18" spans="2:4" ht="37.950000000000003" customHeight="1" x14ac:dyDescent="0.3">
      <c r="B18" s="111">
        <v>9</v>
      </c>
      <c r="C18" s="112" t="s">
        <v>226</v>
      </c>
      <c r="D18" s="113"/>
    </row>
    <row r="19" spans="2:4" ht="31.2" x14ac:dyDescent="0.3">
      <c r="B19" s="111">
        <v>10</v>
      </c>
      <c r="C19" s="112" t="s">
        <v>220</v>
      </c>
      <c r="D19" s="113"/>
    </row>
    <row r="20" spans="2:4" ht="30" customHeight="1" x14ac:dyDescent="0.3">
      <c r="B20" s="111">
        <v>11</v>
      </c>
      <c r="C20" s="119" t="s">
        <v>221</v>
      </c>
      <c r="D20" s="115"/>
    </row>
    <row r="21" spans="2:4" ht="46.8" x14ac:dyDescent="0.3">
      <c r="B21" s="111">
        <v>12</v>
      </c>
      <c r="C21" s="112" t="s">
        <v>222</v>
      </c>
      <c r="D21" s="113"/>
    </row>
    <row r="22" spans="2:4" ht="33.6" customHeight="1" x14ac:dyDescent="0.3">
      <c r="B22" s="111">
        <v>13</v>
      </c>
      <c r="C22" s="119" t="s">
        <v>223</v>
      </c>
      <c r="D22" s="115"/>
    </row>
    <row r="23" spans="2:4" ht="62.4" x14ac:dyDescent="0.3">
      <c r="B23" s="120">
        <v>14</v>
      </c>
      <c r="C23" s="119" t="s">
        <v>224</v>
      </c>
      <c r="D23" s="113"/>
    </row>
    <row r="24" spans="2:4" ht="33" customHeight="1" x14ac:dyDescent="0.3">
      <c r="B24" s="120">
        <v>15</v>
      </c>
      <c r="C24" s="119" t="s">
        <v>223</v>
      </c>
      <c r="D24" s="117"/>
    </row>
  </sheetData>
  <sheetProtection password="C242" sheet="1" selectLockedCells="1"/>
  <mergeCells count="5">
    <mergeCell ref="B6:D6"/>
    <mergeCell ref="B8:D8"/>
    <mergeCell ref="B2:D2"/>
    <mergeCell ref="B4:C4"/>
    <mergeCell ref="C5:D5"/>
  </mergeCells>
  <dataValidations count="1">
    <dataValidation type="list" allowBlank="1" showInputMessage="1" showErrorMessage="1" sqref="D23 D10:D12 D21 D14:D16 D18:D19" xr:uid="{492C0FD7-93D1-40A0-ABFC-0B5BE66420D4}">
      <formula1>"Yes, No"</formula1>
    </dataValidation>
  </dataValidations>
  <pageMargins left="0.7" right="0.7" top="0.75" bottom="0.75" header="0.3" footer="0.3"/>
  <pageSetup scale="70" orientation="portrait"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0751A-27EF-43C7-8D20-9D3313DD1140}">
  <dimension ref="A1:H30"/>
  <sheetViews>
    <sheetView zoomScaleNormal="100" workbookViewId="0">
      <selection activeCell="D33" sqref="D33"/>
    </sheetView>
  </sheetViews>
  <sheetFormatPr defaultColWidth="9.21875" defaultRowHeight="13.8" x14ac:dyDescent="0.25"/>
  <cols>
    <col min="1" max="1" width="15.5546875" style="2" customWidth="1"/>
    <col min="2" max="2" width="3" style="2" bestFit="1" customWidth="1"/>
    <col min="3" max="3" width="41.77734375" style="2" bestFit="1" customWidth="1"/>
    <col min="4" max="4" width="11.21875" style="2" customWidth="1"/>
    <col min="5" max="5" width="23.77734375" style="2" bestFit="1" customWidth="1"/>
    <col min="6" max="6" width="25.5546875" style="2" bestFit="1" customWidth="1"/>
    <col min="7" max="8" width="11.21875" style="2" customWidth="1"/>
    <col min="9" max="9" width="9.21875" style="2"/>
    <col min="10" max="10" width="79.77734375" style="2" customWidth="1"/>
    <col min="11" max="16384" width="9.21875" style="2"/>
  </cols>
  <sheetData>
    <row r="1" spans="1:8" x14ac:dyDescent="0.25">
      <c r="D1" s="158" t="s">
        <v>175</v>
      </c>
      <c r="E1" s="158"/>
      <c r="F1" s="158"/>
    </row>
    <row r="2" spans="1:8" s="3" customFormat="1" x14ac:dyDescent="0.25">
      <c r="A2" s="3" t="s">
        <v>176</v>
      </c>
      <c r="C2" s="3" t="s">
        <v>177</v>
      </c>
      <c r="D2" s="3" t="s">
        <v>178</v>
      </c>
      <c r="F2" s="3" t="s">
        <v>179</v>
      </c>
      <c r="H2" s="3" t="s">
        <v>107</v>
      </c>
    </row>
    <row r="3" spans="1:8" x14ac:dyDescent="0.25">
      <c r="A3" s="2" t="s">
        <v>204</v>
      </c>
      <c r="C3" s="4" t="str">
        <f>'General Questions'!D11</f>
        <v/>
      </c>
      <c r="D3" s="2" t="s">
        <v>180</v>
      </c>
      <c r="E3" s="5">
        <f>'General Questions'!D57</f>
        <v>0</v>
      </c>
      <c r="F3" s="6">
        <f>'General Questions'!D22</f>
        <v>0</v>
      </c>
      <c r="H3" s="2">
        <f>'General Questions'!D14</f>
        <v>0</v>
      </c>
    </row>
    <row r="4" spans="1:8" x14ac:dyDescent="0.25">
      <c r="A4" s="2" t="str">
        <f>IF('General Questions'!D74="Yes", 'General Questions'!D75, " ")</f>
        <v xml:space="preserve"> </v>
      </c>
      <c r="C4" s="4">
        <f>'General Questions'!D12</f>
        <v>0</v>
      </c>
      <c r="D4" s="2" t="s">
        <v>181</v>
      </c>
      <c r="E4" s="5">
        <f>'General Questions'!D56</f>
        <v>0</v>
      </c>
      <c r="F4" s="55">
        <f>'General Questions'!D24</f>
        <v>0</v>
      </c>
    </row>
    <row r="5" spans="1:8" x14ac:dyDescent="0.25">
      <c r="A5" s="7" t="str">
        <f>IF('General Questions'!D79="Yes", "SB", " ")</f>
        <v xml:space="preserve"> </v>
      </c>
      <c r="B5" s="8" t="str">
        <f>IF('General Questions'!D79="Yes", 'General Questions'!D80, " ")</f>
        <v xml:space="preserve"> </v>
      </c>
      <c r="C5" s="2" t="str">
        <f>_xlfn.CONCAT('General Questions'!D13,", ",'General Questions'!D15,", ",'General Questions'!D16)</f>
        <v xml:space="preserve">, , </v>
      </c>
      <c r="D5" s="2" t="s">
        <v>182</v>
      </c>
      <c r="E5" s="4">
        <f>'General Questions'!D54</f>
        <v>0</v>
      </c>
    </row>
    <row r="6" spans="1:8" x14ac:dyDescent="0.25">
      <c r="A6" s="2" t="str">
        <f>IF('General Questions'!D76="Yes", "SDVOB", " ")</f>
        <v xml:space="preserve"> </v>
      </c>
      <c r="D6" s="2" t="s">
        <v>183</v>
      </c>
      <c r="E6" s="4">
        <f>'General Questions'!D58</f>
        <v>0</v>
      </c>
    </row>
    <row r="7" spans="1:8" x14ac:dyDescent="0.25">
      <c r="D7" s="2" t="s">
        <v>184</v>
      </c>
      <c r="E7" s="4">
        <f>'General Questions'!D59</f>
        <v>0</v>
      </c>
    </row>
    <row r="8" spans="1:8" x14ac:dyDescent="0.25">
      <c r="E8" s="4"/>
    </row>
    <row r="9" spans="1:8" x14ac:dyDescent="0.25">
      <c r="C9" s="10" t="s">
        <v>205</v>
      </c>
      <c r="D9" s="168">
        <f>'General Questions'!D52</f>
        <v>0</v>
      </c>
      <c r="E9" s="169"/>
    </row>
    <row r="10" spans="1:8" x14ac:dyDescent="0.25">
      <c r="C10" s="10" t="s">
        <v>185</v>
      </c>
      <c r="D10" s="168">
        <f>'General Questions'!D53</f>
        <v>0</v>
      </c>
      <c r="E10" s="169"/>
    </row>
    <row r="11" spans="1:8" x14ac:dyDescent="0.25">
      <c r="C11" s="10"/>
      <c r="D11" s="9"/>
    </row>
    <row r="12" spans="1:8" x14ac:dyDescent="0.25">
      <c r="C12" s="159" t="str">
        <f>IF('General Questions'!D32="Yes",(IF(ISBLANK('General Questions'!D33),( IF(ISBLANK('General Questions'!D34),"Vendor accepts Procurement Card for orders up to $50,000", CONCATENATE("Vendor accepts Procurement Card for orders up to ",TEXT('General Questions'!D34,"$#,##0_);($#,##0)")))),(IF(ISBLANK('General Questions'!D34), CONCATENATE("Vendor accepts Procurement Card for orders from ",TEXT('General Questions'!D33,"$#,##0_);($#,##0)")," up to $50,000"), CONCATENATE("Vendor accepts Procurement Card for orders from ",TEXT('General Questions'!D33,"$#,##0_);($#,##0)")," up to ",TEXT('General Questions'!D34,"$#,##0_);($#,##0)"))))))," ")</f>
        <v xml:space="preserve"> </v>
      </c>
      <c r="D12" s="160"/>
      <c r="E12" s="160"/>
      <c r="F12" s="161"/>
    </row>
    <row r="13" spans="1:8" x14ac:dyDescent="0.25">
      <c r="C13" s="162" t="str">
        <f>IF(ISBLANK('General Questions'!D35)," ",CONCATENATE("Vendor offers an additional discount of ",TEXT('General Questions'!D35, "0.00%")," for purchases made with the NYS Procurement Card"))</f>
        <v xml:space="preserve"> </v>
      </c>
      <c r="D13" s="163"/>
      <c r="E13" s="163"/>
      <c r="F13" s="164"/>
    </row>
    <row r="14" spans="1:8" x14ac:dyDescent="0.25">
      <c r="C14" s="165" t="str">
        <f>IF('General Questions'!D36="Yes", CONCATENATE("Vendor offers prompt payment discount: ",'General Questions'!D37), "")</f>
        <v/>
      </c>
      <c r="D14" s="166"/>
      <c r="E14" s="166"/>
      <c r="F14" s="167"/>
    </row>
    <row r="15" spans="1:8" x14ac:dyDescent="0.25">
      <c r="C15" s="10"/>
      <c r="D15" s="9"/>
    </row>
    <row r="16" spans="1:8" x14ac:dyDescent="0.25">
      <c r="D16" s="158" t="s">
        <v>203</v>
      </c>
      <c r="E16" s="158"/>
      <c r="F16" s="158"/>
    </row>
    <row r="17" spans="3:6" x14ac:dyDescent="0.25">
      <c r="C17" s="4"/>
      <c r="D17" s="2" t="s">
        <v>180</v>
      </c>
      <c r="E17" s="5">
        <f>'General Questions'!D65</f>
        <v>0</v>
      </c>
    </row>
    <row r="18" spans="3:6" x14ac:dyDescent="0.25">
      <c r="C18" s="4"/>
      <c r="D18" s="2" t="s">
        <v>181</v>
      </c>
      <c r="E18" s="5">
        <f>'General Questions'!D64</f>
        <v>0</v>
      </c>
    </row>
    <row r="19" spans="3:6" x14ac:dyDescent="0.25">
      <c r="D19" s="2" t="s">
        <v>182</v>
      </c>
      <c r="E19" s="4">
        <f>'General Questions'!D62</f>
        <v>0</v>
      </c>
    </row>
    <row r="20" spans="3:6" x14ac:dyDescent="0.25">
      <c r="D20" s="2" t="s">
        <v>183</v>
      </c>
      <c r="E20" s="4">
        <f>'General Questions'!D66</f>
        <v>0</v>
      </c>
    </row>
    <row r="22" spans="3:6" x14ac:dyDescent="0.25">
      <c r="D22" s="158" t="s">
        <v>186</v>
      </c>
      <c r="E22" s="158"/>
      <c r="F22" s="158"/>
    </row>
    <row r="23" spans="3:6" x14ac:dyDescent="0.25">
      <c r="C23" s="4"/>
      <c r="D23" s="2" t="s">
        <v>180</v>
      </c>
      <c r="E23" s="5">
        <f>'General Questions'!D71</f>
        <v>0</v>
      </c>
    </row>
    <row r="24" spans="3:6" x14ac:dyDescent="0.25">
      <c r="C24" s="4"/>
      <c r="D24" s="2" t="s">
        <v>181</v>
      </c>
      <c r="E24" s="5">
        <f>'General Questions'!D70</f>
        <v>0</v>
      </c>
    </row>
    <row r="25" spans="3:6" x14ac:dyDescent="0.25">
      <c r="D25" s="2" t="s">
        <v>182</v>
      </c>
      <c r="E25" s="4">
        <f>'General Questions'!D68</f>
        <v>0</v>
      </c>
    </row>
    <row r="26" spans="3:6" x14ac:dyDescent="0.25">
      <c r="D26" s="2" t="s">
        <v>183</v>
      </c>
      <c r="E26" s="4">
        <f>'General Questions'!D72</f>
        <v>0</v>
      </c>
    </row>
    <row r="30" spans="3:6" x14ac:dyDescent="0.25">
      <c r="D30" s="11"/>
    </row>
  </sheetData>
  <sheetProtection password="C242" sheet="1" objects="1" scenarios="1" selectLockedCells="1" selectUnlockedCells="1"/>
  <mergeCells count="8">
    <mergeCell ref="D1:F1"/>
    <mergeCell ref="C12:F12"/>
    <mergeCell ref="C13:F13"/>
    <mergeCell ref="C14:F14"/>
    <mergeCell ref="D22:F22"/>
    <mergeCell ref="D9:E9"/>
    <mergeCell ref="D10:E10"/>
    <mergeCell ref="D16:F16"/>
  </mergeCells>
  <pageMargins left="0.7" right="0.7" top="0.75" bottom="0.75" header="0.3" footer="0.3"/>
  <pageSetup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0713B-5161-495B-A6EE-C68493218945}">
  <dimension ref="A1:J12"/>
  <sheetViews>
    <sheetView workbookViewId="0">
      <selection activeCell="D33" sqref="D33"/>
    </sheetView>
  </sheetViews>
  <sheetFormatPr defaultColWidth="9.21875" defaultRowHeight="13.8" x14ac:dyDescent="0.25"/>
  <cols>
    <col min="1" max="1" width="19.77734375" style="2" bestFit="1" customWidth="1"/>
    <col min="2" max="2" width="3" style="2" bestFit="1" customWidth="1"/>
    <col min="3" max="3" width="26.77734375" style="2" bestFit="1" customWidth="1"/>
    <col min="4" max="4" width="11.44140625" style="2" bestFit="1" customWidth="1"/>
    <col min="5" max="5" width="23.77734375" style="2" bestFit="1" customWidth="1"/>
    <col min="6" max="6" width="25.77734375" style="2" customWidth="1"/>
    <col min="7" max="7" width="12.77734375" style="2" bestFit="1" customWidth="1"/>
    <col min="8" max="8" width="28.77734375" style="2" bestFit="1" customWidth="1"/>
    <col min="9" max="9" width="16.5546875" style="2" bestFit="1" customWidth="1"/>
    <col min="10" max="10" width="66.77734375" style="2" customWidth="1"/>
    <col min="11" max="11" width="9.21875" style="2" customWidth="1"/>
    <col min="12" max="16384" width="9.21875" style="2"/>
  </cols>
  <sheetData>
    <row r="1" spans="1:10" s="3" customFormat="1" x14ac:dyDescent="0.25">
      <c r="A1" s="3" t="s">
        <v>187</v>
      </c>
      <c r="C1" s="3" t="s">
        <v>177</v>
      </c>
      <c r="D1" s="3" t="s">
        <v>178</v>
      </c>
      <c r="F1" s="3" t="s">
        <v>179</v>
      </c>
      <c r="G1" s="12" t="s">
        <v>107</v>
      </c>
      <c r="I1" s="12" t="s">
        <v>188</v>
      </c>
      <c r="J1" s="57" t="s">
        <v>189</v>
      </c>
    </row>
    <row r="2" spans="1:10" ht="15" customHeight="1" x14ac:dyDescent="0.25">
      <c r="A2" s="2" t="str">
        <f>IF('General Questions'!D74="Yes", 'General Questions'!D75, " ")</f>
        <v xml:space="preserve"> </v>
      </c>
      <c r="C2" s="4" t="str">
        <f>'(OGS Use Only)-CAN Info'!C3</f>
        <v/>
      </c>
      <c r="D2" s="2" t="s">
        <v>180</v>
      </c>
      <c r="E2" s="5">
        <f>'General Questions'!D43</f>
        <v>0</v>
      </c>
      <c r="F2" s="6">
        <f>'(OGS Use Only)-CAN Info'!F3</f>
        <v>0</v>
      </c>
      <c r="G2" s="13">
        <f>'(OGS Use Only)-CAN Info'!$H$3</f>
        <v>0</v>
      </c>
      <c r="I2" s="13">
        <f>'General Questions'!D32</f>
        <v>0</v>
      </c>
      <c r="J2" s="170" t="s">
        <v>190</v>
      </c>
    </row>
    <row r="3" spans="1:10" ht="14.4" thickBot="1" x14ac:dyDescent="0.3">
      <c r="A3" s="7" t="str">
        <f>IF('General Questions'!D79="Yes", "SB", " ")</f>
        <v xml:space="preserve"> </v>
      </c>
      <c r="B3" s="2" t="str">
        <f>IF('General Questions'!D79="Yes", 'General Questions'!D80, " ")</f>
        <v xml:space="preserve"> </v>
      </c>
      <c r="C3" s="4">
        <f>'(OGS Use Only)-CAN Info'!C4</f>
        <v>0</v>
      </c>
      <c r="D3" s="2" t="s">
        <v>181</v>
      </c>
      <c r="E3" s="5">
        <f>'General Questions'!D42</f>
        <v>0</v>
      </c>
      <c r="F3" s="55">
        <f>'(OGS Use Only)-CAN Info'!F4</f>
        <v>0</v>
      </c>
      <c r="J3" s="170"/>
    </row>
    <row r="4" spans="1:10" x14ac:dyDescent="0.25">
      <c r="A4" s="2" t="str">
        <f>IF('General Questions'!D76="Yes", "SDVOB", " ")</f>
        <v xml:space="preserve"> </v>
      </c>
      <c r="C4" s="2" t="str">
        <f>'(OGS Use Only)-CAN Info'!C5</f>
        <v xml:space="preserve">, , </v>
      </c>
      <c r="D4" s="2" t="s">
        <v>182</v>
      </c>
      <c r="E4" s="4">
        <f>'General Questions'!D40</f>
        <v>0</v>
      </c>
      <c r="H4" s="3" t="s">
        <v>191</v>
      </c>
      <c r="I4" s="60">
        <f>'General Questions'!D33</f>
        <v>0</v>
      </c>
      <c r="J4" s="79" t="str">
        <f>IF(OR(J5="Alaska",J5="Hawaii",J5="Louisiana",J5="South Carolina",J5="West Virginia",J5="Wyoming"), "Yes", "No")</f>
        <v>No</v>
      </c>
    </row>
    <row r="5" spans="1:10" ht="14.4" thickBot="1" x14ac:dyDescent="0.3">
      <c r="A5" s="2" t="str">
        <f>IF('[1]General Questions'!D69="Yes", "SDVOB", " ")</f>
        <v xml:space="preserve"> </v>
      </c>
      <c r="D5" s="2" t="s">
        <v>8</v>
      </c>
      <c r="E5" s="4">
        <f>'General Questions'!D41</f>
        <v>0</v>
      </c>
      <c r="H5" s="3" t="s">
        <v>192</v>
      </c>
      <c r="I5" s="60">
        <f>'General Questions'!D34</f>
        <v>0</v>
      </c>
      <c r="J5" s="80">
        <f>'General Questions'!D20</f>
        <v>0</v>
      </c>
    </row>
    <row r="6" spans="1:10" x14ac:dyDescent="0.25">
      <c r="D6" s="2" t="s">
        <v>183</v>
      </c>
      <c r="E6" s="4">
        <f>'General Questions'!D44</f>
        <v>0</v>
      </c>
      <c r="H6" s="3" t="s">
        <v>193</v>
      </c>
      <c r="I6" s="78">
        <f>'General Questions'!D35</f>
        <v>0</v>
      </c>
      <c r="J6" s="58"/>
    </row>
    <row r="7" spans="1:10" x14ac:dyDescent="0.25">
      <c r="E7" s="4"/>
      <c r="H7" s="3" t="s">
        <v>194</v>
      </c>
      <c r="I7" s="78">
        <f>'General Questions'!D37</f>
        <v>0</v>
      </c>
    </row>
    <row r="10" spans="1:10" x14ac:dyDescent="0.25">
      <c r="G10" s="3"/>
    </row>
    <row r="11" spans="1:10" x14ac:dyDescent="0.25">
      <c r="A11" s="3"/>
      <c r="F11" s="7"/>
    </row>
    <row r="12" spans="1:10" x14ac:dyDescent="0.25">
      <c r="F12" s="7"/>
    </row>
  </sheetData>
  <sheetProtection password="C242" sheet="1" objects="1" scenarios="1" selectLockedCells="1" selectUnlockedCells="1"/>
  <mergeCells count="1">
    <mergeCell ref="J2:J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43DE4-4726-4E8F-BB96-F274F8B804CE}">
  <dimension ref="A1:R8"/>
  <sheetViews>
    <sheetView workbookViewId="0">
      <selection activeCell="D33" sqref="D33"/>
    </sheetView>
  </sheetViews>
  <sheetFormatPr defaultColWidth="9.21875" defaultRowHeight="14.4" x14ac:dyDescent="0.3"/>
  <cols>
    <col min="1" max="1" width="19.77734375" style="14" bestFit="1" customWidth="1"/>
    <col min="2" max="2" width="9.21875" style="14"/>
    <col min="3" max="3" width="26.77734375" style="14" bestFit="1" customWidth="1"/>
    <col min="4" max="4" width="11.44140625" style="14" bestFit="1" customWidth="1"/>
    <col min="5" max="5" width="23.77734375" style="14" bestFit="1" customWidth="1"/>
    <col min="6" max="6" width="30.44140625" style="14" customWidth="1"/>
    <col min="7" max="7" width="21.5546875" style="14" customWidth="1"/>
    <col min="8" max="8" width="28.77734375" style="14" bestFit="1" customWidth="1"/>
    <col min="9" max="9" width="15.21875" style="14" bestFit="1" customWidth="1"/>
    <col min="10" max="16384" width="9.21875" style="14"/>
  </cols>
  <sheetData>
    <row r="1" spans="1:18" s="3" customFormat="1" ht="13.8" x14ac:dyDescent="0.25">
      <c r="A1" s="3" t="s">
        <v>187</v>
      </c>
      <c r="C1" s="3" t="s">
        <v>177</v>
      </c>
      <c r="D1" s="3" t="s">
        <v>178</v>
      </c>
      <c r="F1" s="3" t="s">
        <v>179</v>
      </c>
      <c r="G1" s="12" t="s">
        <v>107</v>
      </c>
      <c r="I1" s="3" t="s">
        <v>188</v>
      </c>
    </row>
    <row r="2" spans="1:18" s="2" customFormat="1" ht="13.8" x14ac:dyDescent="0.25">
      <c r="A2" s="2" t="str">
        <f>IF('General Questions'!D74="Yes", 'General Questions'!D75, " ")</f>
        <v xml:space="preserve"> </v>
      </c>
      <c r="C2" s="4" t="str">
        <f>'(OGS Use Only)-IFB Info'!C2</f>
        <v/>
      </c>
      <c r="D2" s="2" t="s">
        <v>180</v>
      </c>
      <c r="E2" s="5">
        <f>'General Questions'!D49</f>
        <v>0</v>
      </c>
      <c r="F2" s="6">
        <f>'(OGS Use Only)-IFB Info'!F2</f>
        <v>0</v>
      </c>
      <c r="G2" s="13">
        <f>'(OGS Use Only)-IFB Info'!$G$2</f>
        <v>0</v>
      </c>
      <c r="I2" s="2">
        <f>'(OGS Use Only)-IFB Info'!I2</f>
        <v>0</v>
      </c>
    </row>
    <row r="3" spans="1:18" s="2" customFormat="1" ht="13.8" x14ac:dyDescent="0.25">
      <c r="A3" s="7" t="str">
        <f>IF('General Questions'!D79="Yes", "SB", " ")</f>
        <v xml:space="preserve"> </v>
      </c>
      <c r="B3" s="2" t="str">
        <f>IF('General Questions'!D79="Yes", 'General Questions'!D80, " ")</f>
        <v xml:space="preserve"> </v>
      </c>
      <c r="C3" s="4">
        <f>'(OGS Use Only)-IFB Info'!C3</f>
        <v>0</v>
      </c>
      <c r="D3" s="2" t="s">
        <v>181</v>
      </c>
      <c r="E3" s="5">
        <f>'General Questions'!D48</f>
        <v>0</v>
      </c>
      <c r="F3" s="55">
        <f>'(OGS Use Only)-IFB Info'!F3</f>
        <v>0</v>
      </c>
    </row>
    <row r="4" spans="1:18" s="2" customFormat="1" ht="13.8" x14ac:dyDescent="0.25">
      <c r="A4" s="2" t="str">
        <f>IF('General Questions'!D76="Yes", "SDVOB", " ")</f>
        <v xml:space="preserve"> </v>
      </c>
      <c r="C4" s="2" t="str">
        <f>'(OGS Use Only)-IFB Info'!C4</f>
        <v xml:space="preserve">, , </v>
      </c>
      <c r="D4" s="2" t="s">
        <v>182</v>
      </c>
      <c r="E4" s="4">
        <f>'General Questions'!D46</f>
        <v>0</v>
      </c>
      <c r="H4" s="3" t="s">
        <v>191</v>
      </c>
      <c r="I4" s="60">
        <f>'(OGS Use Only)-IFB Info'!I4</f>
        <v>0</v>
      </c>
    </row>
    <row r="5" spans="1:18" s="2" customFormat="1" ht="13.8" x14ac:dyDescent="0.25">
      <c r="A5" s="2" t="str">
        <f>IF('[1]General Questions'!D69="Yes", "SDVOB", " ")</f>
        <v xml:space="preserve"> </v>
      </c>
      <c r="D5" s="2" t="s">
        <v>8</v>
      </c>
      <c r="E5" s="4">
        <f>'General Questions'!D47</f>
        <v>0</v>
      </c>
      <c r="H5" s="3" t="s">
        <v>192</v>
      </c>
      <c r="I5" s="60">
        <f>'(OGS Use Only)-IFB Info'!I5</f>
        <v>0</v>
      </c>
    </row>
    <row r="6" spans="1:18" s="2" customFormat="1" x14ac:dyDescent="0.3">
      <c r="D6" s="2" t="s">
        <v>183</v>
      </c>
      <c r="E6" s="4">
        <f>'General Questions'!D50</f>
        <v>0</v>
      </c>
      <c r="H6" s="3" t="s">
        <v>193</v>
      </c>
      <c r="I6" s="59">
        <f>'(OGS Use Only)-IFB Info'!I6</f>
        <v>0</v>
      </c>
    </row>
    <row r="7" spans="1:18" x14ac:dyDescent="0.3">
      <c r="D7" s="2"/>
      <c r="E7" s="4"/>
      <c r="H7" s="3" t="s">
        <v>194</v>
      </c>
      <c r="I7" s="56">
        <f>'(OGS Use Only)-IFB Info'!I7</f>
        <v>0</v>
      </c>
      <c r="N7" s="2"/>
      <c r="O7" s="2"/>
      <c r="P7" s="2"/>
      <c r="Q7" s="2"/>
      <c r="R7" s="2"/>
    </row>
    <row r="8" spans="1:18" x14ac:dyDescent="0.3">
      <c r="N8" s="2"/>
      <c r="O8" s="2"/>
      <c r="P8" s="2"/>
      <c r="Q8" s="2"/>
      <c r="R8" s="2"/>
    </row>
  </sheetData>
  <sheetProtection password="C242"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CEBE36-A08F-4EE7-A123-A0515E874AAD}">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s>
</ds:datastoreItem>
</file>

<file path=customXml/itemProps2.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3.xml><?xml version="1.0" encoding="utf-8"?>
<ds:datastoreItem xmlns:ds="http://schemas.openxmlformats.org/officeDocument/2006/customXml" ds:itemID="{3BD92B4C-0574-4D0E-8F09-AA24D0CA9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General Questions</vt:lpstr>
      <vt:lpstr>Solicitation Specific Questions</vt:lpstr>
      <vt:lpstr>(OGS Use Only)-CAN Info</vt:lpstr>
      <vt:lpstr>(OGS Use Only)-IFB Info</vt:lpstr>
      <vt:lpstr>(OGS Use Only)-Contract Adm</vt:lpstr>
      <vt:lpstr>'General Questions'!Print_Area</vt:lpstr>
      <vt:lpstr>'Solicitation Specific Questions'!Print_Titles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Attachment05 Bidder Information Questionnaire</dc:title>
  <dc:creator>Mooreb</dc:creator>
  <cp:lastModifiedBy>Alden, Brandy</cp:lastModifiedBy>
  <cp:lastPrinted>2019-10-30T17:53:49Z</cp:lastPrinted>
  <dcterms:created xsi:type="dcterms:W3CDTF">2011-09-02T20:59:26Z</dcterms:created>
  <dcterms:modified xsi:type="dcterms:W3CDTF">2019-11-01T15:27:25Z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