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V:\ProcurementServices\PSTm03(Nusbaum)\RoadMaterials\31555-23250 Comp Liquid BM SW\FPR\02Procurement\02_RfpIfb\"/>
    </mc:Choice>
  </mc:AlternateContent>
  <xr:revisionPtr revIDLastSave="0" documentId="13_ncr:1_{3302588A-3C3A-4F73-B066-71A958E1B533}" xr6:coauthVersionLast="46" xr6:coauthVersionMax="46" xr10:uidLastSave="{00000000-0000-0000-0000-000000000000}"/>
  <workbookProtection workbookAlgorithmName="SHA-512" workbookHashValue="5bgw63K0bU1agU99P3nsCRI3F6Q5vm0lCAlQdQn3lZRtTqM87N7DNVkkoA2Z5u/2sb2FqkK7keCmmiUeQyXMdg==" workbookSaltValue="WndZ/1YLHwx1jIR1ou7/sw==" workbookSpinCount="100000" lockStructure="1"/>
  <bookViews>
    <workbookView xWindow="-110" yWindow="-110" windowWidth="19420" windowHeight="10420" xr2:uid="{00000000-000D-0000-FFFF-FFFF00000000}"/>
  </bookViews>
  <sheets>
    <sheet name="General Questions" sheetId="1" r:id="rId1"/>
    <sheet name="(OGS Use Only)-CAN Info" sheetId="12" r:id="rId2"/>
    <sheet name="(OGS Use Only)-IFB Info" sheetId="13" r:id="rId3"/>
    <sheet name="(OGS Use Only)-Contract Adm" sheetId="14" r:id="rId4"/>
  </sheets>
  <externalReferences>
    <externalReference r:id="rId5"/>
  </externalReferences>
  <definedNames>
    <definedName name="Counties">#REF!</definedName>
    <definedName name="_xlnm.Print_Area" localSheetId="0">'General Questions'!$B$1:$D$104</definedName>
    <definedName name="_xlnm.Print_Titles" localSheetId="0">'General Questions'!$1:$3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 l="1"/>
  <c r="G14" i="13"/>
  <c r="G12" i="13"/>
  <c r="F14" i="13"/>
  <c r="F13" i="13"/>
  <c r="E92" i="1" l="1"/>
  <c r="E91" i="1"/>
  <c r="F12" i="13" l="1"/>
  <c r="F11" i="13"/>
  <c r="A4" i="14" l="1"/>
  <c r="B3" i="14"/>
  <c r="A3" i="14"/>
  <c r="A2" i="14"/>
  <c r="A2" i="13"/>
  <c r="A4" i="13"/>
  <c r="A3" i="13"/>
  <c r="B3" i="13"/>
  <c r="C12" i="12"/>
  <c r="B5" i="12"/>
  <c r="A6" i="12"/>
  <c r="A5" i="12"/>
  <c r="A4" i="12"/>
  <c r="C14" i="12" l="1"/>
  <c r="C13" i="12"/>
  <c r="E6" i="14" l="1"/>
  <c r="E5" i="14"/>
  <c r="E4" i="14"/>
  <c r="E3" i="14"/>
  <c r="E2" i="14"/>
  <c r="E6" i="13"/>
  <c r="E5" i="13"/>
  <c r="E4" i="13"/>
  <c r="E3" i="13"/>
  <c r="E2" i="13"/>
  <c r="E18" i="12"/>
  <c r="E17" i="12"/>
  <c r="E20" i="12"/>
  <c r="E19" i="12"/>
  <c r="D10" i="12"/>
  <c r="D9" i="12"/>
  <c r="E7" i="12"/>
  <c r="E6" i="12"/>
  <c r="E5" i="12"/>
  <c r="E4" i="12"/>
  <c r="E3" i="12"/>
  <c r="E90" i="1"/>
  <c r="E86" i="1"/>
  <c r="E77" i="1"/>
  <c r="E23" i="1"/>
  <c r="E89" i="1"/>
  <c r="E104" i="1"/>
  <c r="E103" i="1"/>
  <c r="E102" i="1"/>
  <c r="E101" i="1"/>
  <c r="E100" i="1"/>
  <c r="E99" i="1"/>
  <c r="E98" i="1"/>
  <c r="E97" i="1"/>
  <c r="E96" i="1"/>
  <c r="E95" i="1"/>
  <c r="E84" i="1"/>
  <c r="E83" i="1"/>
  <c r="E82" i="1"/>
  <c r="E79" i="1"/>
  <c r="E76" i="1"/>
  <c r="E70" i="1"/>
  <c r="E71" i="1"/>
  <c r="E72" i="1"/>
  <c r="E73" i="1"/>
  <c r="E74" i="1"/>
  <c r="E68" i="1"/>
  <c r="E67" i="1"/>
  <c r="E66" i="1"/>
  <c r="E65" i="1"/>
  <c r="E64" i="1"/>
  <c r="E63" i="1"/>
  <c r="E61" i="1"/>
  <c r="E60" i="1"/>
  <c r="E59" i="1"/>
  <c r="E58" i="1"/>
  <c r="E57" i="1"/>
  <c r="E56" i="1"/>
  <c r="E55" i="1"/>
  <c r="E54" i="1"/>
  <c r="E52" i="1"/>
  <c r="E51" i="1"/>
  <c r="E50" i="1"/>
  <c r="E49" i="1"/>
  <c r="E48" i="1"/>
  <c r="E46" i="1"/>
  <c r="E45" i="1"/>
  <c r="E44" i="1"/>
  <c r="E43" i="1"/>
  <c r="E42" i="1"/>
  <c r="E39" i="1"/>
  <c r="E38" i="1"/>
  <c r="E34" i="1"/>
  <c r="E32" i="1"/>
  <c r="E31" i="1"/>
  <c r="E30" i="1"/>
  <c r="E29" i="1"/>
  <c r="E24" i="1"/>
  <c r="E22" i="1"/>
  <c r="E21" i="1"/>
  <c r="E19" i="1"/>
  <c r="E18" i="1"/>
  <c r="E17" i="1"/>
  <c r="E16" i="1"/>
  <c r="E15" i="1"/>
  <c r="E14" i="1"/>
  <c r="E13" i="1"/>
  <c r="E12" i="1"/>
  <c r="E11" i="1"/>
  <c r="E4" i="1"/>
  <c r="D5" i="1" l="1"/>
  <c r="J5" i="13"/>
  <c r="J4" i="13" s="1"/>
  <c r="I7" i="13" l="1"/>
  <c r="I7" i="14" s="1"/>
  <c r="I6" i="13"/>
  <c r="I6" i="14" s="1"/>
  <c r="I5" i="13"/>
  <c r="I5" i="14" s="1"/>
  <c r="I4" i="13"/>
  <c r="I4" i="14" s="1"/>
  <c r="I2" i="13"/>
  <c r="I2" i="14" s="1"/>
  <c r="E26" i="12"/>
  <c r="E25" i="12"/>
  <c r="E24" i="12"/>
  <c r="E23" i="12"/>
  <c r="H3" i="12"/>
  <c r="G2" i="13" s="1"/>
  <c r="G2" i="14" s="1"/>
  <c r="F4" i="12"/>
  <c r="F3" i="13" s="1"/>
  <c r="F3" i="14" s="1"/>
  <c r="F3" i="12"/>
  <c r="F2" i="13" s="1"/>
  <c r="F2" i="14" s="1"/>
  <c r="C5" i="12"/>
  <c r="C4" i="13" s="1"/>
  <c r="C4" i="14" s="1"/>
  <c r="C4" i="12" l="1"/>
  <c r="C3" i="13" s="1"/>
  <c r="C3" i="14" s="1"/>
  <c r="C3" i="12"/>
  <c r="C2" i="13" s="1"/>
  <c r="C2" i="14" s="1"/>
  <c r="A5" i="14" l="1"/>
  <c r="A5" i="13"/>
</calcChain>
</file>

<file path=xl/sharedStrings.xml><?xml version="1.0" encoding="utf-8"?>
<sst xmlns="http://schemas.openxmlformats.org/spreadsheetml/2006/main" count="287" uniqueCount="220">
  <si>
    <t>#</t>
  </si>
  <si>
    <t>Address</t>
  </si>
  <si>
    <t>City</t>
  </si>
  <si>
    <t>State</t>
  </si>
  <si>
    <t>Zip Code</t>
  </si>
  <si>
    <t>Response</t>
  </si>
  <si>
    <t>Question</t>
  </si>
  <si>
    <t>Name:</t>
  </si>
  <si>
    <t>Title:</t>
  </si>
  <si>
    <t>Telephone Number:</t>
  </si>
  <si>
    <t>Governmental Entity: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</si>
  <si>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</si>
  <si>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</si>
  <si>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</si>
  <si>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</si>
  <si>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</si>
  <si>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</si>
  <si>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</si>
  <si>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</si>
  <si>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</si>
  <si>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</si>
  <si>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</si>
  <si>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</si>
  <si>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</si>
  <si>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</si>
  <si>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</si>
  <si>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</si>
  <si>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</si>
  <si>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</si>
  <si>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</si>
  <si>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</si>
  <si>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</si>
  <si>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</si>
  <si>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</si>
  <si>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</si>
  <si>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</si>
  <si>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</si>
  <si>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</si>
  <si>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</si>
  <si>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</si>
  <si>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</si>
  <si>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</si>
  <si>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</si>
  <si>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</si>
  <si>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</si>
  <si>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</si>
  <si>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</si>
  <si>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</si>
  <si>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</si>
  <si>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</si>
  <si>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</si>
  <si>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</si>
  <si>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</si>
  <si>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</si>
  <si>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</si>
  <si>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</si>
  <si>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</si>
  <si>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</si>
  <si>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</si>
  <si>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</si>
  <si>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</si>
  <si>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</si>
  <si>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</si>
  <si>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</si>
  <si>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</si>
  <si>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</si>
  <si>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</si>
  <si>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</si>
  <si>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</si>
  <si>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</si>
  <si>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</si>
  <si>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</si>
  <si>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Bidder Name</t>
  </si>
  <si>
    <t>Bidder's PRINCIPAL PLACE OF BUSINESS: "Principal Place of Business" is the location of the primary control, direction and management of the enterprise (State of):</t>
  </si>
  <si>
    <t xml:space="preserve"> </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</si>
  <si>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</si>
  <si>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</si>
  <si>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</si>
  <si>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</si>
  <si>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</si>
  <si>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Basis of Termination or Withholding:
 (add additional pages if necessary with content clearly labeled)</t>
  </si>
  <si>
    <t>Person to contact for questions relating to this Bid submission:</t>
  </si>
  <si>
    <t>If yes, was the basis for the finding of non-responsibility due to the intentional provision of false or incomplete information to a Governmental Entity? 
If yes, please provide details regarding the finding of non-responsibility below.</t>
  </si>
  <si>
    <t>BIDDER/OFFERER DISCLOSURE OF PRIOR NON-RESPONSIBILITY DETERMINATIONS
 Pursuant to Procurement Lobbying Law (SFL § 139-j)</t>
  </si>
  <si>
    <t>If yes, was the basis for the finding of non-responsibility due to a violation of State Finance Law § 139-j?</t>
  </si>
  <si>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</si>
  <si>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</si>
  <si>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</si>
  <si>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</si>
  <si>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</si>
  <si>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</si>
  <si>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</si>
  <si>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</si>
  <si>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</si>
  <si>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</si>
  <si>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</si>
  <si>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</si>
  <si>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</si>
  <si>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</si>
  <si>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 xml:space="preserve">Are prices quoted for this solicitation the same as or lower than those quoted other federal, state or local governmental entities (including GSA/VA contracts) on similar products, quantities, terms and conditions? </t>
  </si>
  <si>
    <t>Is Bidder listed as a certified Service-Disabled Veteran Owned Business Division  of Service-Disabled Veteran's Business Development at: https://ogs.ny.gov/Veterans/default.asp</t>
  </si>
  <si>
    <t>ATTACHMENT 5 - BIDDER INFORMATION QUESTIONNAIRE</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</si>
  <si>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</si>
  <si>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r>
      <t xml:space="preserve">Person to contact for </t>
    </r>
    <r>
      <rPr>
        <b/>
        <i/>
        <sz val="11"/>
        <color theme="1"/>
        <rFont val="Times New Roman"/>
        <family val="1"/>
      </rPr>
      <t>Contract Administration</t>
    </r>
    <r>
      <rPr>
        <b/>
        <sz val="11"/>
        <color theme="1"/>
        <rFont val="Times New Roman"/>
        <family val="1"/>
      </rPr>
      <t xml:space="preserve"> issues:</t>
    </r>
  </si>
  <si>
    <r>
      <t xml:space="preserve">Customer Service contact for New York State </t>
    </r>
    <r>
      <rPr>
        <b/>
        <i/>
        <sz val="11"/>
        <rFont val="Times New Roman"/>
        <family val="1"/>
      </rPr>
      <t xml:space="preserve">Contract Orders </t>
    </r>
    <r>
      <rPr>
        <b/>
        <sz val="11"/>
        <rFont val="Times New Roman"/>
        <family val="1"/>
      </rPr>
      <t>during normal business hours:</t>
    </r>
  </si>
  <si>
    <r>
      <t>Person to c</t>
    </r>
    <r>
      <rPr>
        <b/>
        <i/>
        <sz val="11"/>
        <rFont val="Times New Roman"/>
        <family val="1"/>
      </rPr>
      <t>ontact in the event of an emergency</t>
    </r>
    <r>
      <rPr>
        <b/>
        <sz val="11"/>
        <rFont val="Times New Roman"/>
        <family val="1"/>
      </rPr>
      <t xml:space="preserve"> occuring after normal business hours or on weekend/holidays:</t>
    </r>
  </si>
  <si>
    <t>Basis of Finding of Non-Responsibility:
 (add additional pages if necessary with content clearly labeled)</t>
  </si>
  <si>
    <t>County</t>
  </si>
  <si>
    <t>Bidder's Federal Tax Identification Number</t>
  </si>
  <si>
    <t xml:space="preserve">Does Bidder have a contract with any other federal, state or local governmental entity, including General Services Administration (GSA) / Veterans Affairs (VA), on similar products, quantities, terms and conditions? </t>
  </si>
  <si>
    <t>If yes, provide a link for each contract, if available.</t>
  </si>
  <si>
    <t>Toll Free Telephone Number:  (Enter n/a if not available)</t>
  </si>
  <si>
    <t>List normal business hours (Specify M-F):</t>
  </si>
  <si>
    <t>Web Site:  (Enter n/a if not available)</t>
  </si>
  <si>
    <t>E-Mail Address:  (Enter n/a if not available)</t>
  </si>
  <si>
    <t>If yes, please indicate Minority-Owned (MBE), Women-Owned (WBE), or Minority- and Women-Owned (MWBE):  (choose from the drop down menu)</t>
  </si>
  <si>
    <t>If yes, please provide here</t>
  </si>
  <si>
    <r>
      <rPr>
        <u/>
        <sz val="11"/>
        <color theme="1"/>
        <rFont val="Times New Roman"/>
        <family val="1"/>
      </rPr>
      <t>Instructions:</t>
    </r>
    <r>
      <rPr>
        <sz val="11"/>
        <color theme="1"/>
        <rFont val="Times New Roman"/>
        <family val="1"/>
      </rPr>
      <t xml:space="preserve"> Complete all questions below.  Questions may have a drop-down menu from which to select your response.
NOTE TO BIDDER:  FAILURE TO ANSWER THE QUESTIONS WILL DELAY THE EVALUATION OF YOUR BID AND MAY RESULT IN REJECTION OF YOUR BID.</t>
    </r>
  </si>
  <si>
    <t>Is the General Questions Tab Complete?</t>
  </si>
  <si>
    <t>Counties</t>
  </si>
  <si>
    <t>States</t>
  </si>
  <si>
    <t>Alabama</t>
  </si>
  <si>
    <t>Alaska</t>
  </si>
  <si>
    <t>Arizona</t>
  </si>
  <si>
    <t>Arkansas</t>
  </si>
  <si>
    <t>California</t>
  </si>
  <si>
    <t>Colorado</t>
  </si>
  <si>
    <t>Connecticut</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</si>
  <si>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</si>
  <si>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</si>
  <si>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</si>
  <si>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</si>
  <si>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</si>
  <si>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</si>
  <si>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</si>
  <si>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</si>
  <si>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</si>
  <si>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</si>
  <si>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</si>
  <si>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</si>
  <si>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</si>
  <si>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</si>
  <si>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</si>
  <si>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</si>
  <si>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</si>
  <si>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</si>
  <si>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</si>
  <si>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</si>
  <si>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</si>
  <si>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</si>
  <si>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</si>
  <si>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North Carolina</t>
  </si>
  <si>
    <t>North Dakota</t>
  </si>
  <si>
    <t>Ohio</t>
  </si>
  <si>
    <t>Oklahoma</t>
  </si>
  <si>
    <t>Oregon</t>
  </si>
  <si>
    <t>Pennsylvania</t>
  </si>
  <si>
    <t>Rhode Island</t>
  </si>
  <si>
    <t>South Carolina</t>
  </si>
  <si>
    <t>South Dakota</t>
  </si>
  <si>
    <t>Tennessee</t>
  </si>
  <si>
    <t>Texas</t>
  </si>
  <si>
    <t>Utah</t>
  </si>
  <si>
    <t>Saint Lawrence</t>
  </si>
  <si>
    <t>Vermont</t>
  </si>
  <si>
    <t>Virginia</t>
  </si>
  <si>
    <t>West Virginia</t>
  </si>
  <si>
    <t>Wisconsin</t>
  </si>
  <si>
    <t>Other</t>
  </si>
  <si>
    <t>The Product(s) bid are manufactured both in NYS and outside NYS</t>
  </si>
  <si>
    <t>The Product(s) bid are manufactured in NYS</t>
  </si>
  <si>
    <t>The Product(s) bid are manufactured outside of NYS</t>
  </si>
  <si>
    <r>
      <t xml:space="preserve">Person to contact for </t>
    </r>
    <r>
      <rPr>
        <b/>
        <i/>
        <sz val="11"/>
        <rFont val="Times New Roman"/>
        <family val="1"/>
      </rPr>
      <t>Billing</t>
    </r>
    <r>
      <rPr>
        <b/>
        <sz val="11"/>
        <rFont val="Times New Roman"/>
        <family val="1"/>
      </rPr>
      <t xml:space="preserve"> issues:</t>
    </r>
  </si>
  <si>
    <t>List normal business hours (Specify M-F, Sat, Sun):</t>
  </si>
  <si>
    <t>Toll Free Telephone Number:</t>
  </si>
  <si>
    <t>Customer Service contact for New York State Contract Orders during normal business hours:</t>
  </si>
  <si>
    <t>Contract #</t>
  </si>
  <si>
    <t>Contractor &amp; Address</t>
  </si>
  <si>
    <t>Telephone #</t>
  </si>
  <si>
    <t>Fed ID#/NYS Vendor ID#</t>
  </si>
  <si>
    <t>Toll-Free #:</t>
  </si>
  <si>
    <t>Phone #:</t>
  </si>
  <si>
    <t>Contact:</t>
  </si>
  <si>
    <t>E-mail:</t>
  </si>
  <si>
    <t>Web Site:</t>
  </si>
  <si>
    <t>(Sat, Sun):</t>
  </si>
  <si>
    <t>Person to contact in the event of an emergency occuring after normal business hours or on weekend/holidays:</t>
  </si>
  <si>
    <t>SB/MWBE/SDVOB</t>
  </si>
  <si>
    <t>P-Card</t>
  </si>
  <si>
    <t>Discriminatory Jurisdictions</t>
  </si>
  <si>
    <t>(Alaska, Hawaii, Louisiana, South Carolina, West Virginia &amp; Wyoming).</t>
  </si>
  <si>
    <t>Minimum Purchase Amount:</t>
  </si>
  <si>
    <t>Maximum Purchase Amount:</t>
  </si>
  <si>
    <t>Additional P-Card Discounts:</t>
  </si>
  <si>
    <t>Prompt Payment Discounts:</t>
  </si>
  <si>
    <t>MBE</t>
  </si>
  <si>
    <t>WBE</t>
  </si>
  <si>
    <t>MWBE</t>
  </si>
  <si>
    <t>Hide</t>
  </si>
  <si>
    <t>List business hours for Sat, Sun:  (Enter n/a if not available)</t>
  </si>
  <si>
    <t>BIDDER'S FACILITIES</t>
  </si>
  <si>
    <t>Select from the drop-down menu</t>
  </si>
  <si>
    <t>Manufactured</t>
  </si>
  <si>
    <t>Place of manufacture of Product(s) bid:</t>
  </si>
  <si>
    <t>Person to contact Person to contact for Billing issues:</t>
  </si>
  <si>
    <t>PC</t>
  </si>
  <si>
    <r>
      <rPr>
        <b/>
        <sz val="11"/>
        <color theme="1"/>
        <rFont val="Times New Roman"/>
        <family val="1"/>
      </rPr>
      <t>Business hours</t>
    </r>
    <r>
      <rPr>
        <sz val="11"/>
        <color theme="1"/>
        <rFont val="Times New Roman"/>
        <family val="1"/>
      </rPr>
      <t xml:space="preserve">              (M-F):</t>
    </r>
  </si>
  <si>
    <t>Lots 1 - 6, Bidder either owns, leases, or manages and controls the following plants:</t>
  </si>
  <si>
    <t>DOT Plant #s</t>
  </si>
  <si>
    <t>Date of Finding of Non-Responsibility (MM/DD/YR):</t>
  </si>
  <si>
    <t>Date of Termination or Withholding of Contract (MM/DD/YR):</t>
  </si>
  <si>
    <t>Please confirm that for Lots 1 - 6, Bidder has an approved NYSDOT facility number for each facility providing materials under this contract award.</t>
  </si>
  <si>
    <t>Is Bidder a disregarded entity for tax purposes?</t>
  </si>
  <si>
    <t>If yes, please list the name of Bidder’s owner/parent company</t>
  </si>
  <si>
    <t>If yes, please list the FEIN of Bidder’s owner/parent company</t>
  </si>
  <si>
    <t>Lots 1 - 6, Bidder has an approved NYSDOT facility # for each plant bid:</t>
  </si>
  <si>
    <t>Please confirm that for Lots 1 - 6, Bidder either owns, leases, or manages and controls the facilities devoted to the manufacture of the item(s), which it is bidding.</t>
  </si>
  <si>
    <t>Group 31555 
IFB #23250 - COMPREHENSIVE LIQUID BITUMINOUS MATERIALS 
(Statewide)</t>
  </si>
  <si>
    <t>If the answer is no, please list the facilities that don't comply with the requirement included in question # 40.</t>
  </si>
  <si>
    <t>If the answer is no, please list the facilities that don't comply with the requirement included in question #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</si>
</sst>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lt;=9999999]###\-####;\(###\)\ ###\-####"/>
    <numFmt numFmtId="165" formatCode="&quot;$&quot;#,##0.00"/>
    <numFmt numFmtId="166" formatCode="00000"/>
    <numFmt numFmtId="167" formatCode="&quot;$&quot;#,##0"/>
    <numFmt numFmtId="168" formatCode="mm/dd/yy;@"/>
  </numFmts>
  <fonts count="25" x14ac:knownFonts="1">
    <font>
      <sz val="11"/>
      <color theme="1"/>
      <name val="Calibri"/>
      <family val="2"/>
      <scheme val="minor"/>
    </font>
    <font>
      <sz val="10"/>
      <name val="Arial"/>
      <family val="2"/>
    </font>
    <font>
      <sz val="11"/>
      <color theme="1"/>
      <name val="Arial"/>
      <family val="2"/>
    </font>
    <font>
      <b/>
      <sz val="11"/>
      <color theme="1"/>
      <name val="Arial"/>
      <family val="2"/>
    </font>
    <font>
      <sz val="10"/>
      <color theme="1"/>
      <name val="Arial"/>
      <family val="2"/>
    </font>
    <font>
      <sz val="11"/>
      <color theme="1"/>
      <name val="Calibri"/>
      <family val="2"/>
      <scheme val="minor"/>
    </font>
    <font>
      <b/>
      <sz val="11"/>
      <color theme="1"/>
      <name val="Times New Roman"/>
      <family val="1"/>
    </font>
    <font>
      <sz val="11"/>
      <color theme="1"/>
      <name val="Times New Roman"/>
      <family val="1"/>
    </font>
    <font>
      <sz val="10"/>
      <color rgb="FF000000"/>
      <name val="Times New Roman"/>
      <family val="1"/>
    </font>
    <font>
      <b/>
      <sz val="12"/>
      <color theme="1"/>
      <name val="Times New Roman"/>
      <family val="1"/>
    </font>
    <font>
      <sz val="11"/>
      <color rgb="FFFF0000"/>
      <name val="Times New Roman"/>
      <family val="1"/>
    </font>
    <font>
      <strike/>
      <sz val="11"/>
      <color theme="1"/>
      <name val="Times New Roman"/>
      <family val="1"/>
    </font>
    <font>
      <sz val="11"/>
      <name val="Times New Roman"/>
      <family val="1"/>
    </font>
    <font>
      <i/>
      <sz val="11"/>
      <name val="Times New Roman"/>
      <family val="1"/>
    </font>
    <font>
      <u/>
      <sz val="11"/>
      <color theme="10"/>
      <name val="Calibri"/>
      <family val="2"/>
      <scheme val="minor"/>
    </font>
    <font>
      <b/>
      <i/>
      <sz val="11"/>
      <color theme="1"/>
      <name val="Times New Roman"/>
      <family val="1"/>
    </font>
    <font>
      <b/>
      <sz val="11"/>
      <name val="Times New Roman"/>
      <family val="1"/>
    </font>
    <font>
      <b/>
      <i/>
      <sz val="11"/>
      <name val="Times New Roman"/>
      <family val="1"/>
    </font>
    <font>
      <sz val="11"/>
      <name val="Calibri"/>
      <family val="2"/>
      <scheme val="minor"/>
    </font>
    <font>
      <sz val="11"/>
      <name val="Arial"/>
      <family val="2"/>
    </font>
    <font>
      <u/>
      <sz val="11"/>
      <color theme="1"/>
      <name val="Times New Roman"/>
      <family val="1"/>
    </font>
    <font>
      <sz val="11"/>
      <color rgb="FF000000"/>
      <name val="Times New Roman"/>
      <family val="1"/>
    </font>
    <font>
      <b/>
      <sz val="10"/>
      <name val="Arial"/>
      <family val="2"/>
    </font>
    <font>
      <b/>
      <u/>
      <sz val="11"/>
      <color theme="1"/>
      <name val="Times New Roman"/>
      <family val="1"/>
    </font>
    <font>
      <b/>
      <sz val="14"/>
      <color theme="1"/>
      <name val="Times New Roman"/>
      <family val="1"/>
    </font>
  </fonts>
  <fills count="6">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tint="-0.249977111117893"/>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0" fontId="1" fillId="0" borderId="0"/>
    <xf numFmtId="9" fontId="5" fillId="0" borderId="0" applyFont="0" applyFill="0" applyBorder="0" applyAlignment="0" applyProtection="0"/>
    <xf numFmtId="0" fontId="14" fillId="0" borderId="0" applyNumberFormat="0" applyFill="0" applyBorder="0" applyAlignment="0" applyProtection="0"/>
  </cellStyleXfs>
  <cellXfs count="145">
    <xf numFmtId="0" fontId="0" fillId="0" borderId="0" xfId="0"/>
    <xf numFmtId="0" fontId="4" fillId="0" borderId="0" xfId="0" applyFont="1" applyAlignment="1" applyProtection="1">
      <alignment shrinkToFit="1"/>
      <protection hidden="1"/>
    </xf>
    <xf numFmtId="0" fontId="7" fillId="0" borderId="0" xfId="0" applyFont="1" applyProtection="1">
      <protection hidden="1"/>
    </xf>
    <xf numFmtId="0" fontId="6" fillId="0" borderId="0" xfId="0" applyFont="1" applyProtection="1">
      <protection hidden="1"/>
    </xf>
    <xf numFmtId="0" fontId="7" fillId="0" borderId="0" xfId="0" applyFont="1" applyAlignment="1" applyProtection="1">
      <alignment horizontal="left" vertical="center"/>
      <protection hidden="1"/>
    </xf>
    <xf numFmtId="164" fontId="7" fillId="0" borderId="0" xfId="0" applyNumberFormat="1" applyFont="1" applyAlignment="1" applyProtection="1">
      <alignment horizontal="left" vertical="center"/>
      <protection hidden="1"/>
    </xf>
    <xf numFmtId="1" fontId="7" fillId="0" borderId="0" xfId="0" applyNumberFormat="1" applyFont="1" applyProtection="1">
      <protection hidden="1"/>
    </xf>
    <xf numFmtId="0" fontId="7" fillId="0" borderId="0" xfId="0" applyFont="1" applyAlignment="1" applyProtection="1">
      <alignment horizontal="left"/>
      <protection hidden="1"/>
    </xf>
    <xf numFmtId="0" fontId="10" fillId="0" borderId="0" xfId="0" applyFont="1" applyProtection="1">
      <protection hidden="1"/>
    </xf>
    <xf numFmtId="49" fontId="7" fillId="0" borderId="0" xfId="0" applyNumberFormat="1" applyFont="1" applyProtection="1">
      <protection hidden="1"/>
    </xf>
    <xf numFmtId="0" fontId="7" fillId="0" borderId="0" xfId="0" applyFont="1" applyAlignment="1" applyProtection="1">
      <alignment horizontal="right"/>
      <protection hidden="1"/>
    </xf>
    <xf numFmtId="0" fontId="7" fillId="0" borderId="0" xfId="0" applyFont="1" applyAlignment="1" applyProtection="1">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0" fillId="0" borderId="0" xfId="0" applyProtection="1">
      <protection hidden="1"/>
    </xf>
    <xf numFmtId="0" fontId="7" fillId="0" borderId="0" xfId="0" applyFont="1" applyFill="1" applyProtection="1">
      <protection hidden="1"/>
    </xf>
    <xf numFmtId="1" fontId="2" fillId="0" borderId="0" xfId="0" applyNumberFormat="1" applyFont="1" applyAlignment="1" applyProtection="1">
      <alignment horizontal="center" vertical="top"/>
      <protection hidden="1"/>
    </xf>
    <xf numFmtId="0" fontId="2" fillId="0" borderId="0" xfId="0" applyFont="1" applyFill="1" applyBorder="1" applyAlignment="1" applyProtection="1">
      <alignment horizontal="right" wrapText="1"/>
      <protection hidden="1"/>
    </xf>
    <xf numFmtId="0" fontId="7" fillId="0" borderId="0" xfId="0" applyFont="1" applyFill="1" applyBorder="1" applyProtection="1">
      <protection hidden="1"/>
    </xf>
    <xf numFmtId="0" fontId="2" fillId="0" borderId="0" xfId="0" applyFont="1" applyFill="1" applyProtection="1">
      <protection hidden="1"/>
    </xf>
    <xf numFmtId="1" fontId="3" fillId="2" borderId="1" xfId="0" applyNumberFormat="1" applyFont="1" applyFill="1" applyBorder="1" applyAlignment="1" applyProtection="1">
      <alignment horizontal="center" vertical="top"/>
      <protection hidden="1"/>
    </xf>
    <xf numFmtId="0" fontId="6" fillId="2" borderId="1" xfId="0" applyFont="1" applyFill="1" applyBorder="1" applyProtection="1">
      <protection hidden="1"/>
    </xf>
    <xf numFmtId="0" fontId="6" fillId="2" borderId="1" xfId="0" applyFont="1" applyFill="1" applyBorder="1" applyAlignment="1" applyProtection="1">
      <alignment horizontal="center"/>
      <protection hidden="1"/>
    </xf>
    <xf numFmtId="1" fontId="7" fillId="2" borderId="1" xfId="0" applyNumberFormat="1" applyFont="1" applyFill="1" applyBorder="1" applyAlignment="1" applyProtection="1">
      <alignment horizontal="center" vertical="center"/>
      <protection hidden="1"/>
    </xf>
    <xf numFmtId="0" fontId="7" fillId="2" borderId="1" xfId="0" applyFont="1" applyFill="1" applyBorder="1" applyProtection="1">
      <protection hidden="1"/>
    </xf>
    <xf numFmtId="0" fontId="21" fillId="2" borderId="1" xfId="0" applyFont="1" applyFill="1" applyBorder="1" applyAlignment="1" applyProtection="1">
      <alignment vertical="center" wrapText="1"/>
      <protection hidden="1"/>
    </xf>
    <xf numFmtId="1" fontId="7" fillId="0" borderId="0"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vertical="center" wrapText="1"/>
      <protection hidden="1"/>
    </xf>
    <xf numFmtId="0" fontId="7" fillId="0" borderId="0" xfId="0" applyFont="1" applyFill="1" applyBorder="1" applyAlignment="1" applyProtection="1">
      <alignment horizontal="left" vertical="center" wrapText="1"/>
      <protection hidden="1"/>
    </xf>
    <xf numFmtId="0" fontId="7" fillId="2" borderId="1" xfId="0" applyFont="1" applyFill="1" applyBorder="1" applyAlignment="1" applyProtection="1">
      <alignment vertical="center" wrapText="1"/>
      <protection hidden="1"/>
    </xf>
    <xf numFmtId="0" fontId="7" fillId="2" borderId="1" xfId="0" applyFont="1" applyFill="1" applyBorder="1" applyAlignment="1" applyProtection="1">
      <alignment horizontal="left" vertical="center" wrapText="1"/>
      <protection hidden="1"/>
    </xf>
    <xf numFmtId="0" fontId="7" fillId="0" borderId="0" xfId="0" applyFont="1" applyFill="1" applyBorder="1" applyAlignment="1" applyProtection="1">
      <alignment horizontal="left" vertical="center"/>
      <protection hidden="1"/>
    </xf>
    <xf numFmtId="0" fontId="12" fillId="2" borderId="1" xfId="0" applyFont="1" applyFill="1" applyBorder="1" applyAlignment="1" applyProtection="1">
      <alignment horizontal="left" vertical="center" wrapText="1"/>
      <protection hidden="1"/>
    </xf>
    <xf numFmtId="0" fontId="0" fillId="0" borderId="0" xfId="0" applyBorder="1" applyProtection="1">
      <protection hidden="1"/>
    </xf>
    <xf numFmtId="0" fontId="12" fillId="0" borderId="0"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right" wrapText="1"/>
      <protection hidden="1"/>
    </xf>
    <xf numFmtId="0" fontId="7" fillId="2" borderId="1" xfId="0" applyFont="1" applyFill="1" applyBorder="1" applyAlignment="1" applyProtection="1">
      <alignment horizontal="right"/>
      <protection hidden="1"/>
    </xf>
    <xf numFmtId="1" fontId="12" fillId="2" borderId="1" xfId="0" applyNumberFormat="1" applyFont="1" applyFill="1" applyBorder="1" applyAlignment="1" applyProtection="1">
      <alignment horizontal="center" vertical="center"/>
      <protection hidden="1"/>
    </xf>
    <xf numFmtId="0" fontId="12" fillId="2" borderId="1" xfId="0" applyFont="1" applyFill="1" applyBorder="1" applyAlignment="1" applyProtection="1">
      <alignment horizontal="right" wrapText="1"/>
      <protection hidden="1"/>
    </xf>
    <xf numFmtId="0" fontId="12" fillId="2" borderId="4" xfId="0" applyFont="1" applyFill="1" applyBorder="1" applyAlignment="1" applyProtection="1">
      <alignment horizontal="right" wrapText="1"/>
      <protection hidden="1"/>
    </xf>
    <xf numFmtId="1" fontId="12" fillId="0" borderId="0" xfId="0" applyNumberFormat="1" applyFont="1" applyFill="1" applyBorder="1" applyAlignment="1" applyProtection="1">
      <alignment horizontal="center" vertical="center"/>
      <protection hidden="1"/>
    </xf>
    <xf numFmtId="0" fontId="12" fillId="0" borderId="0" xfId="0" applyFont="1" applyFill="1" applyBorder="1" applyAlignment="1" applyProtection="1">
      <alignment horizontal="right" wrapText="1"/>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Protection="1">
      <protection hidden="1"/>
    </xf>
    <xf numFmtId="1" fontId="12" fillId="2" borderId="4" xfId="0" applyNumberFormat="1" applyFont="1" applyFill="1" applyBorder="1" applyAlignment="1" applyProtection="1">
      <alignment horizontal="center" vertical="center"/>
      <protection hidden="1"/>
    </xf>
    <xf numFmtId="0" fontId="12"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left" vertical="center"/>
      <protection hidden="1"/>
    </xf>
    <xf numFmtId="1" fontId="18" fillId="0" borderId="0" xfId="0" applyNumberFormat="1" applyFont="1" applyAlignment="1" applyProtection="1">
      <alignment horizontal="center" vertical="top"/>
      <protection hidden="1"/>
    </xf>
    <xf numFmtId="0" fontId="12" fillId="0" borderId="0" xfId="0" applyFont="1" applyProtection="1">
      <protection hidden="1"/>
    </xf>
    <xf numFmtId="0" fontId="12" fillId="2" borderId="1" xfId="0" applyFont="1" applyFill="1" applyBorder="1" applyAlignment="1" applyProtection="1">
      <alignment wrapText="1"/>
      <protection hidden="1"/>
    </xf>
    <xf numFmtId="1" fontId="2" fillId="0" borderId="5" xfId="0" applyNumberFormat="1" applyFont="1" applyFill="1" applyBorder="1" applyAlignment="1" applyProtection="1">
      <alignment horizontal="center" vertical="center"/>
      <protection hidden="1"/>
    </xf>
    <xf numFmtId="1" fontId="0" fillId="0" borderId="0" xfId="0" applyNumberFormat="1" applyAlignment="1" applyProtection="1">
      <alignment horizontal="center" vertical="top"/>
      <protection hidden="1"/>
    </xf>
    <xf numFmtId="0" fontId="22" fillId="0" borderId="0" xfId="1" applyFont="1" applyProtection="1">
      <protection hidden="1"/>
    </xf>
    <xf numFmtId="0" fontId="1" fillId="0" borderId="0" xfId="1" applyProtection="1">
      <protection hidden="1"/>
    </xf>
    <xf numFmtId="0" fontId="1" fillId="0" borderId="0" xfId="1" applyFont="1" applyProtection="1">
      <protection hidden="1"/>
    </xf>
    <xf numFmtId="1" fontId="7" fillId="0" borderId="0" xfId="0" applyNumberFormat="1" applyFont="1" applyAlignment="1" applyProtection="1">
      <alignment horizontal="left"/>
      <protection hidden="1"/>
    </xf>
    <xf numFmtId="0" fontId="23" fillId="0" borderId="14" xfId="0" applyFont="1" applyBorder="1" applyAlignment="1" applyProtection="1">
      <alignment horizontal="center"/>
      <protection hidden="1"/>
    </xf>
    <xf numFmtId="0" fontId="7" fillId="0" borderId="0" xfId="0" applyFont="1" applyBorder="1" applyProtection="1">
      <protection hidden="1"/>
    </xf>
    <xf numFmtId="165" fontId="7" fillId="0" borderId="0" xfId="0" applyNumberFormat="1" applyFont="1" applyProtection="1">
      <protection hidden="1"/>
    </xf>
    <xf numFmtId="0" fontId="6" fillId="2" borderId="1" xfId="0" applyFont="1" applyFill="1" applyBorder="1" applyAlignment="1" applyProtection="1">
      <alignment horizontal="left" vertical="center" wrapText="1"/>
      <protection hidden="1"/>
    </xf>
    <xf numFmtId="0" fontId="4" fillId="0" borderId="0" xfId="0" applyFont="1" applyFill="1" applyAlignment="1" applyProtection="1">
      <alignment shrinkToFit="1"/>
      <protection hidden="1"/>
    </xf>
    <xf numFmtId="0" fontId="4" fillId="0" borderId="0" xfId="0" applyFont="1" applyAlignment="1" applyProtection="1">
      <alignment horizontal="left" shrinkToFit="1"/>
      <protection hidden="1"/>
    </xf>
    <xf numFmtId="0" fontId="7" fillId="2" borderId="2" xfId="0" applyFont="1" applyFill="1" applyBorder="1" applyProtection="1">
      <protection hidden="1"/>
    </xf>
    <xf numFmtId="0" fontId="12" fillId="2" borderId="16" xfId="0" applyFont="1" applyFill="1" applyBorder="1" applyAlignment="1" applyProtection="1">
      <alignment horizontal="right" wrapText="1"/>
      <protection hidden="1"/>
    </xf>
    <xf numFmtId="0" fontId="9" fillId="0" borderId="1" xfId="0" applyFont="1" applyFill="1" applyBorder="1" applyAlignment="1" applyProtection="1">
      <alignment horizontal="center" vertical="center" shrinkToFit="1"/>
      <protection hidden="1"/>
    </xf>
    <xf numFmtId="49" fontId="9" fillId="0" borderId="1" xfId="0" applyNumberFormat="1" applyFont="1" applyFill="1" applyBorder="1" applyAlignment="1" applyProtection="1">
      <alignment horizontal="center" vertical="center" shrinkToFit="1"/>
      <protection locked="0" hidden="1"/>
    </xf>
    <xf numFmtId="0" fontId="7" fillId="3" borderId="1" xfId="0" applyFont="1" applyFill="1" applyBorder="1" applyAlignment="1" applyProtection="1">
      <alignment horizontal="left" vertical="center" wrapText="1" shrinkToFit="1"/>
      <protection locked="0" hidden="1"/>
    </xf>
    <xf numFmtId="0" fontId="7" fillId="3" borderId="1" xfId="0" applyNumberFormat="1" applyFont="1" applyFill="1" applyBorder="1" applyAlignment="1" applyProtection="1">
      <alignment horizontal="left" vertical="center" wrapText="1" shrinkToFit="1"/>
      <protection locked="0" hidden="1"/>
    </xf>
    <xf numFmtId="166" fontId="7" fillId="3" borderId="1" xfId="0" applyNumberFormat="1" applyFont="1" applyFill="1" applyBorder="1" applyAlignment="1" applyProtection="1">
      <alignment horizontal="left" vertical="center" wrapText="1" shrinkToFit="1"/>
      <protection locked="0" hidden="1"/>
    </xf>
    <xf numFmtId="164" fontId="7" fillId="3" borderId="1" xfId="0" applyNumberFormat="1" applyFont="1" applyFill="1" applyBorder="1" applyAlignment="1" applyProtection="1">
      <alignment horizontal="left" vertical="center" wrapText="1" shrinkToFit="1"/>
      <protection locked="0" hidden="1"/>
    </xf>
    <xf numFmtId="0" fontId="14" fillId="3" borderId="1" xfId="3" applyFill="1" applyBorder="1" applyAlignment="1" applyProtection="1">
      <alignment wrapText="1" shrinkToFit="1"/>
      <protection locked="0" hidden="1"/>
    </xf>
    <xf numFmtId="0" fontId="7" fillId="3" borderId="1" xfId="0" applyFont="1" applyFill="1" applyBorder="1" applyAlignment="1" applyProtection="1">
      <alignment wrapText="1" shrinkToFit="1"/>
      <protection locked="0" hidden="1"/>
    </xf>
    <xf numFmtId="0" fontId="7" fillId="0" borderId="1" xfId="0" applyFont="1" applyFill="1" applyBorder="1" applyAlignment="1" applyProtection="1">
      <alignment wrapText="1" shrinkToFit="1"/>
      <protection locked="0" hidden="1"/>
    </xf>
    <xf numFmtId="0" fontId="7" fillId="3" borderId="1" xfId="0" applyFont="1" applyFill="1" applyBorder="1" applyAlignment="1" applyProtection="1">
      <alignment horizontal="left" vertical="top" wrapText="1" shrinkToFit="1"/>
      <protection locked="0" hidden="1"/>
    </xf>
    <xf numFmtId="0" fontId="14" fillId="0" borderId="1" xfId="3" applyFill="1" applyBorder="1" applyAlignment="1" applyProtection="1">
      <alignment horizontal="left" vertical="top" wrapText="1" shrinkToFit="1"/>
      <protection locked="0" hidden="1"/>
    </xf>
    <xf numFmtId="0" fontId="7" fillId="0" borderId="1" xfId="0" applyFont="1" applyFill="1" applyBorder="1" applyAlignment="1" applyProtection="1">
      <alignment horizontal="left" vertical="top" wrapText="1" shrinkToFit="1"/>
      <protection locked="0" hidden="1"/>
    </xf>
    <xf numFmtId="167" fontId="7" fillId="0" borderId="1" xfId="0" applyNumberFormat="1" applyFont="1" applyFill="1" applyBorder="1" applyAlignment="1" applyProtection="1">
      <alignment horizontal="left" vertical="top" wrapText="1" shrinkToFit="1"/>
      <protection locked="0" hidden="1"/>
    </xf>
    <xf numFmtId="10" fontId="7" fillId="0" borderId="1" xfId="0" applyNumberFormat="1" applyFont="1" applyFill="1" applyBorder="1" applyAlignment="1" applyProtection="1">
      <alignment horizontal="left" vertical="top" wrapText="1" shrinkToFit="1"/>
      <protection locked="0" hidden="1"/>
    </xf>
    <xf numFmtId="0" fontId="14" fillId="3" borderId="1" xfId="3" applyFill="1" applyBorder="1" applyAlignment="1" applyProtection="1">
      <alignment horizontal="left" vertical="center" wrapText="1" shrinkToFit="1"/>
      <protection locked="0" hidden="1"/>
    </xf>
    <xf numFmtId="49" fontId="7" fillId="3" borderId="1" xfId="0" applyNumberFormat="1" applyFont="1" applyFill="1" applyBorder="1" applyAlignment="1" applyProtection="1">
      <alignment horizontal="left" vertical="center" wrapText="1" shrinkToFit="1"/>
      <protection locked="0" hidden="1"/>
    </xf>
    <xf numFmtId="0" fontId="14" fillId="3" borderId="16" xfId="3" applyFill="1" applyBorder="1" applyAlignment="1" applyProtection="1">
      <alignment horizontal="left" vertical="center" wrapText="1" shrinkToFit="1"/>
      <protection locked="0" hidden="1"/>
    </xf>
    <xf numFmtId="0" fontId="7" fillId="0" borderId="1" xfId="0" applyFont="1" applyFill="1" applyBorder="1" applyAlignment="1" applyProtection="1">
      <alignment horizontal="left" vertical="center" wrapText="1" shrinkToFit="1"/>
      <protection locked="0" hidden="1"/>
    </xf>
    <xf numFmtId="0" fontId="12" fillId="3" borderId="1" xfId="0" applyFont="1" applyFill="1" applyBorder="1" applyAlignment="1" applyProtection="1">
      <alignment horizontal="left" vertical="center"/>
      <protection locked="0" hidden="1"/>
    </xf>
    <xf numFmtId="49" fontId="7" fillId="3" borderId="1" xfId="0" applyNumberFormat="1" applyFont="1" applyFill="1" applyBorder="1" applyAlignment="1" applyProtection="1">
      <alignment horizontal="left" wrapText="1" shrinkToFit="1"/>
      <protection locked="0" hidden="1"/>
    </xf>
    <xf numFmtId="49" fontId="7" fillId="0" borderId="1" xfId="0" applyNumberFormat="1" applyFont="1" applyFill="1" applyBorder="1" applyAlignment="1" applyProtection="1">
      <alignment horizontal="left" vertical="center" wrapText="1" shrinkToFit="1"/>
      <protection locked="0" hidden="1"/>
    </xf>
    <xf numFmtId="1" fontId="19" fillId="2" borderId="16" xfId="0" applyNumberFormat="1" applyFont="1" applyFill="1" applyBorder="1" applyAlignment="1" applyProtection="1">
      <alignment horizontal="center" vertical="center"/>
      <protection hidden="1"/>
    </xf>
    <xf numFmtId="1" fontId="19" fillId="2" borderId="17" xfId="0" applyNumberFormat="1" applyFont="1" applyFill="1" applyBorder="1" applyAlignment="1" applyProtection="1">
      <alignment horizontal="center" vertical="center"/>
      <protection hidden="1"/>
    </xf>
    <xf numFmtId="1" fontId="19" fillId="2" borderId="2" xfId="0" applyNumberFormat="1" applyFont="1" applyFill="1" applyBorder="1" applyAlignment="1" applyProtection="1">
      <alignment horizontal="center" vertical="center"/>
      <protection hidden="1"/>
    </xf>
    <xf numFmtId="1" fontId="12" fillId="2" borderId="16" xfId="0" applyNumberFormat="1" applyFont="1" applyFill="1" applyBorder="1" applyAlignment="1" applyProtection="1">
      <alignment horizontal="center" vertical="center"/>
      <protection hidden="1"/>
    </xf>
    <xf numFmtId="1" fontId="12" fillId="2" borderId="17" xfId="0" applyNumberFormat="1" applyFont="1" applyFill="1" applyBorder="1" applyAlignment="1" applyProtection="1">
      <alignment horizontal="center" vertical="center"/>
      <protection hidden="1"/>
    </xf>
    <xf numFmtId="1" fontId="12" fillId="2" borderId="2" xfId="0" applyNumberFormat="1" applyFont="1" applyFill="1" applyBorder="1" applyAlignment="1" applyProtection="1">
      <alignment horizontal="center" vertical="center"/>
      <protection hidden="1"/>
    </xf>
    <xf numFmtId="1" fontId="7" fillId="2" borderId="16" xfId="0" applyNumberFormat="1" applyFont="1" applyFill="1" applyBorder="1" applyAlignment="1" applyProtection="1">
      <alignment horizontal="center" vertical="center"/>
      <protection hidden="1"/>
    </xf>
    <xf numFmtId="1" fontId="7" fillId="2" borderId="17" xfId="0" applyNumberFormat="1" applyFont="1" applyFill="1" applyBorder="1" applyAlignment="1" applyProtection="1">
      <alignment horizontal="center" vertical="center"/>
      <protection hidden="1"/>
    </xf>
    <xf numFmtId="1" fontId="7" fillId="2" borderId="2" xfId="0" applyNumberFormat="1" applyFont="1" applyFill="1" applyBorder="1" applyAlignment="1" applyProtection="1">
      <alignment horizontal="center" vertical="center"/>
      <protection hidden="1"/>
    </xf>
    <xf numFmtId="0" fontId="4" fillId="0" borderId="0" xfId="0" applyFont="1" applyBorder="1" applyProtection="1">
      <protection hidden="1"/>
    </xf>
    <xf numFmtId="0" fontId="4" fillId="0" borderId="0" xfId="0" applyFont="1" applyProtection="1">
      <protection hidden="1"/>
    </xf>
    <xf numFmtId="9" fontId="7" fillId="0" borderId="0" xfId="2" applyFont="1" applyProtection="1">
      <protection hidden="1"/>
    </xf>
    <xf numFmtId="0" fontId="6" fillId="0" borderId="14"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protection hidden="1"/>
    </xf>
    <xf numFmtId="0" fontId="7" fillId="0" borderId="1" xfId="0" applyNumberFormat="1" applyFont="1" applyFill="1" applyBorder="1" applyAlignment="1" applyProtection="1">
      <alignment horizontal="left" vertical="top" wrapText="1" shrinkToFit="1"/>
      <protection locked="0" hidden="1"/>
    </xf>
    <xf numFmtId="168" fontId="7" fillId="0" borderId="1" xfId="0" applyNumberFormat="1" applyFont="1" applyFill="1" applyBorder="1" applyAlignment="1" applyProtection="1">
      <alignment horizontal="left" vertical="top" wrapText="1" shrinkToFit="1"/>
      <protection locked="0" hidden="1"/>
    </xf>
    <xf numFmtId="1" fontId="12" fillId="2" borderId="1" xfId="0" applyNumberFormat="1" applyFont="1" applyFill="1" applyBorder="1" applyAlignment="1">
      <alignment horizontal="center" vertical="center"/>
    </xf>
    <xf numFmtId="0" fontId="12" fillId="2" borderId="6" xfId="0" applyFont="1" applyFill="1" applyBorder="1" applyAlignment="1">
      <alignment horizontal="left" vertical="center" wrapText="1"/>
    </xf>
    <xf numFmtId="0" fontId="4" fillId="4" borderId="0" xfId="0" applyFont="1" applyFill="1" applyAlignment="1" applyProtection="1">
      <alignment horizontal="center" shrinkToFit="1"/>
      <protection hidden="1"/>
    </xf>
    <xf numFmtId="49" fontId="7" fillId="0" borderId="1" xfId="0" applyNumberFormat="1" applyFont="1" applyFill="1" applyBorder="1" applyAlignment="1" applyProtection="1">
      <alignment horizontal="left" vertical="center" wrapText="1" shrinkToFit="1"/>
      <protection hidden="1"/>
    </xf>
    <xf numFmtId="9" fontId="7" fillId="0" borderId="0" xfId="2" applyFont="1" applyAlignment="1" applyProtection="1">
      <alignment horizontal="right"/>
      <protection hidden="1"/>
    </xf>
    <xf numFmtId="0" fontId="24" fillId="0" borderId="0" xfId="0" applyFont="1" applyFill="1" applyBorder="1" applyAlignment="1" applyProtection="1">
      <alignment horizontal="center" vertical="center" wrapText="1"/>
      <protection hidden="1"/>
    </xf>
    <xf numFmtId="0" fontId="4" fillId="4" borderId="0" xfId="0" applyFont="1" applyFill="1" applyAlignment="1" applyProtection="1">
      <alignment horizontal="center" shrinkToFit="1"/>
      <protection hidden="1"/>
    </xf>
    <xf numFmtId="0" fontId="16" fillId="2" borderId="4"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hidden="1"/>
    </xf>
    <xf numFmtId="0" fontId="16" fillId="2" borderId="7" xfId="0" applyFont="1" applyFill="1" applyBorder="1" applyAlignment="1" applyProtection="1">
      <alignment horizontal="center" vertical="center" wrapText="1"/>
      <protection hidden="1"/>
    </xf>
    <xf numFmtId="0" fontId="16" fillId="2" borderId="4" xfId="0" applyFont="1" applyFill="1" applyBorder="1" applyAlignment="1" applyProtection="1">
      <alignment horizontal="left" vertical="top" wrapText="1"/>
      <protection hidden="1"/>
    </xf>
    <xf numFmtId="0" fontId="16" fillId="2" borderId="10" xfId="0" applyFont="1" applyFill="1" applyBorder="1" applyAlignment="1" applyProtection="1">
      <alignment horizontal="left" vertical="top" wrapText="1"/>
      <protection hidden="1"/>
    </xf>
    <xf numFmtId="0" fontId="16" fillId="2" borderId="7" xfId="0" applyFont="1" applyFill="1" applyBorder="1" applyAlignment="1" applyProtection="1">
      <alignment horizontal="left" vertical="top" wrapText="1"/>
      <protection hidden="1"/>
    </xf>
    <xf numFmtId="0" fontId="24" fillId="5" borderId="22" xfId="0" applyFont="1" applyFill="1" applyBorder="1" applyAlignment="1" applyProtection="1">
      <alignment horizontal="center" vertical="center" wrapText="1"/>
      <protection hidden="1"/>
    </xf>
    <xf numFmtId="0" fontId="24" fillId="5" borderId="23" xfId="0" applyFont="1" applyFill="1" applyBorder="1" applyAlignment="1" applyProtection="1">
      <alignment horizontal="center" vertical="center" wrapText="1"/>
      <protection hidden="1"/>
    </xf>
    <xf numFmtId="0" fontId="24" fillId="5" borderId="24" xfId="0" applyFont="1" applyFill="1" applyBorder="1" applyAlignment="1" applyProtection="1">
      <alignment horizontal="center" vertical="center" wrapText="1"/>
      <protection hidden="1"/>
    </xf>
    <xf numFmtId="0" fontId="6" fillId="2" borderId="1" xfId="0" applyFont="1" applyFill="1" applyBorder="1" applyAlignment="1" applyProtection="1">
      <alignment horizontal="left" vertical="center" wrapText="1"/>
      <protection hidden="1"/>
    </xf>
    <xf numFmtId="0" fontId="16" fillId="2" borderId="1"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16" fillId="2" borderId="2" xfId="0" applyFont="1" applyFill="1" applyBorder="1" applyAlignment="1" applyProtection="1">
      <alignment vertical="center" wrapText="1"/>
      <protection hidden="1"/>
    </xf>
    <xf numFmtId="0" fontId="16" fillId="2" borderId="1" xfId="0" applyFont="1" applyFill="1" applyBorder="1" applyAlignment="1" applyProtection="1">
      <alignment vertical="center" wrapText="1"/>
      <protection hidden="1"/>
    </xf>
    <xf numFmtId="0" fontId="16" fillId="2" borderId="4" xfId="0" applyFont="1" applyFill="1" applyBorder="1" applyAlignment="1" applyProtection="1">
      <alignment horizontal="left" vertical="center" wrapText="1"/>
      <protection hidden="1"/>
    </xf>
    <xf numFmtId="0" fontId="16" fillId="2" borderId="7" xfId="0" applyFont="1" applyFill="1" applyBorder="1" applyAlignment="1" applyProtection="1">
      <alignment horizontal="left" vertical="center" wrapText="1"/>
      <protection hidden="1"/>
    </xf>
    <xf numFmtId="0" fontId="24" fillId="5" borderId="19" xfId="0" applyFont="1" applyFill="1" applyBorder="1" applyAlignment="1" applyProtection="1">
      <alignment horizontal="center" vertical="center" wrapText="1"/>
      <protection hidden="1"/>
    </xf>
    <xf numFmtId="0" fontId="24" fillId="5" borderId="20" xfId="0" applyFont="1" applyFill="1" applyBorder="1" applyAlignment="1" applyProtection="1">
      <alignment horizontal="center" vertical="center" wrapText="1"/>
      <protection hidden="1"/>
    </xf>
    <xf numFmtId="0" fontId="24" fillId="5" borderId="21" xfId="0" applyFont="1" applyFill="1" applyBorder="1" applyAlignment="1" applyProtection="1">
      <alignment horizontal="center" vertical="center" wrapText="1"/>
      <protection hidden="1"/>
    </xf>
    <xf numFmtId="0" fontId="7" fillId="2" borderId="4" xfId="0" applyFont="1" applyFill="1" applyBorder="1" applyAlignment="1" applyProtection="1">
      <alignment horizontal="center" wrapText="1"/>
      <protection hidden="1"/>
    </xf>
    <xf numFmtId="0" fontId="7" fillId="2" borderId="10" xfId="0" applyFont="1" applyFill="1" applyBorder="1" applyAlignment="1" applyProtection="1">
      <alignment horizontal="center" wrapText="1"/>
      <protection hidden="1"/>
    </xf>
    <xf numFmtId="0" fontId="7" fillId="2" borderId="7" xfId="0" applyFont="1" applyFill="1" applyBorder="1" applyAlignment="1" applyProtection="1">
      <alignment horizontal="center" wrapText="1"/>
      <protection hidden="1"/>
    </xf>
    <xf numFmtId="0" fontId="9" fillId="2" borderId="4" xfId="0" applyFont="1" applyFill="1" applyBorder="1" applyAlignment="1" applyProtection="1">
      <alignment horizontal="center" wrapText="1"/>
      <protection hidden="1"/>
    </xf>
    <xf numFmtId="0" fontId="9" fillId="2" borderId="7" xfId="0" applyFont="1" applyFill="1" applyBorder="1" applyAlignment="1" applyProtection="1">
      <alignment horizontal="center" wrapText="1"/>
      <protection hidden="1"/>
    </xf>
    <xf numFmtId="0" fontId="6" fillId="0" borderId="3" xfId="0" applyFont="1" applyFill="1" applyBorder="1" applyAlignment="1" applyProtection="1">
      <alignment horizontal="left" vertical="center" wrapText="1" shrinkToFit="1"/>
      <protection hidden="1"/>
    </xf>
    <xf numFmtId="0" fontId="7" fillId="0" borderId="9" xfId="0" applyFont="1" applyBorder="1" applyAlignment="1" applyProtection="1">
      <alignment horizontal="left" vertical="center"/>
      <protection hidden="1"/>
    </xf>
    <xf numFmtId="0" fontId="7" fillId="0" borderId="5" xfId="0" applyFont="1" applyBorder="1" applyAlignment="1" applyProtection="1">
      <alignment horizontal="left" vertical="center"/>
      <protection hidden="1"/>
    </xf>
    <xf numFmtId="0" fontId="7" fillId="0" borderId="8" xfId="0" applyFont="1" applyBorder="1" applyAlignment="1" applyProtection="1">
      <alignment horizontal="left" vertical="center"/>
      <protection hidden="1"/>
    </xf>
    <xf numFmtId="0" fontId="7" fillId="0" borderId="11" xfId="0" applyFont="1" applyBorder="1" applyAlignment="1" applyProtection="1">
      <alignment horizontal="left"/>
      <protection hidden="1"/>
    </xf>
    <xf numFmtId="0" fontId="7" fillId="0" borderId="0" xfId="0" applyFont="1" applyBorder="1" applyAlignment="1" applyProtection="1">
      <alignment horizontal="left"/>
      <protection hidden="1"/>
    </xf>
    <xf numFmtId="0" fontId="7" fillId="0" borderId="12" xfId="0" applyFont="1" applyBorder="1" applyAlignment="1" applyProtection="1">
      <alignment horizontal="left"/>
      <protection hidden="1"/>
    </xf>
    <xf numFmtId="0" fontId="7" fillId="0" borderId="6" xfId="0" applyFont="1" applyBorder="1" applyAlignment="1" applyProtection="1">
      <alignment horizontal="left" vertical="center"/>
      <protection hidden="1"/>
    </xf>
    <xf numFmtId="0" fontId="7" fillId="0" borderId="3" xfId="0" applyFont="1" applyBorder="1" applyAlignment="1" applyProtection="1">
      <alignment horizontal="left" vertical="center"/>
      <protection hidden="1"/>
    </xf>
    <xf numFmtId="0" fontId="7" fillId="0" borderId="13" xfId="0" applyFont="1" applyBorder="1" applyAlignment="1" applyProtection="1">
      <alignment horizontal="left" vertical="center"/>
      <protection hidden="1"/>
    </xf>
    <xf numFmtId="49" fontId="7" fillId="0" borderId="0" xfId="0" applyNumberFormat="1" applyFont="1" applyAlignment="1" applyProtection="1">
      <alignment horizontal="left"/>
      <protection hidden="1"/>
    </xf>
    <xf numFmtId="16" fontId="7" fillId="0" borderId="0" xfId="0" applyNumberFormat="1" applyFont="1" applyAlignment="1" applyProtection="1">
      <alignment horizontal="left"/>
      <protection hidden="1"/>
    </xf>
    <xf numFmtId="0" fontId="6" fillId="0" borderId="15" xfId="0" applyFont="1" applyBorder="1" applyAlignment="1" applyProtection="1">
      <alignment horizontal="center" vertical="center" wrapText="1"/>
      <protection hidden="1"/>
    </xf>
  </cellXfs>
  <cellStyles count="4">
    <cellStyle name="Hyperlink" xfId="3" builtinId="8"/>
    <cellStyle name="Normal" xfId="0" builtinId="0"/>
    <cellStyle name="Normal 2" xfId="1" xr:uid="{00000000-0005-0000-0000-000002000000}"/>
    <cellStyle name="Percent" xfId="2" builtinId="5"/>
  </cellStyles>
  <dxfs count="2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b/>
        <i val="0"/>
        <color auto="1"/>
      </font>
      <fill>
        <patternFill patternType="solid">
          <bgColor rgb="FF92D050"/>
        </patternFill>
      </fill>
    </dxf>
    <dxf>
      <font>
        <b/>
        <i val="0"/>
        <color auto="1"/>
      </font>
      <fill>
        <patternFill patternType="solid">
          <bgColor rgb="FFFF0000"/>
        </patternFill>
      </fill>
    </dxf>
  </dxfs>
  <tableStyles count="0" defaultTableStyle="TableStyleMedium9" defaultPivotStyle="PivotStyleLight16"/>
  <colors>
    <mruColors>
      <color rgb="FFFFFF99"/>
      <color rgb="FFEFF89E"/>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895350</xdr:colOff>
      <xdr:row>120</xdr:row>
      <xdr:rowOff>9525</xdr:rowOff>
    </xdr:from>
    <xdr:ext cx="184731" cy="264560"/>
    <xdr:sp macro="" textlink="">
      <xdr:nvSpPr>
        <xdr:cNvPr id="2" name="TextBox 1">
          <a:extLst>
            <a:ext uri="{FF2B5EF4-FFF2-40B4-BE49-F238E27FC236}">
              <a16:creationId xmlns:a16="http://schemas.microsoft.com/office/drawing/2014/main" id="{87D1D135-99D4-45B0-901D-61F6CE108311}"/>
            </a:ext>
          </a:extLst>
        </xdr:cNvPr>
        <xdr:cNvSpPr txBox="1"/>
      </xdr:nvSpPr>
      <xdr:spPr>
        <a:xfrm>
          <a:off x="1181100" y="326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curementServices/PSTm03(Nusbaum)/RoadMaterials/31555-23101%20Comp%20Liquid%20BM%20SW/FPR/02Procurement/02_RfpIfb/3155523101_Attachment05_BidderInformationQuestionnai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Questions"/>
      <sheetName val="(OGS Use Only)-CAN Info"/>
      <sheetName val="(OGS Use Only)-IFB Info"/>
      <sheetName val="(OGS Use Only)-Contract Adm"/>
    </sheetNames>
    <sheetDataSet>
      <sheetData sheetId="0">
        <row r="69">
          <cell r="D69"/>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171"/>
  <sheetViews>
    <sheetView showGridLines="0" showRowColHeaders="0" tabSelected="1" zoomScale="90" zoomScaleNormal="90" workbookViewId="0">
      <selection activeCell="D4" sqref="D4"/>
    </sheetView>
  </sheetViews>
  <sheetFormatPr defaultColWidth="9.1796875" defaultRowHeight="14.5" x14ac:dyDescent="0.35"/>
  <cols>
    <col min="1" max="1" width="9.1796875" style="14"/>
    <col min="2" max="2" width="4.26953125" style="51" customWidth="1"/>
    <col min="3" max="3" width="66.54296875" style="14" customWidth="1"/>
    <col min="4" max="4" width="61.1796875" style="2" customWidth="1"/>
    <col min="5" max="5" width="2.453125" style="95" hidden="1" customWidth="1"/>
    <col min="6" max="11" width="9.1796875" style="14" hidden="1" customWidth="1"/>
    <col min="12" max="12" width="9.1796875" style="14" customWidth="1"/>
    <col min="13" max="16384" width="9.1796875" style="14"/>
  </cols>
  <sheetData>
    <row r="1" spans="2:11" ht="40.5" customHeight="1" x14ac:dyDescent="0.35">
      <c r="B1" s="114" t="s">
        <v>101</v>
      </c>
      <c r="C1" s="115"/>
      <c r="D1" s="116"/>
      <c r="E1" s="1"/>
      <c r="F1" s="1"/>
      <c r="G1" s="1"/>
      <c r="H1" s="1"/>
      <c r="I1" s="1"/>
      <c r="J1" s="1"/>
      <c r="K1" s="1"/>
    </row>
    <row r="2" spans="2:11" s="1" customFormat="1" ht="59.5" customHeight="1" thickBot="1" x14ac:dyDescent="0.3">
      <c r="B2" s="124" t="s">
        <v>217</v>
      </c>
      <c r="C2" s="125"/>
      <c r="D2" s="126"/>
      <c r="E2" s="107" t="s">
        <v>198</v>
      </c>
      <c r="F2" s="107"/>
      <c r="G2" s="107"/>
      <c r="H2" s="107"/>
      <c r="I2" s="107"/>
      <c r="J2" s="107"/>
      <c r="K2" s="107"/>
    </row>
    <row r="3" spans="2:11" s="1" customFormat="1" ht="17" customHeight="1" x14ac:dyDescent="0.25">
      <c r="B3" s="106"/>
      <c r="C3" s="106"/>
      <c r="D3" s="106"/>
      <c r="E3" s="103"/>
      <c r="F3" s="103"/>
      <c r="G3" s="103"/>
      <c r="H3" s="103"/>
      <c r="I3" s="103"/>
      <c r="J3" s="103"/>
      <c r="K3" s="103"/>
    </row>
    <row r="4" spans="2:11" ht="15.75" customHeight="1" x14ac:dyDescent="0.35">
      <c r="B4" s="130" t="s">
        <v>72</v>
      </c>
      <c r="C4" s="131"/>
      <c r="D4" s="65"/>
      <c r="E4" s="1">
        <f>IF(ISBLANK(D4),1,0)</f>
        <v>1</v>
      </c>
      <c r="F4" s="60"/>
      <c r="G4" s="1"/>
      <c r="H4" s="1"/>
      <c r="I4" s="1"/>
      <c r="J4" s="1"/>
      <c r="K4" s="1"/>
    </row>
    <row r="5" spans="2:11" ht="15.75" customHeight="1" x14ac:dyDescent="0.35">
      <c r="B5" s="130" t="s">
        <v>118</v>
      </c>
      <c r="C5" s="131"/>
      <c r="D5" s="64" t="str">
        <f>IF(SUM(E4:E104)=0,"Yes","No")</f>
        <v>No</v>
      </c>
      <c r="E5" s="1"/>
      <c r="F5" s="60"/>
      <c r="G5" s="1"/>
      <c r="H5" s="1"/>
      <c r="I5" s="1"/>
      <c r="J5" s="1"/>
      <c r="K5" s="1"/>
    </row>
    <row r="6" spans="2:11" ht="10.5" customHeight="1" x14ac:dyDescent="0.35">
      <c r="B6" s="16"/>
      <c r="C6" s="17"/>
      <c r="D6" s="18"/>
      <c r="E6" s="1"/>
      <c r="F6" s="60"/>
      <c r="G6" s="1"/>
      <c r="H6" s="1"/>
      <c r="I6" s="1"/>
      <c r="J6" s="1"/>
      <c r="K6" s="1"/>
    </row>
    <row r="7" spans="2:11" ht="48.75" customHeight="1" x14ac:dyDescent="0.35">
      <c r="B7" s="127" t="s">
        <v>117</v>
      </c>
      <c r="C7" s="128"/>
      <c r="D7" s="129"/>
      <c r="E7" s="1"/>
      <c r="F7" s="60"/>
      <c r="G7" s="1"/>
      <c r="H7" s="1"/>
      <c r="I7" s="1"/>
      <c r="J7" s="1"/>
      <c r="K7" s="1"/>
    </row>
    <row r="8" spans="2:11" x14ac:dyDescent="0.35">
      <c r="B8" s="16"/>
      <c r="C8" s="19"/>
      <c r="D8" s="15"/>
      <c r="E8" s="1"/>
      <c r="F8" s="60"/>
      <c r="G8" s="1"/>
      <c r="H8" s="1"/>
      <c r="I8" s="1"/>
      <c r="J8" s="1"/>
      <c r="K8" s="1"/>
    </row>
    <row r="9" spans="2:11" x14ac:dyDescent="0.35">
      <c r="B9" s="20" t="s">
        <v>0</v>
      </c>
      <c r="C9" s="21" t="s">
        <v>6</v>
      </c>
      <c r="D9" s="22" t="s">
        <v>5</v>
      </c>
      <c r="E9" s="1"/>
      <c r="F9" s="1"/>
      <c r="G9" s="1"/>
      <c r="H9" s="1"/>
      <c r="I9" s="1"/>
      <c r="J9" s="1"/>
      <c r="K9" s="1"/>
    </row>
    <row r="10" spans="2:11" x14ac:dyDescent="0.35">
      <c r="B10" s="23">
        <v>1</v>
      </c>
      <c r="C10" s="24" t="s">
        <v>72</v>
      </c>
      <c r="D10" s="104">
        <f>D4</f>
        <v>0</v>
      </c>
      <c r="E10" s="1"/>
      <c r="F10" s="1"/>
      <c r="G10" s="1"/>
      <c r="H10" s="1"/>
      <c r="I10" s="1"/>
      <c r="J10" s="1"/>
      <c r="K10" s="1"/>
    </row>
    <row r="11" spans="2:11" x14ac:dyDescent="0.35">
      <c r="B11" s="23">
        <v>2</v>
      </c>
      <c r="C11" s="24" t="s">
        <v>1</v>
      </c>
      <c r="D11" s="66"/>
      <c r="E11" s="1">
        <f>IF(ISBLANK(D11),1,0)</f>
        <v>1</v>
      </c>
      <c r="F11" s="1"/>
      <c r="G11" s="1"/>
      <c r="H11" s="1"/>
      <c r="I11" s="1"/>
      <c r="J11" s="1"/>
      <c r="K11" s="1"/>
    </row>
    <row r="12" spans="2:11" x14ac:dyDescent="0.35">
      <c r="B12" s="23">
        <v>3</v>
      </c>
      <c r="C12" s="24" t="s">
        <v>2</v>
      </c>
      <c r="D12" s="66"/>
      <c r="E12" s="1">
        <f t="shared" ref="E12:E22" si="0">IF(ISBLANK(D12),1,0)</f>
        <v>1</v>
      </c>
      <c r="F12" s="1"/>
      <c r="G12" s="1"/>
      <c r="H12" s="1"/>
      <c r="I12" s="1"/>
      <c r="J12" s="1"/>
      <c r="K12" s="1"/>
    </row>
    <row r="13" spans="2:11" x14ac:dyDescent="0.35">
      <c r="B13" s="23">
        <v>4</v>
      </c>
      <c r="C13" s="24" t="s">
        <v>107</v>
      </c>
      <c r="D13" s="67"/>
      <c r="E13" s="1">
        <f t="shared" si="0"/>
        <v>1</v>
      </c>
      <c r="F13" s="1"/>
      <c r="G13" s="1"/>
      <c r="H13" s="1"/>
      <c r="I13" s="1"/>
      <c r="J13" s="1"/>
      <c r="K13" s="1"/>
    </row>
    <row r="14" spans="2:11" x14ac:dyDescent="0.35">
      <c r="B14" s="23">
        <v>5</v>
      </c>
      <c r="C14" s="24" t="s">
        <v>3</v>
      </c>
      <c r="D14" s="66" t="s">
        <v>201</v>
      </c>
      <c r="E14" s="1">
        <f t="shared" si="0"/>
        <v>0</v>
      </c>
      <c r="F14" s="1"/>
      <c r="G14" s="1"/>
      <c r="H14" s="1"/>
      <c r="I14" s="1"/>
      <c r="J14" s="1"/>
      <c r="K14" s="1"/>
    </row>
    <row r="15" spans="2:11" x14ac:dyDescent="0.35">
      <c r="B15" s="23">
        <v>6</v>
      </c>
      <c r="C15" s="24" t="s">
        <v>4</v>
      </c>
      <c r="D15" s="68"/>
      <c r="E15" s="1">
        <f t="shared" si="0"/>
        <v>1</v>
      </c>
      <c r="F15" s="1"/>
      <c r="G15" s="1"/>
      <c r="H15" s="1"/>
      <c r="I15" s="1"/>
      <c r="J15" s="1"/>
      <c r="K15" s="1"/>
    </row>
    <row r="16" spans="2:11" x14ac:dyDescent="0.35">
      <c r="B16" s="23">
        <v>7</v>
      </c>
      <c r="C16" s="24" t="s">
        <v>76</v>
      </c>
      <c r="D16" s="66"/>
      <c r="E16" s="1">
        <f t="shared" si="0"/>
        <v>1</v>
      </c>
      <c r="F16" s="1"/>
      <c r="G16" s="1"/>
      <c r="H16" s="1"/>
      <c r="I16" s="1"/>
      <c r="J16" s="1"/>
      <c r="K16" s="1"/>
    </row>
    <row r="17" spans="2:11" x14ac:dyDescent="0.35">
      <c r="B17" s="23">
        <v>8</v>
      </c>
      <c r="C17" s="24" t="s">
        <v>77</v>
      </c>
      <c r="D17" s="69"/>
      <c r="E17" s="1">
        <f t="shared" si="0"/>
        <v>1</v>
      </c>
      <c r="F17" s="1"/>
      <c r="G17" s="1"/>
      <c r="H17" s="1"/>
      <c r="I17" s="1"/>
      <c r="J17" s="1"/>
      <c r="K17" s="1"/>
    </row>
    <row r="18" spans="2:11" x14ac:dyDescent="0.35">
      <c r="B18" s="23">
        <v>9</v>
      </c>
      <c r="C18" s="24" t="s">
        <v>85</v>
      </c>
      <c r="D18" s="70"/>
      <c r="E18" s="1">
        <f t="shared" si="0"/>
        <v>1</v>
      </c>
      <c r="F18" s="1"/>
      <c r="G18" s="1"/>
      <c r="H18" s="1"/>
      <c r="I18" s="1"/>
      <c r="J18" s="1"/>
      <c r="K18" s="1"/>
    </row>
    <row r="19" spans="2:11" ht="42" x14ac:dyDescent="0.35">
      <c r="B19" s="23">
        <v>10</v>
      </c>
      <c r="C19" s="25" t="s">
        <v>73</v>
      </c>
      <c r="D19" s="66" t="s">
        <v>201</v>
      </c>
      <c r="E19" s="1">
        <f t="shared" si="0"/>
        <v>0</v>
      </c>
      <c r="F19" s="1"/>
      <c r="G19" s="1"/>
      <c r="H19" s="1"/>
      <c r="I19" s="1"/>
      <c r="J19" s="1"/>
      <c r="K19" s="1"/>
    </row>
    <row r="20" spans="2:11" x14ac:dyDescent="0.35">
      <c r="B20" s="26"/>
      <c r="C20" s="27"/>
      <c r="D20" s="28"/>
      <c r="E20" s="1"/>
      <c r="F20" s="1"/>
      <c r="G20" s="1"/>
      <c r="H20" s="1"/>
      <c r="I20" s="1"/>
      <c r="J20" s="1"/>
      <c r="K20" s="1"/>
    </row>
    <row r="21" spans="2:11" x14ac:dyDescent="0.35">
      <c r="B21" s="23">
        <v>11</v>
      </c>
      <c r="C21" s="25" t="s">
        <v>108</v>
      </c>
      <c r="D21" s="83"/>
      <c r="E21" s="1">
        <f t="shared" si="0"/>
        <v>1</v>
      </c>
      <c r="F21" s="1"/>
      <c r="G21" s="1"/>
      <c r="H21" s="1"/>
      <c r="I21" s="1"/>
      <c r="J21" s="1"/>
      <c r="K21" s="1"/>
    </row>
    <row r="22" spans="2:11" x14ac:dyDescent="0.35">
      <c r="B22" s="23">
        <v>12</v>
      </c>
      <c r="C22" s="29" t="s">
        <v>75</v>
      </c>
      <c r="D22" s="71"/>
      <c r="E22" s="1">
        <f t="shared" si="0"/>
        <v>1</v>
      </c>
      <c r="F22" s="1"/>
      <c r="G22" s="1"/>
      <c r="H22" s="1"/>
      <c r="I22" s="1"/>
      <c r="J22" s="1"/>
      <c r="K22" s="1"/>
    </row>
    <row r="23" spans="2:11" x14ac:dyDescent="0.35">
      <c r="B23" s="23">
        <v>13</v>
      </c>
      <c r="C23" s="29" t="s">
        <v>116</v>
      </c>
      <c r="D23" s="84"/>
      <c r="E23" s="1">
        <f>IF(D22="",0,IF(D22="No",0,IF(D22="Yes",IF(ISBLANK(D23),1,0))))</f>
        <v>0</v>
      </c>
      <c r="F23" s="1"/>
      <c r="G23" s="1"/>
      <c r="H23" s="1"/>
      <c r="I23" s="1"/>
      <c r="J23" s="1"/>
      <c r="K23" s="1"/>
    </row>
    <row r="24" spans="2:11" ht="42" x14ac:dyDescent="0.35">
      <c r="B24" s="23">
        <v>14</v>
      </c>
      <c r="C24" s="30" t="s">
        <v>78</v>
      </c>
      <c r="D24" s="72"/>
      <c r="E24" s="1">
        <f>IF(D22="",0,IF(D22="Yes",0,IF(D22="No",IF(ISBLANK(D24),1,0))))</f>
        <v>0</v>
      </c>
      <c r="F24" s="1"/>
      <c r="G24" s="1"/>
      <c r="H24" s="1"/>
      <c r="I24" s="1"/>
      <c r="J24" s="1"/>
      <c r="K24" s="1"/>
    </row>
    <row r="25" spans="2:11" ht="45" customHeight="1" x14ac:dyDescent="0.35">
      <c r="B25" s="101">
        <v>15</v>
      </c>
      <c r="C25" s="102" t="s">
        <v>212</v>
      </c>
      <c r="D25" s="71"/>
      <c r="E25" s="1"/>
      <c r="F25" s="1"/>
      <c r="G25" s="1"/>
      <c r="H25" s="1"/>
      <c r="I25" s="1"/>
      <c r="J25" s="1"/>
      <c r="K25" s="1"/>
    </row>
    <row r="26" spans="2:11" ht="22.5" customHeight="1" x14ac:dyDescent="0.35">
      <c r="B26" s="101">
        <v>16</v>
      </c>
      <c r="C26" s="102" t="s">
        <v>213</v>
      </c>
      <c r="D26" s="84"/>
      <c r="E26" s="1"/>
      <c r="F26" s="1"/>
      <c r="G26" s="1"/>
      <c r="H26" s="1"/>
      <c r="I26" s="1"/>
      <c r="J26" s="1"/>
      <c r="K26" s="1"/>
    </row>
    <row r="27" spans="2:11" ht="22.5" customHeight="1" x14ac:dyDescent="0.35">
      <c r="B27" s="101">
        <v>17</v>
      </c>
      <c r="C27" s="102" t="s">
        <v>214</v>
      </c>
      <c r="D27" s="84"/>
      <c r="E27" s="1"/>
      <c r="F27" s="1"/>
      <c r="G27" s="1"/>
      <c r="H27" s="1"/>
      <c r="I27" s="1"/>
      <c r="J27" s="1"/>
      <c r="K27" s="1"/>
    </row>
    <row r="28" spans="2:11" x14ac:dyDescent="0.35">
      <c r="B28" s="26"/>
      <c r="C28" s="28"/>
      <c r="D28" s="31"/>
      <c r="E28" s="1"/>
      <c r="F28" s="1"/>
      <c r="G28" s="1"/>
      <c r="H28" s="1"/>
      <c r="I28" s="1"/>
      <c r="J28" s="1"/>
      <c r="K28" s="1"/>
    </row>
    <row r="29" spans="2:11" ht="42" x14ac:dyDescent="0.35">
      <c r="B29" s="23">
        <v>18</v>
      </c>
      <c r="C29" s="32" t="s">
        <v>109</v>
      </c>
      <c r="D29" s="73"/>
      <c r="E29" s="1">
        <f>IF(ISBLANK(D29),1,0)</f>
        <v>1</v>
      </c>
      <c r="F29" s="1"/>
      <c r="G29" s="1"/>
      <c r="H29" s="1"/>
      <c r="I29" s="1"/>
      <c r="J29" s="1"/>
      <c r="K29" s="1"/>
    </row>
    <row r="30" spans="2:11" x14ac:dyDescent="0.35">
      <c r="B30" s="23">
        <v>19</v>
      </c>
      <c r="C30" s="32" t="s">
        <v>110</v>
      </c>
      <c r="D30" s="74"/>
      <c r="E30" s="1">
        <f>IF(D29="",0,IF(D29="No",0,IF(D29="Yes",IF(ISBLANK(D30),1,0))))</f>
        <v>0</v>
      </c>
      <c r="F30" s="1"/>
      <c r="G30" s="1"/>
      <c r="H30" s="1"/>
      <c r="I30" s="1"/>
      <c r="J30" s="1"/>
      <c r="K30" s="1"/>
    </row>
    <row r="31" spans="2:11" ht="42" x14ac:dyDescent="0.35">
      <c r="B31" s="23">
        <v>20</v>
      </c>
      <c r="C31" s="30" t="s">
        <v>99</v>
      </c>
      <c r="D31" s="73"/>
      <c r="E31" s="1">
        <f>IF(ISBLANK(D31),1,0)</f>
        <v>1</v>
      </c>
      <c r="F31" s="1"/>
      <c r="G31" s="1"/>
      <c r="H31" s="1"/>
      <c r="I31" s="1"/>
      <c r="J31" s="1"/>
      <c r="K31" s="1"/>
    </row>
    <row r="32" spans="2:11" x14ac:dyDescent="0.35">
      <c r="B32" s="23">
        <v>21</v>
      </c>
      <c r="C32" s="30" t="s">
        <v>79</v>
      </c>
      <c r="D32" s="75"/>
      <c r="E32" s="1">
        <f>IF(D31="",0,IF(D31="Yes",0,IF(D31="No",IF(ISBLANK(D32),1,0))))</f>
        <v>0</v>
      </c>
      <c r="F32" s="1"/>
      <c r="G32" s="1"/>
      <c r="H32" s="1"/>
      <c r="I32" s="1"/>
      <c r="J32" s="1"/>
      <c r="K32" s="1"/>
    </row>
    <row r="33" spans="2:11" s="33" customFormat="1" x14ac:dyDescent="0.35">
      <c r="B33" s="26"/>
      <c r="C33" s="28"/>
      <c r="D33" s="28"/>
      <c r="E33" s="1"/>
      <c r="F33" s="1"/>
      <c r="G33" s="1"/>
      <c r="H33" s="1"/>
      <c r="I33" s="1"/>
      <c r="J33" s="1"/>
      <c r="K33" s="1"/>
    </row>
    <row r="34" spans="2:11" ht="42" x14ac:dyDescent="0.35">
      <c r="B34" s="23">
        <v>22</v>
      </c>
      <c r="C34" s="32" t="s">
        <v>102</v>
      </c>
      <c r="D34" s="73"/>
      <c r="E34" s="1">
        <f t="shared" ref="E34:E38" si="1">IF(ISBLANK(D34),1,0)</f>
        <v>1</v>
      </c>
      <c r="F34" s="1"/>
      <c r="G34" s="1"/>
      <c r="H34" s="1"/>
      <c r="I34" s="1"/>
      <c r="J34" s="1"/>
      <c r="K34" s="1"/>
    </row>
    <row r="35" spans="2:11" ht="28" x14ac:dyDescent="0.35">
      <c r="B35" s="23">
        <v>23</v>
      </c>
      <c r="C35" s="30" t="s">
        <v>86</v>
      </c>
      <c r="D35" s="76"/>
      <c r="E35" s="1">
        <v>0</v>
      </c>
      <c r="F35" s="1"/>
      <c r="G35" s="1"/>
      <c r="H35" s="1"/>
      <c r="I35" s="1"/>
      <c r="J35" s="1"/>
      <c r="K35" s="1"/>
    </row>
    <row r="36" spans="2:11" ht="28" x14ac:dyDescent="0.35">
      <c r="B36" s="23">
        <v>24</v>
      </c>
      <c r="C36" s="30" t="s">
        <v>87</v>
      </c>
      <c r="D36" s="76"/>
      <c r="E36" s="1">
        <v>0</v>
      </c>
      <c r="F36" s="1"/>
      <c r="G36" s="1"/>
      <c r="H36" s="1"/>
      <c r="I36" s="1"/>
      <c r="J36" s="1"/>
      <c r="K36" s="1"/>
    </row>
    <row r="37" spans="2:11" ht="28" x14ac:dyDescent="0.35">
      <c r="B37" s="23">
        <v>25</v>
      </c>
      <c r="C37" s="30" t="s">
        <v>97</v>
      </c>
      <c r="D37" s="77"/>
      <c r="E37" s="1">
        <v>0</v>
      </c>
      <c r="F37" s="1"/>
      <c r="G37" s="1"/>
      <c r="H37" s="1"/>
      <c r="I37" s="1"/>
      <c r="J37" s="1"/>
      <c r="K37" s="1"/>
    </row>
    <row r="38" spans="2:11" ht="28" x14ac:dyDescent="0.35">
      <c r="B38" s="23">
        <v>26</v>
      </c>
      <c r="C38" s="30" t="s">
        <v>98</v>
      </c>
      <c r="D38" s="73"/>
      <c r="E38" s="1">
        <f t="shared" si="1"/>
        <v>1</v>
      </c>
      <c r="F38" s="1"/>
      <c r="G38" s="1"/>
      <c r="H38" s="1"/>
      <c r="I38" s="1"/>
      <c r="J38" s="1"/>
      <c r="K38" s="1"/>
    </row>
    <row r="39" spans="2:11" ht="42" x14ac:dyDescent="0.35">
      <c r="B39" s="23">
        <v>27</v>
      </c>
      <c r="C39" s="32" t="s">
        <v>88</v>
      </c>
      <c r="D39" s="99"/>
      <c r="E39" s="1">
        <f>IF(D38="",0,IF(D38="No",0,IF(D38="Yes",IF(ISBLANK(D39),1,0))))</f>
        <v>0</v>
      </c>
      <c r="F39" s="1"/>
      <c r="G39" s="1"/>
      <c r="H39" s="1"/>
      <c r="I39" s="1"/>
      <c r="J39" s="1"/>
      <c r="K39" s="1"/>
    </row>
    <row r="40" spans="2:11" x14ac:dyDescent="0.35">
      <c r="B40" s="26"/>
      <c r="C40" s="34"/>
      <c r="D40" s="28"/>
      <c r="E40" s="1"/>
      <c r="F40" s="1"/>
      <c r="G40" s="1"/>
      <c r="H40" s="1"/>
      <c r="I40" s="1"/>
      <c r="J40" s="1"/>
      <c r="K40" s="1"/>
    </row>
    <row r="41" spans="2:11" x14ac:dyDescent="0.35">
      <c r="B41" s="23">
        <v>28</v>
      </c>
      <c r="C41" s="117" t="s">
        <v>81</v>
      </c>
      <c r="D41" s="117"/>
      <c r="E41" s="1"/>
      <c r="F41" s="1"/>
      <c r="G41" s="1"/>
      <c r="H41" s="1"/>
      <c r="I41" s="1"/>
      <c r="J41" s="1"/>
      <c r="K41" s="1"/>
    </row>
    <row r="42" spans="2:11" x14ac:dyDescent="0.35">
      <c r="B42" s="91"/>
      <c r="C42" s="35" t="s">
        <v>7</v>
      </c>
      <c r="D42" s="66"/>
      <c r="E42" s="1">
        <f t="shared" ref="E42:E68" si="2">IF(ISBLANK(D42),1,0)</f>
        <v>1</v>
      </c>
      <c r="F42" s="1"/>
      <c r="G42" s="1"/>
      <c r="H42" s="1"/>
      <c r="I42" s="1"/>
      <c r="J42" s="1"/>
      <c r="K42" s="1"/>
    </row>
    <row r="43" spans="2:11" x14ac:dyDescent="0.35">
      <c r="B43" s="92"/>
      <c r="C43" s="35" t="s">
        <v>8</v>
      </c>
      <c r="D43" s="66"/>
      <c r="E43" s="1">
        <f t="shared" si="2"/>
        <v>1</v>
      </c>
      <c r="F43" s="1"/>
      <c r="G43" s="1"/>
      <c r="H43" s="1"/>
      <c r="I43" s="1"/>
      <c r="J43" s="1"/>
      <c r="K43" s="1"/>
    </row>
    <row r="44" spans="2:11" x14ac:dyDescent="0.35">
      <c r="B44" s="92"/>
      <c r="C44" s="35" t="s">
        <v>9</v>
      </c>
      <c r="D44" s="69"/>
      <c r="E44" s="1">
        <f t="shared" si="2"/>
        <v>1</v>
      </c>
      <c r="F44" s="1"/>
      <c r="G44" s="1"/>
      <c r="H44" s="1"/>
      <c r="I44" s="1"/>
      <c r="J44" s="1"/>
      <c r="K44" s="1"/>
    </row>
    <row r="45" spans="2:11" x14ac:dyDescent="0.35">
      <c r="B45" s="92"/>
      <c r="C45" s="35" t="s">
        <v>111</v>
      </c>
      <c r="D45" s="69"/>
      <c r="E45" s="1">
        <f t="shared" si="2"/>
        <v>1</v>
      </c>
      <c r="F45" s="1"/>
      <c r="G45" s="1"/>
      <c r="H45" s="1"/>
      <c r="I45" s="1"/>
      <c r="J45" s="1"/>
      <c r="K45" s="1"/>
    </row>
    <row r="46" spans="2:11" x14ac:dyDescent="0.35">
      <c r="B46" s="93"/>
      <c r="C46" s="35" t="s">
        <v>89</v>
      </c>
      <c r="D46" s="78"/>
      <c r="E46" s="1">
        <f t="shared" si="2"/>
        <v>1</v>
      </c>
      <c r="F46" s="1"/>
      <c r="G46" s="1"/>
      <c r="H46" s="1"/>
      <c r="I46" s="1"/>
      <c r="J46" s="1"/>
      <c r="K46" s="1"/>
    </row>
    <row r="47" spans="2:11" x14ac:dyDescent="0.35">
      <c r="B47" s="23">
        <v>29</v>
      </c>
      <c r="C47" s="59" t="s">
        <v>103</v>
      </c>
      <c r="D47" s="62"/>
      <c r="E47" s="1"/>
      <c r="F47" s="1"/>
      <c r="G47" s="1"/>
      <c r="H47" s="1"/>
      <c r="I47" s="1"/>
      <c r="J47" s="1"/>
      <c r="K47" s="1"/>
    </row>
    <row r="48" spans="2:11" x14ac:dyDescent="0.35">
      <c r="B48" s="91"/>
      <c r="C48" s="35" t="s">
        <v>7</v>
      </c>
      <c r="D48" s="66"/>
      <c r="E48" s="1">
        <f t="shared" si="2"/>
        <v>1</v>
      </c>
      <c r="F48" s="1"/>
      <c r="G48" s="1"/>
      <c r="H48" s="1"/>
      <c r="I48" s="1"/>
      <c r="J48" s="1"/>
      <c r="K48" s="1"/>
    </row>
    <row r="49" spans="2:11" x14ac:dyDescent="0.35">
      <c r="B49" s="92"/>
      <c r="C49" s="35" t="s">
        <v>8</v>
      </c>
      <c r="D49" s="66"/>
      <c r="E49" s="1">
        <f t="shared" si="2"/>
        <v>1</v>
      </c>
      <c r="F49" s="1"/>
      <c r="G49" s="1"/>
      <c r="H49" s="1"/>
      <c r="I49" s="1"/>
      <c r="J49" s="1"/>
      <c r="K49" s="1"/>
    </row>
    <row r="50" spans="2:11" x14ac:dyDescent="0.35">
      <c r="B50" s="92"/>
      <c r="C50" s="35" t="s">
        <v>9</v>
      </c>
      <c r="D50" s="69"/>
      <c r="E50" s="1">
        <f t="shared" si="2"/>
        <v>1</v>
      </c>
      <c r="F50" s="1"/>
      <c r="G50" s="1"/>
      <c r="H50" s="1"/>
      <c r="I50" s="1"/>
      <c r="J50" s="1"/>
      <c r="K50" s="1"/>
    </row>
    <row r="51" spans="2:11" x14ac:dyDescent="0.35">
      <c r="B51" s="92"/>
      <c r="C51" s="36" t="s">
        <v>111</v>
      </c>
      <c r="D51" s="69"/>
      <c r="E51" s="1">
        <f t="shared" si="2"/>
        <v>1</v>
      </c>
      <c r="F51" s="1"/>
      <c r="G51" s="1"/>
      <c r="H51" s="1"/>
      <c r="I51" s="1"/>
      <c r="J51" s="1"/>
      <c r="K51" s="1"/>
    </row>
    <row r="52" spans="2:11" x14ac:dyDescent="0.35">
      <c r="B52" s="93"/>
      <c r="C52" s="35" t="s">
        <v>89</v>
      </c>
      <c r="D52" s="78"/>
      <c r="E52" s="1">
        <f t="shared" si="2"/>
        <v>1</v>
      </c>
      <c r="F52" s="1"/>
      <c r="G52" s="1"/>
      <c r="H52" s="1"/>
      <c r="I52" s="1"/>
      <c r="J52" s="1"/>
      <c r="K52" s="1"/>
    </row>
    <row r="53" spans="2:11" x14ac:dyDescent="0.35">
      <c r="B53" s="37">
        <v>30</v>
      </c>
      <c r="C53" s="118" t="s">
        <v>104</v>
      </c>
      <c r="D53" s="119"/>
      <c r="E53" s="1"/>
      <c r="F53" s="1"/>
      <c r="G53" s="1"/>
      <c r="H53" s="1"/>
      <c r="I53" s="1"/>
      <c r="J53" s="1"/>
      <c r="K53" s="1"/>
    </row>
    <row r="54" spans="2:11" x14ac:dyDescent="0.35">
      <c r="B54" s="88"/>
      <c r="C54" s="38" t="s">
        <v>112</v>
      </c>
      <c r="D54" s="79"/>
      <c r="E54" s="1">
        <f t="shared" si="2"/>
        <v>1</v>
      </c>
      <c r="F54" s="1"/>
      <c r="G54" s="1"/>
      <c r="H54" s="1"/>
      <c r="I54" s="1"/>
      <c r="J54" s="1"/>
      <c r="K54" s="1"/>
    </row>
    <row r="55" spans="2:11" x14ac:dyDescent="0.35">
      <c r="B55" s="89"/>
      <c r="C55" s="38" t="s">
        <v>199</v>
      </c>
      <c r="D55" s="79"/>
      <c r="E55" s="1">
        <f t="shared" si="2"/>
        <v>1</v>
      </c>
      <c r="F55" s="1"/>
      <c r="G55" s="1"/>
      <c r="H55" s="1"/>
      <c r="I55" s="1"/>
      <c r="J55" s="1"/>
      <c r="K55" s="1"/>
    </row>
    <row r="56" spans="2:11" x14ac:dyDescent="0.35">
      <c r="B56" s="89"/>
      <c r="C56" s="38" t="s">
        <v>7</v>
      </c>
      <c r="D56" s="66"/>
      <c r="E56" s="1">
        <f t="shared" si="2"/>
        <v>1</v>
      </c>
      <c r="F56" s="1"/>
      <c r="G56" s="1"/>
      <c r="H56" s="1"/>
      <c r="I56" s="1"/>
      <c r="J56" s="1"/>
      <c r="K56" s="1"/>
    </row>
    <row r="57" spans="2:11" x14ac:dyDescent="0.35">
      <c r="B57" s="89"/>
      <c r="C57" s="38" t="s">
        <v>8</v>
      </c>
      <c r="D57" s="66"/>
      <c r="E57" s="1">
        <f t="shared" si="2"/>
        <v>1</v>
      </c>
      <c r="F57" s="1"/>
      <c r="G57" s="1"/>
      <c r="H57" s="1"/>
      <c r="I57" s="1"/>
      <c r="J57" s="1"/>
      <c r="K57" s="1"/>
    </row>
    <row r="58" spans="2:11" x14ac:dyDescent="0.35">
      <c r="B58" s="89"/>
      <c r="C58" s="38" t="s">
        <v>9</v>
      </c>
      <c r="D58" s="69"/>
      <c r="E58" s="1">
        <f t="shared" si="2"/>
        <v>1</v>
      </c>
      <c r="F58" s="1"/>
      <c r="G58" s="1"/>
      <c r="H58" s="1"/>
      <c r="I58" s="1"/>
      <c r="J58" s="1"/>
      <c r="K58" s="1"/>
    </row>
    <row r="59" spans="2:11" x14ac:dyDescent="0.35">
      <c r="B59" s="89"/>
      <c r="C59" s="38" t="s">
        <v>111</v>
      </c>
      <c r="D59" s="69"/>
      <c r="E59" s="1">
        <f t="shared" si="2"/>
        <v>1</v>
      </c>
      <c r="F59" s="1"/>
      <c r="G59" s="1"/>
      <c r="H59" s="1"/>
      <c r="I59" s="1"/>
      <c r="J59" s="1"/>
      <c r="K59" s="1"/>
    </row>
    <row r="60" spans="2:11" x14ac:dyDescent="0.35">
      <c r="B60" s="89"/>
      <c r="C60" s="38" t="s">
        <v>89</v>
      </c>
      <c r="D60" s="80"/>
      <c r="E60" s="1">
        <f t="shared" si="2"/>
        <v>1</v>
      </c>
      <c r="F60" s="1"/>
      <c r="G60" s="1"/>
      <c r="H60" s="1"/>
      <c r="I60" s="1"/>
      <c r="J60" s="1"/>
      <c r="K60" s="1"/>
    </row>
    <row r="61" spans="2:11" x14ac:dyDescent="0.35">
      <c r="B61" s="90"/>
      <c r="C61" s="63" t="s">
        <v>113</v>
      </c>
      <c r="D61" s="80"/>
      <c r="E61" s="1">
        <f t="shared" si="2"/>
        <v>1</v>
      </c>
      <c r="F61" s="1"/>
      <c r="G61" s="1"/>
      <c r="H61" s="1"/>
      <c r="I61" s="1"/>
      <c r="J61" s="1"/>
      <c r="K61" s="1"/>
    </row>
    <row r="62" spans="2:11" ht="15" customHeight="1" x14ac:dyDescent="0.35">
      <c r="B62" s="37">
        <v>31</v>
      </c>
      <c r="C62" s="122" t="s">
        <v>172</v>
      </c>
      <c r="D62" s="123"/>
      <c r="E62" s="1"/>
      <c r="F62" s="1"/>
      <c r="G62" s="1"/>
      <c r="H62" s="1"/>
      <c r="I62" s="1"/>
      <c r="J62" s="1"/>
      <c r="K62" s="1"/>
    </row>
    <row r="63" spans="2:11" x14ac:dyDescent="0.35">
      <c r="B63" s="88"/>
      <c r="C63" s="39" t="s">
        <v>173</v>
      </c>
      <c r="D63" s="79"/>
      <c r="E63" s="1">
        <f t="shared" si="2"/>
        <v>1</v>
      </c>
      <c r="F63" s="1"/>
      <c r="G63" s="1"/>
      <c r="H63" s="1"/>
      <c r="I63" s="1"/>
      <c r="J63" s="1"/>
      <c r="K63" s="1"/>
    </row>
    <row r="64" spans="2:11" x14ac:dyDescent="0.35">
      <c r="B64" s="89"/>
      <c r="C64" s="39" t="s">
        <v>7</v>
      </c>
      <c r="D64" s="66"/>
      <c r="E64" s="1">
        <f t="shared" si="2"/>
        <v>1</v>
      </c>
      <c r="F64" s="1"/>
      <c r="G64" s="1"/>
      <c r="H64" s="1"/>
      <c r="I64" s="1"/>
      <c r="J64" s="1"/>
      <c r="K64" s="1"/>
    </row>
    <row r="65" spans="2:14" x14ac:dyDescent="0.35">
      <c r="B65" s="89"/>
      <c r="C65" s="39" t="s">
        <v>8</v>
      </c>
      <c r="D65" s="66"/>
      <c r="E65" s="1">
        <f t="shared" si="2"/>
        <v>1</v>
      </c>
      <c r="F65" s="1"/>
      <c r="G65" s="1"/>
      <c r="H65" s="1"/>
      <c r="I65" s="1"/>
      <c r="J65" s="1"/>
      <c r="K65" s="1"/>
    </row>
    <row r="66" spans="2:14" x14ac:dyDescent="0.35">
      <c r="B66" s="89"/>
      <c r="C66" s="39" t="s">
        <v>9</v>
      </c>
      <c r="D66" s="69"/>
      <c r="E66" s="1">
        <f t="shared" si="2"/>
        <v>1</v>
      </c>
      <c r="F66" s="1"/>
      <c r="G66" s="1"/>
      <c r="H66" s="1"/>
      <c r="I66" s="1"/>
      <c r="J66" s="1"/>
      <c r="K66" s="1"/>
    </row>
    <row r="67" spans="2:14" x14ac:dyDescent="0.35">
      <c r="B67" s="89"/>
      <c r="C67" s="39" t="s">
        <v>174</v>
      </c>
      <c r="D67" s="69"/>
      <c r="E67" s="1">
        <f t="shared" si="2"/>
        <v>1</v>
      </c>
      <c r="F67" s="1"/>
      <c r="G67" s="1"/>
      <c r="H67" s="1"/>
      <c r="I67" s="1"/>
      <c r="J67" s="1"/>
      <c r="K67" s="1"/>
    </row>
    <row r="68" spans="2:14" x14ac:dyDescent="0.35">
      <c r="B68" s="90"/>
      <c r="C68" s="38" t="s">
        <v>89</v>
      </c>
      <c r="D68" s="80"/>
      <c r="E68" s="1">
        <f t="shared" si="2"/>
        <v>1</v>
      </c>
      <c r="F68" s="1"/>
      <c r="G68" s="1"/>
      <c r="H68" s="1"/>
      <c r="I68" s="61"/>
      <c r="J68" s="1"/>
      <c r="K68" s="1"/>
    </row>
    <row r="69" spans="2:14" x14ac:dyDescent="0.35">
      <c r="B69" s="37">
        <v>32</v>
      </c>
      <c r="C69" s="120" t="s">
        <v>105</v>
      </c>
      <c r="D69" s="121"/>
      <c r="E69" s="1"/>
      <c r="F69" s="1"/>
      <c r="G69" s="1"/>
      <c r="H69" s="1"/>
      <c r="I69" s="1"/>
      <c r="J69" s="1"/>
      <c r="K69" s="1"/>
    </row>
    <row r="70" spans="2:14" x14ac:dyDescent="0.35">
      <c r="B70" s="88"/>
      <c r="C70" s="38" t="s">
        <v>7</v>
      </c>
      <c r="D70" s="66"/>
      <c r="E70" s="1">
        <f t="shared" ref="E70:E76" si="3">IF(ISBLANK(D70),1,0)</f>
        <v>1</v>
      </c>
    </row>
    <row r="71" spans="2:14" x14ac:dyDescent="0.35">
      <c r="B71" s="89"/>
      <c r="C71" s="38" t="s">
        <v>8</v>
      </c>
      <c r="D71" s="66"/>
      <c r="E71" s="1">
        <f t="shared" si="3"/>
        <v>1</v>
      </c>
    </row>
    <row r="72" spans="2:14" x14ac:dyDescent="0.35">
      <c r="B72" s="89"/>
      <c r="C72" s="38" t="s">
        <v>9</v>
      </c>
      <c r="D72" s="69"/>
      <c r="E72" s="1">
        <f t="shared" si="3"/>
        <v>1</v>
      </c>
    </row>
    <row r="73" spans="2:14" x14ac:dyDescent="0.35">
      <c r="B73" s="89"/>
      <c r="C73" s="38" t="s">
        <v>111</v>
      </c>
      <c r="D73" s="69"/>
      <c r="E73" s="1">
        <f t="shared" si="3"/>
        <v>1</v>
      </c>
    </row>
    <row r="74" spans="2:14" x14ac:dyDescent="0.35">
      <c r="B74" s="90"/>
      <c r="C74" s="38" t="s">
        <v>114</v>
      </c>
      <c r="D74" s="78"/>
      <c r="E74" s="1">
        <f t="shared" si="3"/>
        <v>1</v>
      </c>
    </row>
    <row r="75" spans="2:14" s="33" customFormat="1" x14ac:dyDescent="0.35">
      <c r="B75" s="40"/>
      <c r="C75" s="41"/>
      <c r="D75" s="42"/>
      <c r="E75" s="94"/>
      <c r="J75" s="1"/>
      <c r="K75" s="1"/>
      <c r="L75" s="1"/>
      <c r="M75" s="1"/>
      <c r="N75" s="1"/>
    </row>
    <row r="76" spans="2:14" ht="56" x14ac:dyDescent="0.35">
      <c r="B76" s="37">
        <v>33</v>
      </c>
      <c r="C76" s="32" t="s">
        <v>90</v>
      </c>
      <c r="D76" s="66"/>
      <c r="E76" s="1">
        <f t="shared" si="3"/>
        <v>1</v>
      </c>
      <c r="J76" s="1"/>
      <c r="K76" s="1"/>
      <c r="L76" s="1"/>
      <c r="M76" s="1"/>
      <c r="N76" s="1"/>
    </row>
    <row r="77" spans="2:14" ht="28" x14ac:dyDescent="0.35">
      <c r="B77" s="37">
        <v>34</v>
      </c>
      <c r="C77" s="32" t="s">
        <v>115</v>
      </c>
      <c r="D77" s="81" t="s">
        <v>201</v>
      </c>
      <c r="E77" s="1">
        <f>IF(D76="",0,IF(D76="No",0,IF(D76="Yes",IF(ISBLANK(D77),1,0))))</f>
        <v>0</v>
      </c>
      <c r="F77" s="1"/>
      <c r="J77" s="1"/>
      <c r="K77" s="1"/>
      <c r="L77" s="1"/>
      <c r="M77" s="1"/>
      <c r="N77" s="1"/>
    </row>
    <row r="78" spans="2:14" s="33" customFormat="1" x14ac:dyDescent="0.35">
      <c r="B78" s="40"/>
      <c r="C78" s="34"/>
      <c r="D78" s="43"/>
      <c r="E78" s="94"/>
      <c r="J78" s="1"/>
      <c r="K78" s="1"/>
      <c r="L78" s="1"/>
      <c r="M78" s="1"/>
      <c r="N78" s="1"/>
    </row>
    <row r="79" spans="2:14" ht="42" x14ac:dyDescent="0.35">
      <c r="B79" s="37">
        <v>35</v>
      </c>
      <c r="C79" s="32" t="s">
        <v>100</v>
      </c>
      <c r="D79" s="82"/>
      <c r="E79" s="1">
        <f t="shared" ref="E79" si="4">IF(ISBLANK(D79),1,0)</f>
        <v>1</v>
      </c>
      <c r="J79" s="1"/>
      <c r="K79" s="1"/>
      <c r="L79" s="1"/>
      <c r="M79" s="1"/>
      <c r="N79" s="1"/>
    </row>
    <row r="80" spans="2:14" s="33" customFormat="1" x14ac:dyDescent="0.35">
      <c r="B80" s="40"/>
      <c r="C80" s="34"/>
      <c r="D80" s="42"/>
      <c r="E80" s="94"/>
      <c r="J80" s="1"/>
      <c r="K80" s="1"/>
      <c r="L80" s="1"/>
      <c r="M80" s="1"/>
      <c r="N80" s="1"/>
    </row>
    <row r="81" spans="2:14" ht="120" customHeight="1" x14ac:dyDescent="0.35">
      <c r="B81" s="111" t="s">
        <v>91</v>
      </c>
      <c r="C81" s="112"/>
      <c r="D81" s="113"/>
      <c r="J81" s="1"/>
      <c r="K81" s="1"/>
      <c r="L81" s="1"/>
      <c r="M81" s="1"/>
      <c r="N81" s="1"/>
    </row>
    <row r="82" spans="2:14" x14ac:dyDescent="0.35">
      <c r="B82" s="44">
        <v>36</v>
      </c>
      <c r="C82" s="45" t="s">
        <v>93</v>
      </c>
      <c r="D82" s="73"/>
      <c r="E82" s="95">
        <f t="shared" ref="E82:E84" si="5">IF(ISBLANK(D82),1,0)</f>
        <v>1</v>
      </c>
      <c r="J82" s="1"/>
      <c r="K82" s="1"/>
      <c r="L82" s="1"/>
      <c r="M82" s="1"/>
      <c r="N82" s="1"/>
    </row>
    <row r="83" spans="2:14" x14ac:dyDescent="0.35">
      <c r="B83" s="44">
        <v>37</v>
      </c>
      <c r="C83" s="32" t="s">
        <v>92</v>
      </c>
      <c r="D83" s="81"/>
      <c r="E83" s="95">
        <f t="shared" si="5"/>
        <v>1</v>
      </c>
    </row>
    <row r="84" spans="2:14" x14ac:dyDescent="0.35">
      <c r="B84" s="37">
        <v>38</v>
      </c>
      <c r="C84" s="46" t="s">
        <v>94</v>
      </c>
      <c r="D84" s="81"/>
      <c r="E84" s="95">
        <f t="shared" si="5"/>
        <v>1</v>
      </c>
      <c r="J84" s="1"/>
      <c r="K84" s="1"/>
      <c r="L84" s="1"/>
      <c r="M84" s="1"/>
      <c r="N84" s="1"/>
    </row>
    <row r="85" spans="2:14" s="33" customFormat="1" x14ac:dyDescent="0.35">
      <c r="B85" s="40"/>
      <c r="C85" s="42"/>
      <c r="D85" s="42"/>
      <c r="E85" s="94"/>
      <c r="J85" s="1"/>
      <c r="K85" s="1"/>
      <c r="L85" s="1"/>
      <c r="M85" s="1"/>
      <c r="N85" s="1"/>
    </row>
    <row r="86" spans="2:14" ht="30" customHeight="1" x14ac:dyDescent="0.35">
      <c r="B86" s="37">
        <v>39</v>
      </c>
      <c r="C86" s="32" t="s">
        <v>203</v>
      </c>
      <c r="D86" s="73"/>
      <c r="E86" s="1">
        <f>IF(ISBLANK(D86),1,0)</f>
        <v>1</v>
      </c>
      <c r="F86" s="1"/>
      <c r="G86" s="1"/>
      <c r="H86" s="1"/>
      <c r="I86" s="1"/>
      <c r="J86" s="1"/>
      <c r="K86" s="1"/>
      <c r="L86" s="1"/>
      <c r="M86" s="1"/>
      <c r="N86" s="1"/>
    </row>
    <row r="87" spans="2:14" x14ac:dyDescent="0.35">
      <c r="B87" s="47"/>
      <c r="C87" s="48"/>
      <c r="D87" s="48"/>
      <c r="J87" s="1"/>
      <c r="K87" s="1"/>
      <c r="L87" s="1"/>
      <c r="M87" s="1"/>
      <c r="N87" s="1"/>
    </row>
    <row r="88" spans="2:14" x14ac:dyDescent="0.35">
      <c r="B88" s="108" t="s">
        <v>200</v>
      </c>
      <c r="C88" s="109"/>
      <c r="D88" s="110"/>
      <c r="J88" s="1"/>
      <c r="K88" s="1"/>
      <c r="L88" s="1"/>
      <c r="M88" s="1"/>
      <c r="N88" s="1"/>
    </row>
    <row r="89" spans="2:14" ht="42" x14ac:dyDescent="0.35">
      <c r="B89" s="37">
        <v>40</v>
      </c>
      <c r="C89" s="32" t="s">
        <v>216</v>
      </c>
      <c r="D89" s="73"/>
      <c r="E89" s="1">
        <f>IF(ISBLANK(D89),1,0)</f>
        <v>1</v>
      </c>
      <c r="J89" s="1"/>
      <c r="K89" s="1"/>
      <c r="L89" s="1"/>
      <c r="M89" s="1"/>
      <c r="N89" s="1"/>
    </row>
    <row r="90" spans="2:14" ht="28" x14ac:dyDescent="0.35">
      <c r="B90" s="37">
        <v>41</v>
      </c>
      <c r="C90" s="32" t="s">
        <v>218</v>
      </c>
      <c r="D90" s="75"/>
      <c r="E90" s="1">
        <f>IF(D89="",0,IF(D89="Yes",0,IF(D89="No",IF(ISBLANK(D90),1,0))))</f>
        <v>0</v>
      </c>
      <c r="J90" s="1"/>
      <c r="K90" s="1"/>
      <c r="L90" s="1"/>
      <c r="M90" s="1"/>
      <c r="N90" s="1"/>
    </row>
    <row r="91" spans="2:14" ht="28" x14ac:dyDescent="0.35">
      <c r="B91" s="37">
        <v>42</v>
      </c>
      <c r="C91" s="32" t="s">
        <v>211</v>
      </c>
      <c r="D91" s="73"/>
      <c r="E91" s="1">
        <f>IF(ISBLANK(D91),1,0)</f>
        <v>1</v>
      </c>
      <c r="J91" s="1"/>
      <c r="K91" s="1"/>
      <c r="L91" s="1"/>
      <c r="M91" s="1"/>
      <c r="N91" s="1"/>
    </row>
    <row r="92" spans="2:14" ht="28" x14ac:dyDescent="0.35">
      <c r="B92" s="37">
        <v>43</v>
      </c>
      <c r="C92" s="32" t="s">
        <v>219</v>
      </c>
      <c r="D92" s="75"/>
      <c r="E92" s="1">
        <f>IF(D91="",0,IF(D91="Yes",0,IF(D91="No",IF(ISBLANK(D92),1,0))))</f>
        <v>0</v>
      </c>
      <c r="J92" s="1"/>
      <c r="K92" s="1"/>
      <c r="L92" s="1"/>
      <c r="M92" s="1"/>
      <c r="N92" s="1"/>
    </row>
    <row r="93" spans="2:14" x14ac:dyDescent="0.35">
      <c r="B93" s="47"/>
      <c r="C93" s="48"/>
      <c r="D93" s="48"/>
      <c r="J93" s="1"/>
      <c r="K93" s="1"/>
      <c r="L93" s="1"/>
      <c r="M93" s="1"/>
      <c r="N93" s="1"/>
    </row>
    <row r="94" spans="2:14" x14ac:dyDescent="0.35">
      <c r="B94" s="108" t="s">
        <v>83</v>
      </c>
      <c r="C94" s="109"/>
      <c r="D94" s="110"/>
      <c r="J94" s="1"/>
      <c r="K94" s="1"/>
      <c r="L94" s="1"/>
      <c r="M94" s="1"/>
      <c r="N94" s="1"/>
    </row>
    <row r="95" spans="2:14" ht="28" x14ac:dyDescent="0.35">
      <c r="B95" s="37">
        <v>44</v>
      </c>
      <c r="C95" s="32" t="s">
        <v>95</v>
      </c>
      <c r="D95" s="73"/>
      <c r="E95" s="1">
        <f>IF(ISBLANK(D95),1,0)</f>
        <v>1</v>
      </c>
      <c r="J95" s="1"/>
      <c r="K95" s="1"/>
      <c r="L95" s="1"/>
      <c r="M95" s="1"/>
      <c r="N95" s="1"/>
    </row>
    <row r="96" spans="2:14" ht="28" x14ac:dyDescent="0.35">
      <c r="B96" s="37">
        <v>45</v>
      </c>
      <c r="C96" s="32" t="s">
        <v>84</v>
      </c>
      <c r="D96" s="75"/>
      <c r="E96" s="1">
        <f>IF(D95="",0,IF(D95="No",0,IF(D95="Yes",IF(ISBLANK(D96),1,0))))</f>
        <v>0</v>
      </c>
      <c r="J96" s="1"/>
      <c r="K96" s="1"/>
      <c r="L96" s="1"/>
      <c r="M96" s="1"/>
      <c r="N96" s="1"/>
    </row>
    <row r="97" spans="2:14" ht="42" x14ac:dyDescent="0.35">
      <c r="B97" s="37">
        <v>46</v>
      </c>
      <c r="C97" s="32" t="s">
        <v>82</v>
      </c>
      <c r="D97" s="75"/>
      <c r="E97" s="1">
        <f>IF(D95="",0,IF(D95="No",0,IF(D95="Yes",IF(ISBLANK(D97),1,0))))</f>
        <v>0</v>
      </c>
      <c r="J97" s="1"/>
      <c r="K97" s="1"/>
      <c r="L97" s="1"/>
      <c r="M97" s="1"/>
      <c r="N97" s="1"/>
    </row>
    <row r="98" spans="2:14" x14ac:dyDescent="0.35">
      <c r="B98" s="85"/>
      <c r="C98" s="38" t="s">
        <v>10</v>
      </c>
      <c r="D98" s="99"/>
      <c r="E98" s="1">
        <f>IF(D97="",0,IF(D97="No",0,IF(D97="Yes",IF(ISBLANK(D98),1,0))))</f>
        <v>0</v>
      </c>
      <c r="J98" s="1"/>
      <c r="K98" s="1"/>
      <c r="L98" s="1"/>
      <c r="M98" s="1"/>
      <c r="N98" s="1"/>
    </row>
    <row r="99" spans="2:14" x14ac:dyDescent="0.35">
      <c r="B99" s="86"/>
      <c r="C99" s="38" t="s">
        <v>209</v>
      </c>
      <c r="D99" s="100"/>
      <c r="E99" s="1">
        <f>IF(D97="",0,IF(D97="No",0,IF(D97="Yes",IF(ISBLANK(D99),1,0))))</f>
        <v>0</v>
      </c>
      <c r="J99" s="1"/>
      <c r="K99" s="1"/>
      <c r="L99" s="1"/>
      <c r="M99" s="1"/>
      <c r="N99" s="1"/>
    </row>
    <row r="100" spans="2:14" ht="28.5" x14ac:dyDescent="0.35">
      <c r="B100" s="87"/>
      <c r="C100" s="38" t="s">
        <v>106</v>
      </c>
      <c r="D100" s="75"/>
      <c r="E100" s="1">
        <f>IF(D97="",0,IF(D97="No",0,IF(D97="Yes",IF(ISBLANK(D100),1,0))))</f>
        <v>0</v>
      </c>
      <c r="J100" s="1"/>
      <c r="K100" s="1"/>
      <c r="L100" s="1"/>
      <c r="M100" s="1"/>
      <c r="N100" s="1"/>
    </row>
    <row r="101" spans="2:14" ht="42.5" x14ac:dyDescent="0.35">
      <c r="B101" s="37">
        <v>47</v>
      </c>
      <c r="C101" s="49" t="s">
        <v>96</v>
      </c>
      <c r="D101" s="73"/>
      <c r="E101" s="1">
        <f>IF(ISBLANK(D101),1,0)</f>
        <v>1</v>
      </c>
      <c r="J101" s="1"/>
      <c r="K101" s="1"/>
      <c r="L101" s="1"/>
      <c r="M101" s="1"/>
      <c r="N101" s="1"/>
    </row>
    <row r="102" spans="2:14" x14ac:dyDescent="0.35">
      <c r="B102" s="85"/>
      <c r="C102" s="38" t="s">
        <v>10</v>
      </c>
      <c r="D102" s="75"/>
      <c r="E102" s="1">
        <f>IF(D101="",0,IF(D101="No",0,IF(D101="Yes",IF(ISBLANK(D102),1,0))))</f>
        <v>0</v>
      </c>
      <c r="J102" s="1"/>
      <c r="K102" s="1"/>
      <c r="L102" s="1"/>
      <c r="M102" s="1"/>
      <c r="N102" s="1"/>
    </row>
    <row r="103" spans="2:14" x14ac:dyDescent="0.35">
      <c r="B103" s="86" t="s">
        <v>74</v>
      </c>
      <c r="C103" s="38" t="s">
        <v>210</v>
      </c>
      <c r="D103" s="100"/>
      <c r="E103" s="1">
        <f>IF(D101="",0,IF(D101="No",0,IF(D101="Yes",IF(ISBLANK(D103),1,0))))</f>
        <v>0</v>
      </c>
      <c r="J103" s="1"/>
      <c r="K103" s="1"/>
      <c r="L103" s="1"/>
      <c r="M103" s="1"/>
      <c r="N103" s="1"/>
    </row>
    <row r="104" spans="2:14" ht="28.5" x14ac:dyDescent="0.35">
      <c r="B104" s="87" t="s">
        <v>74</v>
      </c>
      <c r="C104" s="38" t="s">
        <v>80</v>
      </c>
      <c r="D104" s="75"/>
      <c r="E104" s="1">
        <f>IF(D101="",0,IF(D101="No",0,IF(D101="Yes",IF(ISBLANK(D104),1,0))))</f>
        <v>0</v>
      </c>
    </row>
    <row r="105" spans="2:14" x14ac:dyDescent="0.35">
      <c r="B105" s="50"/>
      <c r="C105" s="2"/>
      <c r="D105" s="18"/>
    </row>
    <row r="107" spans="2:14" x14ac:dyDescent="0.35">
      <c r="H107" s="52" t="s">
        <v>119</v>
      </c>
      <c r="I107" s="52" t="s">
        <v>120</v>
      </c>
      <c r="J107" s="52" t="s">
        <v>197</v>
      </c>
      <c r="K107" s="52" t="s">
        <v>202</v>
      </c>
    </row>
    <row r="108" spans="2:14" x14ac:dyDescent="0.35">
      <c r="H108" s="54" t="s">
        <v>201</v>
      </c>
      <c r="I108" s="54" t="s">
        <v>201</v>
      </c>
      <c r="J108" s="54" t="s">
        <v>201</v>
      </c>
      <c r="K108" s="54" t="s">
        <v>201</v>
      </c>
    </row>
    <row r="109" spans="2:14" x14ac:dyDescent="0.35">
      <c r="H109" s="53" t="s">
        <v>11</v>
      </c>
      <c r="I109" s="14" t="s">
        <v>121</v>
      </c>
      <c r="J109" s="1" t="s">
        <v>195</v>
      </c>
      <c r="K109" s="14" t="s">
        <v>170</v>
      </c>
    </row>
    <row r="110" spans="2:14" x14ac:dyDescent="0.35">
      <c r="H110" s="53" t="s">
        <v>12</v>
      </c>
      <c r="I110" s="14" t="s">
        <v>122</v>
      </c>
      <c r="J110" s="1" t="s">
        <v>196</v>
      </c>
      <c r="K110" s="14" t="s">
        <v>171</v>
      </c>
    </row>
    <row r="111" spans="2:14" x14ac:dyDescent="0.35">
      <c r="H111" s="53" t="s">
        <v>13</v>
      </c>
      <c r="I111" s="14" t="s">
        <v>123</v>
      </c>
      <c r="J111" s="1" t="s">
        <v>197</v>
      </c>
      <c r="K111" s="14" t="s">
        <v>169</v>
      </c>
    </row>
    <row r="112" spans="2:14" x14ac:dyDescent="0.35">
      <c r="H112" s="53" t="s">
        <v>14</v>
      </c>
      <c r="I112" s="14" t="s">
        <v>124</v>
      </c>
    </row>
    <row r="113" spans="8:13" x14ac:dyDescent="0.35">
      <c r="H113" s="53" t="s">
        <v>15</v>
      </c>
      <c r="I113" s="14" t="s">
        <v>125</v>
      </c>
    </row>
    <row r="114" spans="8:13" x14ac:dyDescent="0.35">
      <c r="H114" s="53" t="s">
        <v>16</v>
      </c>
      <c r="I114" s="14" t="s">
        <v>126</v>
      </c>
    </row>
    <row r="115" spans="8:13" x14ac:dyDescent="0.35">
      <c r="H115" s="53" t="s">
        <v>17</v>
      </c>
      <c r="I115" s="14" t="s">
        <v>127</v>
      </c>
      <c r="K115" s="1"/>
      <c r="L115" s="1"/>
      <c r="M115" s="1"/>
    </row>
    <row r="116" spans="8:13" x14ac:dyDescent="0.35">
      <c r="H116" s="53" t="s">
        <v>18</v>
      </c>
      <c r="I116" s="14" t="s">
        <v>23</v>
      </c>
    </row>
    <row r="117" spans="8:13" x14ac:dyDescent="0.35">
      <c r="H117" s="53" t="s">
        <v>19</v>
      </c>
      <c r="I117" s="14" t="s">
        <v>128</v>
      </c>
    </row>
    <row r="118" spans="8:13" x14ac:dyDescent="0.35">
      <c r="H118" s="53" t="s">
        <v>20</v>
      </c>
      <c r="I118" s="14" t="s">
        <v>129</v>
      </c>
    </row>
    <row r="119" spans="8:13" x14ac:dyDescent="0.35">
      <c r="H119" s="53" t="s">
        <v>21</v>
      </c>
      <c r="I119" s="14" t="s">
        <v>130</v>
      </c>
    </row>
    <row r="120" spans="8:13" x14ac:dyDescent="0.35">
      <c r="H120" s="53" t="s">
        <v>22</v>
      </c>
      <c r="I120" s="14" t="s">
        <v>131</v>
      </c>
    </row>
    <row r="121" spans="8:13" x14ac:dyDescent="0.35">
      <c r="H121" s="53" t="s">
        <v>23</v>
      </c>
      <c r="I121" s="14" t="s">
        <v>132</v>
      </c>
    </row>
    <row r="122" spans="8:13" x14ac:dyDescent="0.35">
      <c r="H122" s="53" t="s">
        <v>24</v>
      </c>
      <c r="I122" s="14" t="s">
        <v>133</v>
      </c>
    </row>
    <row r="123" spans="8:13" x14ac:dyDescent="0.35">
      <c r="H123" s="53" t="s">
        <v>25</v>
      </c>
      <c r="I123" s="14" t="s">
        <v>134</v>
      </c>
    </row>
    <row r="124" spans="8:13" x14ac:dyDescent="0.35">
      <c r="H124" s="53" t="s">
        <v>26</v>
      </c>
      <c r="I124" s="14" t="s">
        <v>135</v>
      </c>
    </row>
    <row r="125" spans="8:13" x14ac:dyDescent="0.35">
      <c r="H125" s="53" t="s">
        <v>27</v>
      </c>
      <c r="I125" s="14" t="s">
        <v>136</v>
      </c>
    </row>
    <row r="126" spans="8:13" x14ac:dyDescent="0.35">
      <c r="H126" s="53" t="s">
        <v>28</v>
      </c>
      <c r="I126" s="14" t="s">
        <v>137</v>
      </c>
    </row>
    <row r="127" spans="8:13" x14ac:dyDescent="0.35">
      <c r="H127" s="53" t="s">
        <v>29</v>
      </c>
      <c r="I127" s="14" t="s">
        <v>138</v>
      </c>
    </row>
    <row r="128" spans="8:13" x14ac:dyDescent="0.35">
      <c r="H128" s="53" t="s">
        <v>30</v>
      </c>
      <c r="I128" s="14" t="s">
        <v>139</v>
      </c>
    </row>
    <row r="129" spans="8:9" x14ac:dyDescent="0.35">
      <c r="H129" s="53" t="s">
        <v>31</v>
      </c>
      <c r="I129" s="14" t="s">
        <v>140</v>
      </c>
    </row>
    <row r="130" spans="8:9" x14ac:dyDescent="0.35">
      <c r="H130" s="53" t="s">
        <v>32</v>
      </c>
      <c r="I130" s="14" t="s">
        <v>141</v>
      </c>
    </row>
    <row r="131" spans="8:9" x14ac:dyDescent="0.35">
      <c r="H131" s="53" t="s">
        <v>33</v>
      </c>
      <c r="I131" s="14" t="s">
        <v>142</v>
      </c>
    </row>
    <row r="132" spans="8:9" x14ac:dyDescent="0.35">
      <c r="H132" s="53" t="s">
        <v>34</v>
      </c>
      <c r="I132" s="14" t="s">
        <v>143</v>
      </c>
    </row>
    <row r="133" spans="8:9" x14ac:dyDescent="0.35">
      <c r="H133" s="53" t="s">
        <v>35</v>
      </c>
      <c r="I133" s="14" t="s">
        <v>144</v>
      </c>
    </row>
    <row r="134" spans="8:9" x14ac:dyDescent="0.35">
      <c r="H134" s="53" t="s">
        <v>36</v>
      </c>
      <c r="I134" s="14" t="s">
        <v>145</v>
      </c>
    </row>
    <row r="135" spans="8:9" x14ac:dyDescent="0.35">
      <c r="H135" s="53" t="s">
        <v>37</v>
      </c>
      <c r="I135" s="14" t="s">
        <v>146</v>
      </c>
    </row>
    <row r="136" spans="8:9" x14ac:dyDescent="0.35">
      <c r="H136" s="53" t="s">
        <v>38</v>
      </c>
      <c r="I136" s="14" t="s">
        <v>147</v>
      </c>
    </row>
    <row r="137" spans="8:9" x14ac:dyDescent="0.35">
      <c r="H137" s="53" t="s">
        <v>39</v>
      </c>
      <c r="I137" s="14" t="s">
        <v>148</v>
      </c>
    </row>
    <row r="138" spans="8:9" x14ac:dyDescent="0.35">
      <c r="H138" s="53" t="s">
        <v>40</v>
      </c>
      <c r="I138" s="14" t="s">
        <v>149</v>
      </c>
    </row>
    <row r="139" spans="8:9" x14ac:dyDescent="0.35">
      <c r="H139" s="53" t="s">
        <v>41</v>
      </c>
      <c r="I139" s="14" t="s">
        <v>150</v>
      </c>
    </row>
    <row r="140" spans="8:9" x14ac:dyDescent="0.35">
      <c r="H140" s="53" t="s">
        <v>42</v>
      </c>
      <c r="I140" s="14" t="s">
        <v>41</v>
      </c>
    </row>
    <row r="141" spans="8:9" x14ac:dyDescent="0.35">
      <c r="H141" s="53" t="s">
        <v>43</v>
      </c>
      <c r="I141" s="14" t="s">
        <v>151</v>
      </c>
    </row>
    <row r="142" spans="8:9" x14ac:dyDescent="0.35">
      <c r="H142" s="53" t="s">
        <v>44</v>
      </c>
      <c r="I142" s="14" t="s">
        <v>152</v>
      </c>
    </row>
    <row r="143" spans="8:9" x14ac:dyDescent="0.35">
      <c r="H143" s="53" t="s">
        <v>45</v>
      </c>
      <c r="I143" s="14" t="s">
        <v>153</v>
      </c>
    </row>
    <row r="144" spans="8:9" x14ac:dyDescent="0.35">
      <c r="H144" s="53" t="s">
        <v>46</v>
      </c>
      <c r="I144" s="14" t="s">
        <v>154</v>
      </c>
    </row>
    <row r="145" spans="8:9" x14ac:dyDescent="0.35">
      <c r="H145" s="53" t="s">
        <v>47</v>
      </c>
      <c r="I145" s="14" t="s">
        <v>155</v>
      </c>
    </row>
    <row r="146" spans="8:9" x14ac:dyDescent="0.35">
      <c r="H146" s="53" t="s">
        <v>48</v>
      </c>
      <c r="I146" s="14" t="s">
        <v>156</v>
      </c>
    </row>
    <row r="147" spans="8:9" x14ac:dyDescent="0.35">
      <c r="H147" s="53" t="s">
        <v>49</v>
      </c>
      <c r="I147" s="14" t="s">
        <v>157</v>
      </c>
    </row>
    <row r="148" spans="8:9" x14ac:dyDescent="0.35">
      <c r="H148" s="53" t="s">
        <v>50</v>
      </c>
      <c r="I148" s="14" t="s">
        <v>158</v>
      </c>
    </row>
    <row r="149" spans="8:9" x14ac:dyDescent="0.35">
      <c r="H149" s="53" t="s">
        <v>51</v>
      </c>
      <c r="I149" s="14" t="s">
        <v>159</v>
      </c>
    </row>
    <row r="150" spans="8:9" x14ac:dyDescent="0.35">
      <c r="H150" s="53" t="s">
        <v>52</v>
      </c>
      <c r="I150" s="14" t="s">
        <v>160</v>
      </c>
    </row>
    <row r="151" spans="8:9" x14ac:dyDescent="0.35">
      <c r="H151" s="53" t="s">
        <v>53</v>
      </c>
      <c r="I151" s="14" t="s">
        <v>161</v>
      </c>
    </row>
    <row r="152" spans="8:9" x14ac:dyDescent="0.35">
      <c r="H152" s="53" t="s">
        <v>54</v>
      </c>
      <c r="I152" s="14" t="s">
        <v>162</v>
      </c>
    </row>
    <row r="153" spans="8:9" x14ac:dyDescent="0.35">
      <c r="H153" s="53" t="s">
        <v>163</v>
      </c>
      <c r="I153" s="14" t="s">
        <v>164</v>
      </c>
    </row>
    <row r="154" spans="8:9" x14ac:dyDescent="0.35">
      <c r="H154" s="53" t="s">
        <v>55</v>
      </c>
      <c r="I154" s="14" t="s">
        <v>165</v>
      </c>
    </row>
    <row r="155" spans="8:9" x14ac:dyDescent="0.35">
      <c r="H155" s="53" t="s">
        <v>56</v>
      </c>
      <c r="I155" s="14" t="s">
        <v>67</v>
      </c>
    </row>
    <row r="156" spans="8:9" x14ac:dyDescent="0.35">
      <c r="H156" s="53" t="s">
        <v>57</v>
      </c>
      <c r="I156" s="14" t="s">
        <v>166</v>
      </c>
    </row>
    <row r="157" spans="8:9" x14ac:dyDescent="0.35">
      <c r="H157" s="53" t="s">
        <v>58</v>
      </c>
      <c r="I157" s="14" t="s">
        <v>167</v>
      </c>
    </row>
    <row r="158" spans="8:9" x14ac:dyDescent="0.35">
      <c r="H158" s="53" t="s">
        <v>59</v>
      </c>
      <c r="I158" s="14" t="s">
        <v>70</v>
      </c>
    </row>
    <row r="159" spans="8:9" x14ac:dyDescent="0.35">
      <c r="H159" s="53" t="s">
        <v>60</v>
      </c>
      <c r="I159" s="1" t="s">
        <v>168</v>
      </c>
    </row>
    <row r="160" spans="8:9" x14ac:dyDescent="0.35">
      <c r="H160" s="53" t="s">
        <v>61</v>
      </c>
      <c r="I160" s="1"/>
    </row>
    <row r="161" spans="8:9" x14ac:dyDescent="0.35">
      <c r="H161" s="53" t="s">
        <v>62</v>
      </c>
      <c r="I161" s="1"/>
    </row>
    <row r="162" spans="8:9" x14ac:dyDescent="0.35">
      <c r="H162" s="53" t="s">
        <v>63</v>
      </c>
      <c r="I162" s="1"/>
    </row>
    <row r="163" spans="8:9" x14ac:dyDescent="0.35">
      <c r="H163" s="53" t="s">
        <v>64</v>
      </c>
      <c r="I163" s="1"/>
    </row>
    <row r="164" spans="8:9" x14ac:dyDescent="0.35">
      <c r="H164" s="53" t="s">
        <v>65</v>
      </c>
      <c r="I164" s="1"/>
    </row>
    <row r="165" spans="8:9" x14ac:dyDescent="0.35">
      <c r="H165" s="53" t="s">
        <v>66</v>
      </c>
      <c r="I165" s="1"/>
    </row>
    <row r="166" spans="8:9" x14ac:dyDescent="0.35">
      <c r="H166" s="53" t="s">
        <v>67</v>
      </c>
      <c r="I166" s="1"/>
    </row>
    <row r="167" spans="8:9" x14ac:dyDescent="0.35">
      <c r="H167" s="53" t="s">
        <v>68</v>
      </c>
      <c r="I167" s="1"/>
    </row>
    <row r="168" spans="8:9" x14ac:dyDescent="0.35">
      <c r="H168" s="53" t="s">
        <v>69</v>
      </c>
      <c r="I168" s="1"/>
    </row>
    <row r="169" spans="8:9" x14ac:dyDescent="0.35">
      <c r="H169" s="53" t="s">
        <v>70</v>
      </c>
      <c r="I169" s="1"/>
    </row>
    <row r="170" spans="8:9" x14ac:dyDescent="0.35">
      <c r="H170" s="53" t="s">
        <v>71</v>
      </c>
      <c r="I170" s="1"/>
    </row>
    <row r="171" spans="8:9" x14ac:dyDescent="0.35">
      <c r="H171" s="54" t="s">
        <v>168</v>
      </c>
      <c r="I171" s="1"/>
    </row>
  </sheetData>
  <sheetProtection algorithmName="SHA-512" hashValue="f51Ez9GToUyu2LUyqFgyihzzb0j1Qq0gszygJzFTeI61CmMd6XfLh9QkHQOfID0dO3kimsletUCIWL+IJEvLSw==" saltValue="5paP9VGB/a0WnxdZ0qNMGw==" spinCount="100000" sheet="1" selectLockedCells="1"/>
  <mergeCells count="13">
    <mergeCell ref="E2:K2"/>
    <mergeCell ref="B94:D94"/>
    <mergeCell ref="B81:D81"/>
    <mergeCell ref="B1:D1"/>
    <mergeCell ref="C41:D41"/>
    <mergeCell ref="C53:D53"/>
    <mergeCell ref="C69:D69"/>
    <mergeCell ref="C62:D62"/>
    <mergeCell ref="B2:D2"/>
    <mergeCell ref="B88:D88"/>
    <mergeCell ref="B7:D7"/>
    <mergeCell ref="B5:C5"/>
    <mergeCell ref="B4:C4"/>
  </mergeCells>
  <conditionalFormatting sqref="D5">
    <cfRule type="containsText" dxfId="19" priority="22" operator="containsText" text="No">
      <formula>NOT(ISERROR(SEARCH("No",D5)))</formula>
    </cfRule>
    <cfRule type="containsText" dxfId="18" priority="23" operator="containsText" text="Yes">
      <formula>NOT(ISERROR(SEARCH("Yes",D5)))</formula>
    </cfRule>
  </conditionalFormatting>
  <conditionalFormatting sqref="D4">
    <cfRule type="expression" dxfId="17" priority="21">
      <formula>IF(ISBLANK(D4),TRUE,FALSE)</formula>
    </cfRule>
  </conditionalFormatting>
  <conditionalFormatting sqref="D23">
    <cfRule type="expression" dxfId="16" priority="20">
      <formula>$D$22="Yes"</formula>
    </cfRule>
  </conditionalFormatting>
  <conditionalFormatting sqref="D24">
    <cfRule type="expression" dxfId="15" priority="19">
      <formula>$D$22="No"</formula>
    </cfRule>
  </conditionalFormatting>
  <conditionalFormatting sqref="D32">
    <cfRule type="expression" dxfId="14" priority="18">
      <formula>$D$31="No"</formula>
    </cfRule>
  </conditionalFormatting>
  <conditionalFormatting sqref="D30">
    <cfRule type="expression" dxfId="13" priority="17">
      <formula>$D$29="Yes"</formula>
    </cfRule>
  </conditionalFormatting>
  <conditionalFormatting sqref="D39">
    <cfRule type="expression" dxfId="12" priority="16">
      <formula>$D$38="Yes"</formula>
    </cfRule>
  </conditionalFormatting>
  <conditionalFormatting sqref="D77">
    <cfRule type="expression" dxfId="11" priority="15">
      <formula>$D$76="Yes"</formula>
    </cfRule>
  </conditionalFormatting>
  <conditionalFormatting sqref="D96:D97">
    <cfRule type="expression" dxfId="10" priority="8">
      <formula>$D$95="Yes"</formula>
    </cfRule>
  </conditionalFormatting>
  <conditionalFormatting sqref="D102:D104">
    <cfRule type="expression" dxfId="9" priority="12">
      <formula>$D$101="Yes"</formula>
    </cfRule>
  </conditionalFormatting>
  <conditionalFormatting sqref="D84">
    <cfRule type="cellIs" dxfId="8" priority="10" operator="greaterThan">
      <formula>100</formula>
    </cfRule>
  </conditionalFormatting>
  <conditionalFormatting sqref="D90">
    <cfRule type="expression" dxfId="7" priority="11">
      <formula>$D$89="No"</formula>
    </cfRule>
  </conditionalFormatting>
  <conditionalFormatting sqref="D98:D100">
    <cfRule type="expression" dxfId="6" priority="13">
      <formula>$D$97="Yes"</formula>
    </cfRule>
  </conditionalFormatting>
  <conditionalFormatting sqref="D92">
    <cfRule type="expression" dxfId="5" priority="7">
      <formula>$D$91="No"</formula>
    </cfRule>
  </conditionalFormatting>
  <conditionalFormatting sqref="D26">
    <cfRule type="expression" dxfId="4" priority="6">
      <formula>$D$22="Yes"</formula>
    </cfRule>
  </conditionalFormatting>
  <conditionalFormatting sqref="D27">
    <cfRule type="expression" dxfId="3" priority="5">
      <formula>$D$22="Yes"</formula>
    </cfRule>
  </conditionalFormatting>
  <conditionalFormatting sqref="D26:D27">
    <cfRule type="expression" dxfId="2" priority="4">
      <formula>$D$25="Yes"</formula>
    </cfRule>
  </conditionalFormatting>
  <conditionalFormatting sqref="D35:D37">
    <cfRule type="expression" dxfId="1" priority="3">
      <formula>$D$34="Yes"</formula>
    </cfRule>
  </conditionalFormatting>
  <conditionalFormatting sqref="D83:D84">
    <cfRule type="expression" dxfId="0" priority="1">
      <formula>$D$82="Yes"</formula>
    </cfRule>
    <cfRule type="expression" priority="2">
      <formula>$D$82="Yes"</formula>
    </cfRule>
  </conditionalFormatting>
  <dataValidations count="10">
    <dataValidation type="list" allowBlank="1" showInputMessage="1" showErrorMessage="1" sqref="D38 D28:D29 D34 D76 D82 D79:D80 D31 D101 D95:D97 D89 D91 D25" xr:uid="{00000000-0002-0000-0000-000000000000}">
      <formula1>"Yes, No"</formula1>
    </dataValidation>
    <dataValidation type="list" allowBlank="1" showInputMessage="1" showErrorMessage="1" sqref="D78" xr:uid="{00000000-0002-0000-0000-000002000000}">
      <formula1>"MBE, WBE, MWBE"</formula1>
    </dataValidation>
    <dataValidation type="list" allowBlank="1" showInputMessage="1" showErrorMessage="1" prompt="Please enter from the drop-down menu" sqref="D22" xr:uid="{CAEA98FA-132C-410B-A04D-F75F0C279690}">
      <formula1>"Yes, No"</formula1>
    </dataValidation>
    <dataValidation operator="equal" allowBlank="1" showInputMessage="1" showErrorMessage="1" error="Please enter a 10-digit number" sqref="D23" xr:uid="{9B037F1E-A449-40A6-89B2-03A33BCB3957}"/>
    <dataValidation operator="equal" allowBlank="1" showInputMessage="1" showErrorMessage="1" sqref="D21" xr:uid="{EB91C32B-F1ED-4E18-977C-F1F80C593C93}"/>
    <dataValidation type="list" allowBlank="1" showInputMessage="1" showErrorMessage="1" errorTitle="Submit W-9 form" error="You must submit the W-9 form to OSC prior to submitting this bid document." sqref="D24" xr:uid="{7B30AC58-6F7D-4E07-AE11-35774DEDF72C}">
      <formula1>"Yes"</formula1>
    </dataValidation>
    <dataValidation type="list" errorStyle="warning" allowBlank="1" showInputMessage="1" showErrorMessage="1" prompt="Please enter from the drop-down menu" sqref="D13" xr:uid="{4719734A-C413-4E9D-A2EE-8CD0D00730DC}">
      <formula1>$H$108:$H$171</formula1>
    </dataValidation>
    <dataValidation type="list" allowBlank="1" showInputMessage="1" showErrorMessage="1" sqref="D77" xr:uid="{F06BB023-D763-4220-86F9-3AD734F90B89}">
      <formula1>$J$108:$J$111</formula1>
    </dataValidation>
    <dataValidation type="list" allowBlank="1" showInputMessage="1" showErrorMessage="1" prompt="Please enter from the drop-down menu" sqref="D86" xr:uid="{0CEB275E-90C8-4F4B-8A6B-2B726E229DF6}">
      <formula1>$K$108:$K$111</formula1>
    </dataValidation>
    <dataValidation type="list" allowBlank="1" showInputMessage="1" showErrorMessage="1" prompt="Please enter from the drop-down menu" sqref="D19 D14" xr:uid="{4A613C8D-0CA6-4223-90AA-56D4BC6FC322}">
      <formula1>$I$108:$I$159</formula1>
    </dataValidation>
  </dataValidations>
  <pageMargins left="0.7" right="0.7" top="0.75" bottom="0.75" header="0.3" footer="0.3"/>
  <pageSetup scale="69" fitToHeight="0" orientation="portrait" r:id="rId1"/>
  <headerFooter>
    <oddFooter>&amp;CPage &amp;P of &amp;N</oddFooter>
  </headerFooter>
  <rowBreaks count="2" manualBreakCount="2">
    <brk id="39" min="1" max="3" man="1"/>
    <brk id="80" min="1" max="3" man="1"/>
  </rowBreaks>
  <ignoredErrors>
    <ignoredError sqref="E90:E91 E9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0751A-27EF-43C7-8D20-9D3313DD1140}">
  <dimension ref="A1:H30"/>
  <sheetViews>
    <sheetView zoomScaleNormal="100" workbookViewId="0">
      <selection activeCell="A3" sqref="A3"/>
    </sheetView>
  </sheetViews>
  <sheetFormatPr defaultColWidth="9.1796875" defaultRowHeight="14" x14ac:dyDescent="0.3"/>
  <cols>
    <col min="1" max="1" width="15.54296875" style="2" customWidth="1"/>
    <col min="2" max="2" width="3" style="2" bestFit="1" customWidth="1"/>
    <col min="3" max="3" width="41.7265625" style="2" bestFit="1" customWidth="1"/>
    <col min="4" max="4" width="11.26953125" style="2" customWidth="1"/>
    <col min="5" max="5" width="23.81640625" style="2" bestFit="1" customWidth="1"/>
    <col min="6" max="6" width="25.54296875" style="2" bestFit="1" customWidth="1"/>
    <col min="7" max="8" width="11.26953125" style="2" customWidth="1"/>
    <col min="9" max="9" width="9.1796875" style="2"/>
    <col min="10" max="10" width="79.81640625" style="2" customWidth="1"/>
    <col min="11" max="16384" width="9.1796875" style="2"/>
  </cols>
  <sheetData>
    <row r="1" spans="1:8" x14ac:dyDescent="0.3">
      <c r="D1" s="132" t="s">
        <v>175</v>
      </c>
      <c r="E1" s="132"/>
      <c r="F1" s="132"/>
    </row>
    <row r="2" spans="1:8" s="3" customFormat="1" x14ac:dyDescent="0.3">
      <c r="A2" s="3" t="s">
        <v>176</v>
      </c>
      <c r="C2" s="3" t="s">
        <v>177</v>
      </c>
      <c r="D2" s="3" t="s">
        <v>178</v>
      </c>
      <c r="F2" s="3" t="s">
        <v>179</v>
      </c>
      <c r="H2" s="3" t="s">
        <v>107</v>
      </c>
    </row>
    <row r="3" spans="1:8" x14ac:dyDescent="0.3">
      <c r="A3" s="2" t="s">
        <v>205</v>
      </c>
      <c r="C3" s="4">
        <f>'General Questions'!D10</f>
        <v>0</v>
      </c>
      <c r="D3" s="2" t="s">
        <v>180</v>
      </c>
      <c r="E3" s="5">
        <f>'General Questions'!D59</f>
        <v>0</v>
      </c>
      <c r="F3" s="6">
        <f>'General Questions'!D21</f>
        <v>0</v>
      </c>
      <c r="H3" s="2">
        <f>'General Questions'!D13</f>
        <v>0</v>
      </c>
    </row>
    <row r="4" spans="1:8" x14ac:dyDescent="0.3">
      <c r="A4" s="2" t="str">
        <f>IF('General Questions'!D76="Yes", 'General Questions'!D77, " ")</f>
        <v xml:space="preserve"> </v>
      </c>
      <c r="C4" s="4">
        <f>'General Questions'!D11</f>
        <v>0</v>
      </c>
      <c r="D4" s="2" t="s">
        <v>181</v>
      </c>
      <c r="E4" s="5">
        <f>'General Questions'!D58</f>
        <v>0</v>
      </c>
      <c r="F4" s="55">
        <f>'General Questions'!D23</f>
        <v>0</v>
      </c>
    </row>
    <row r="5" spans="1:8" x14ac:dyDescent="0.3">
      <c r="A5" s="7" t="str">
        <f>IF('General Questions'!D82="Yes", "SB", " ")</f>
        <v xml:space="preserve"> </v>
      </c>
      <c r="B5" s="8" t="str">
        <f>IF('General Questions'!D82="Yes", 'General Questions'!D84, " ")</f>
        <v xml:space="preserve"> </v>
      </c>
      <c r="C5" s="2" t="str">
        <f>_xlfn.CONCAT('General Questions'!D12,", ",'General Questions'!D14,", ",'General Questions'!D15)</f>
        <v xml:space="preserve">, Select from the drop-down menu, </v>
      </c>
      <c r="D5" s="2" t="s">
        <v>182</v>
      </c>
      <c r="E5" s="4">
        <f>'General Questions'!D56</f>
        <v>0</v>
      </c>
    </row>
    <row r="6" spans="1:8" x14ac:dyDescent="0.3">
      <c r="A6" s="2" t="str">
        <f>IF('General Questions'!D79="Yes", "SDVOB", " ")</f>
        <v xml:space="preserve"> </v>
      </c>
      <c r="D6" s="2" t="s">
        <v>183</v>
      </c>
      <c r="E6" s="4">
        <f>'General Questions'!D60</f>
        <v>0</v>
      </c>
    </row>
    <row r="7" spans="1:8" x14ac:dyDescent="0.3">
      <c r="D7" s="2" t="s">
        <v>184</v>
      </c>
      <c r="E7" s="4">
        <f>'General Questions'!D61</f>
        <v>0</v>
      </c>
    </row>
    <row r="8" spans="1:8" x14ac:dyDescent="0.3">
      <c r="E8" s="4"/>
    </row>
    <row r="9" spans="1:8" x14ac:dyDescent="0.3">
      <c r="C9" s="10" t="s">
        <v>206</v>
      </c>
      <c r="D9" s="142">
        <f>'General Questions'!D54</f>
        <v>0</v>
      </c>
      <c r="E9" s="143"/>
    </row>
    <row r="10" spans="1:8" x14ac:dyDescent="0.3">
      <c r="C10" s="10" t="s">
        <v>185</v>
      </c>
      <c r="D10" s="142">
        <f>'General Questions'!D55</f>
        <v>0</v>
      </c>
      <c r="E10" s="143"/>
    </row>
    <row r="11" spans="1:8" x14ac:dyDescent="0.3">
      <c r="C11" s="10"/>
      <c r="D11" s="9"/>
    </row>
    <row r="12" spans="1:8" x14ac:dyDescent="0.3">
      <c r="C12" s="133" t="str">
        <f>IF('General Questions'!D34="Yes",(IF(ISBLANK('General Questions'!D35),( IF(ISBLANK('General Questions'!D36),"Vendor accepts Procurement Card for orders up to $50,000", CONCATENATE("Vendor accepts Procurement Card for orders up to ",TEXT('General Questions'!D36,"$#,##0_);($#,##0)")))),(IF(ISBLANK('General Questions'!D36), CONCATENATE("Vendor accepts Procurement Card for orders from ",TEXT('General Questions'!D35,"$#,##0_);($#,##0)")," up to $50,000"), CONCATENATE("Vendor accepts Procurement Card for orders from ",TEXT('General Questions'!D35,"$#,##0_);($#,##0)")," up to ",TEXT('General Questions'!D36,"$#,##0_);($#,##0)"))))))," ")</f>
        <v xml:space="preserve"> </v>
      </c>
      <c r="D12" s="134"/>
      <c r="E12" s="134"/>
      <c r="F12" s="135"/>
    </row>
    <row r="13" spans="1:8" x14ac:dyDescent="0.3">
      <c r="C13" s="136" t="str">
        <f>IF(ISBLANK('General Questions'!D37)," ",CONCATENATE("Vendor offers an additional discount of ",TEXT('General Questions'!D37, "0.00%")," for purchases made with the NYS Procurement Card"))</f>
        <v xml:space="preserve"> </v>
      </c>
      <c r="D13" s="137"/>
      <c r="E13" s="137"/>
      <c r="F13" s="138"/>
    </row>
    <row r="14" spans="1:8" x14ac:dyDescent="0.3">
      <c r="C14" s="139" t="str">
        <f>IF('General Questions'!D38="Yes", CONCATENATE("Vendor offers prompt payment discount: ",'General Questions'!D39), "")</f>
        <v/>
      </c>
      <c r="D14" s="140"/>
      <c r="E14" s="140"/>
      <c r="F14" s="141"/>
    </row>
    <row r="15" spans="1:8" x14ac:dyDescent="0.3">
      <c r="C15" s="10"/>
      <c r="D15" s="9"/>
    </row>
    <row r="16" spans="1:8" x14ac:dyDescent="0.3">
      <c r="D16" s="132" t="s">
        <v>204</v>
      </c>
      <c r="E16" s="132"/>
      <c r="F16" s="132"/>
    </row>
    <row r="17" spans="3:6" x14ac:dyDescent="0.3">
      <c r="C17" s="4"/>
      <c r="D17" s="2" t="s">
        <v>180</v>
      </c>
      <c r="E17" s="5">
        <f>'General Questions'!D67</f>
        <v>0</v>
      </c>
    </row>
    <row r="18" spans="3:6" x14ac:dyDescent="0.3">
      <c r="C18" s="4"/>
      <c r="D18" s="2" t="s">
        <v>181</v>
      </c>
      <c r="E18" s="5">
        <f>'General Questions'!D66</f>
        <v>0</v>
      </c>
    </row>
    <row r="19" spans="3:6" x14ac:dyDescent="0.3">
      <c r="D19" s="2" t="s">
        <v>182</v>
      </c>
      <c r="E19" s="4">
        <f>'General Questions'!D64</f>
        <v>0</v>
      </c>
    </row>
    <row r="20" spans="3:6" x14ac:dyDescent="0.3">
      <c r="D20" s="2" t="s">
        <v>183</v>
      </c>
      <c r="E20" s="4">
        <f>'General Questions'!D68</f>
        <v>0</v>
      </c>
    </row>
    <row r="22" spans="3:6" x14ac:dyDescent="0.3">
      <c r="D22" s="132" t="s">
        <v>186</v>
      </c>
      <c r="E22" s="132"/>
      <c r="F22" s="132"/>
    </row>
    <row r="23" spans="3:6" x14ac:dyDescent="0.3">
      <c r="C23" s="4"/>
      <c r="D23" s="2" t="s">
        <v>180</v>
      </c>
      <c r="E23" s="5">
        <f>'General Questions'!D73</f>
        <v>0</v>
      </c>
    </row>
    <row r="24" spans="3:6" x14ac:dyDescent="0.3">
      <c r="C24" s="4"/>
      <c r="D24" s="2" t="s">
        <v>181</v>
      </c>
      <c r="E24" s="5">
        <f>'General Questions'!D72</f>
        <v>0</v>
      </c>
    </row>
    <row r="25" spans="3:6" x14ac:dyDescent="0.3">
      <c r="D25" s="2" t="s">
        <v>182</v>
      </c>
      <c r="E25" s="4">
        <f>'General Questions'!D70</f>
        <v>0</v>
      </c>
    </row>
    <row r="26" spans="3:6" x14ac:dyDescent="0.3">
      <c r="D26" s="2" t="s">
        <v>183</v>
      </c>
      <c r="E26" s="4">
        <f>'General Questions'!D74</f>
        <v>0</v>
      </c>
    </row>
    <row r="30" spans="3:6" x14ac:dyDescent="0.3">
      <c r="D30" s="11"/>
    </row>
  </sheetData>
  <sheetProtection algorithmName="SHA-512" hashValue="hUs24N0yjQ/Gy349pxHG7pcrBR44kb75TB8NE3laCBV8uDeIFQKbWfruAThoTZMxV/eYVQLdqzSRxY5SSR/pXQ==" saltValue="ra+OvQhCvOA4p3D1kEiUCA==" spinCount="100000" sheet="1" objects="1" scenarios="1"/>
  <mergeCells count="8">
    <mergeCell ref="D1:F1"/>
    <mergeCell ref="C12:F12"/>
    <mergeCell ref="C13:F13"/>
    <mergeCell ref="C14:F14"/>
    <mergeCell ref="D22:F22"/>
    <mergeCell ref="D9:E9"/>
    <mergeCell ref="D10:E10"/>
    <mergeCell ref="D16:F16"/>
  </mergeCell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0713B-5161-495B-A6EE-C68493218945}">
  <dimension ref="A1:J14"/>
  <sheetViews>
    <sheetView workbookViewId="0">
      <selection activeCell="A2" sqref="A2"/>
    </sheetView>
  </sheetViews>
  <sheetFormatPr defaultColWidth="9.1796875" defaultRowHeight="14" x14ac:dyDescent="0.3"/>
  <cols>
    <col min="1" max="1" width="19.7265625" style="2" bestFit="1" customWidth="1"/>
    <col min="2" max="2" width="3" style="2" bestFit="1" customWidth="1"/>
    <col min="3" max="3" width="26.81640625" style="2" bestFit="1" customWidth="1"/>
    <col min="4" max="4" width="11.453125" style="2" bestFit="1" customWidth="1"/>
    <col min="5" max="5" width="23.81640625" style="2" bestFit="1" customWidth="1"/>
    <col min="6" max="6" width="25.7265625" style="2" customWidth="1"/>
    <col min="7" max="7" width="12.81640625" style="2" bestFit="1" customWidth="1"/>
    <col min="8" max="8" width="28.81640625" style="2" bestFit="1" customWidth="1"/>
    <col min="9" max="9" width="16.54296875" style="2" bestFit="1" customWidth="1"/>
    <col min="10" max="10" width="66.7265625" style="2" customWidth="1"/>
    <col min="11" max="11" width="9.1796875" style="2" customWidth="1"/>
    <col min="12" max="16384" width="9.1796875" style="2"/>
  </cols>
  <sheetData>
    <row r="1" spans="1:10" s="3" customFormat="1" x14ac:dyDescent="0.3">
      <c r="A1" s="3" t="s">
        <v>187</v>
      </c>
      <c r="C1" s="3" t="s">
        <v>177</v>
      </c>
      <c r="D1" s="3" t="s">
        <v>178</v>
      </c>
      <c r="F1" s="3" t="s">
        <v>179</v>
      </c>
      <c r="G1" s="12" t="s">
        <v>107</v>
      </c>
      <c r="I1" s="12" t="s">
        <v>188</v>
      </c>
      <c r="J1" s="56" t="s">
        <v>189</v>
      </c>
    </row>
    <row r="2" spans="1:10" ht="15" customHeight="1" x14ac:dyDescent="0.3">
      <c r="A2" s="2" t="str">
        <f>IF('General Questions'!D76="Yes", 'General Questions'!D77, " ")</f>
        <v xml:space="preserve"> </v>
      </c>
      <c r="C2" s="4">
        <f>'(OGS Use Only)-CAN Info'!C3</f>
        <v>0</v>
      </c>
      <c r="D2" s="2" t="s">
        <v>180</v>
      </c>
      <c r="E2" s="5">
        <f>'General Questions'!D45</f>
        <v>0</v>
      </c>
      <c r="F2" s="6">
        <f>'(OGS Use Only)-CAN Info'!F3</f>
        <v>0</v>
      </c>
      <c r="G2" s="13">
        <f>'(OGS Use Only)-CAN Info'!$H$3</f>
        <v>0</v>
      </c>
      <c r="I2" s="13">
        <f>'General Questions'!D34</f>
        <v>0</v>
      </c>
      <c r="J2" s="144" t="s">
        <v>190</v>
      </c>
    </row>
    <row r="3" spans="1:10" ht="14.5" thickBot="1" x14ac:dyDescent="0.35">
      <c r="A3" s="7" t="str">
        <f>IF('General Questions'!D82="Yes", "SB", " ")</f>
        <v xml:space="preserve"> </v>
      </c>
      <c r="B3" s="2" t="str">
        <f>IF('General Questions'!D82="Yes", 'General Questions'!D84, " ")</f>
        <v xml:space="preserve"> </v>
      </c>
      <c r="C3" s="4">
        <f>'(OGS Use Only)-CAN Info'!C4</f>
        <v>0</v>
      </c>
      <c r="D3" s="2" t="s">
        <v>181</v>
      </c>
      <c r="E3" s="5">
        <f>'General Questions'!D44</f>
        <v>0</v>
      </c>
      <c r="F3" s="55">
        <f>'(OGS Use Only)-CAN Info'!F4</f>
        <v>0</v>
      </c>
      <c r="J3" s="144"/>
    </row>
    <row r="4" spans="1:10" x14ac:dyDescent="0.3">
      <c r="A4" s="2" t="str">
        <f>IF('General Questions'!D79="Yes", "SDVOB", " ")</f>
        <v xml:space="preserve"> </v>
      </c>
      <c r="C4" s="2" t="str">
        <f>'(OGS Use Only)-CAN Info'!C5</f>
        <v xml:space="preserve">, Select from the drop-down menu, </v>
      </c>
      <c r="D4" s="2" t="s">
        <v>182</v>
      </c>
      <c r="E4" s="4">
        <f>'General Questions'!D42</f>
        <v>0</v>
      </c>
      <c r="H4" s="3" t="s">
        <v>191</v>
      </c>
      <c r="I4" s="58">
        <f>'General Questions'!D35</f>
        <v>0</v>
      </c>
      <c r="J4" s="97" t="str">
        <f>IF(OR(J5="Alaska",J5="Hawaii",J5="Louisiana",J5="South Carolina",J5="West Virginia",J5="Wyoming"), "Yes", "No")</f>
        <v>No</v>
      </c>
    </row>
    <row r="5" spans="1:10" ht="14.5" thickBot="1" x14ac:dyDescent="0.35">
      <c r="A5" s="2" t="str">
        <f>IF('[1]General Questions'!D69="Yes", "SDVOB", " ")</f>
        <v xml:space="preserve"> </v>
      </c>
      <c r="D5" s="2" t="s">
        <v>8</v>
      </c>
      <c r="E5" s="4">
        <f>'General Questions'!D43</f>
        <v>0</v>
      </c>
      <c r="H5" s="3" t="s">
        <v>192</v>
      </c>
      <c r="I5" s="58">
        <f>'General Questions'!D36</f>
        <v>0</v>
      </c>
      <c r="J5" s="98" t="str">
        <f>'General Questions'!D19</f>
        <v>Select from the drop-down menu</v>
      </c>
    </row>
    <row r="6" spans="1:10" x14ac:dyDescent="0.3">
      <c r="D6" s="2" t="s">
        <v>183</v>
      </c>
      <c r="E6" s="4">
        <f>'General Questions'!D46</f>
        <v>0</v>
      </c>
      <c r="H6" s="3" t="s">
        <v>193</v>
      </c>
      <c r="I6" s="96">
        <f>'General Questions'!D37</f>
        <v>0</v>
      </c>
      <c r="J6" s="57"/>
    </row>
    <row r="7" spans="1:10" x14ac:dyDescent="0.3">
      <c r="E7" s="4"/>
      <c r="H7" s="3" t="s">
        <v>194</v>
      </c>
      <c r="I7" s="105">
        <f>'General Questions'!D39</f>
        <v>0</v>
      </c>
    </row>
    <row r="10" spans="1:10" x14ac:dyDescent="0.3">
      <c r="G10" s="3" t="s">
        <v>208</v>
      </c>
    </row>
    <row r="11" spans="1:10" x14ac:dyDescent="0.3">
      <c r="A11" s="3" t="s">
        <v>207</v>
      </c>
      <c r="F11" s="7" t="str">
        <f>IF('General Questions'!D89="Yes", "Yes", " ")</f>
        <v xml:space="preserve"> </v>
      </c>
      <c r="G11" s="2" t="s">
        <v>74</v>
      </c>
    </row>
    <row r="12" spans="1:10" x14ac:dyDescent="0.3">
      <c r="F12" s="7" t="str">
        <f>IF('General Questions'!D89="No", "No", " ")</f>
        <v xml:space="preserve"> </v>
      </c>
      <c r="G12" s="2">
        <f>'General Questions'!D90</f>
        <v>0</v>
      </c>
    </row>
    <row r="13" spans="1:10" x14ac:dyDescent="0.3">
      <c r="A13" s="3" t="s">
        <v>215</v>
      </c>
      <c r="F13" s="2" t="str">
        <f>IF('General Questions'!D91="Yes", "Yes", " ")</f>
        <v xml:space="preserve"> </v>
      </c>
    </row>
    <row r="14" spans="1:10" x14ac:dyDescent="0.3">
      <c r="F14" s="2" t="str">
        <f>IF('General Questions'!D91="No", "No", " ")</f>
        <v xml:space="preserve"> </v>
      </c>
      <c r="G14" s="2">
        <f>'General Questions'!D92</f>
        <v>0</v>
      </c>
    </row>
  </sheetData>
  <sheetProtection algorithmName="SHA-512" hashValue="ASDsk91hfTkamBvzIQumdddjZ7ei7KJCE5F7bEwfmfBnfI8KyOCKNYoD93ZZGz64IijB3juHlZxLb2b8/kqmaQ==" saltValue="6vsxs758bs4/SrBf3rfR5w==" spinCount="100000" sheet="1" objects="1" scenarios="1"/>
  <mergeCells count="1">
    <mergeCell ref="J2:J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3DE4-4726-4E8F-BB96-F274F8B804CE}">
  <dimension ref="A1:R8"/>
  <sheetViews>
    <sheetView workbookViewId="0">
      <selection activeCell="A2" sqref="A2"/>
    </sheetView>
  </sheetViews>
  <sheetFormatPr defaultColWidth="9.1796875" defaultRowHeight="14.5" x14ac:dyDescent="0.35"/>
  <cols>
    <col min="1" max="1" width="19.7265625" style="14" bestFit="1" customWidth="1"/>
    <col min="2" max="2" width="9.1796875" style="14"/>
    <col min="3" max="3" width="26.81640625" style="14" bestFit="1" customWidth="1"/>
    <col min="4" max="4" width="11.453125" style="14" bestFit="1" customWidth="1"/>
    <col min="5" max="5" width="23.81640625" style="14" bestFit="1" customWidth="1"/>
    <col min="6" max="6" width="30.453125" style="14" customWidth="1"/>
    <col min="7" max="7" width="21.54296875" style="14" customWidth="1"/>
    <col min="8" max="8" width="28.81640625" style="14" bestFit="1" customWidth="1"/>
    <col min="9" max="9" width="15.26953125" style="14" bestFit="1" customWidth="1"/>
    <col min="10" max="16384" width="9.1796875" style="14"/>
  </cols>
  <sheetData>
    <row r="1" spans="1:18" s="3" customFormat="1" ht="14" x14ac:dyDescent="0.3">
      <c r="A1" s="3" t="s">
        <v>187</v>
      </c>
      <c r="C1" s="3" t="s">
        <v>177</v>
      </c>
      <c r="D1" s="3" t="s">
        <v>178</v>
      </c>
      <c r="F1" s="3" t="s">
        <v>179</v>
      </c>
      <c r="G1" s="12" t="s">
        <v>107</v>
      </c>
      <c r="I1" s="3" t="s">
        <v>188</v>
      </c>
    </row>
    <row r="2" spans="1:18" s="2" customFormat="1" ht="14" x14ac:dyDescent="0.3">
      <c r="A2" s="2" t="str">
        <f>IF('General Questions'!D76="Yes", 'General Questions'!D77, " ")</f>
        <v xml:space="preserve"> </v>
      </c>
      <c r="C2" s="4">
        <f>'(OGS Use Only)-IFB Info'!C2</f>
        <v>0</v>
      </c>
      <c r="D2" s="2" t="s">
        <v>180</v>
      </c>
      <c r="E2" s="5">
        <f>'General Questions'!D51</f>
        <v>0</v>
      </c>
      <c r="F2" s="6">
        <f>'(OGS Use Only)-IFB Info'!F2</f>
        <v>0</v>
      </c>
      <c r="G2" s="13">
        <f>'(OGS Use Only)-IFB Info'!$G$2</f>
        <v>0</v>
      </c>
      <c r="I2" s="2">
        <f>'(OGS Use Only)-IFB Info'!I2</f>
        <v>0</v>
      </c>
    </row>
    <row r="3" spans="1:18" s="2" customFormat="1" ht="14" x14ac:dyDescent="0.3">
      <c r="A3" s="7" t="str">
        <f>IF('General Questions'!D82="Yes", "SB", " ")</f>
        <v xml:space="preserve"> </v>
      </c>
      <c r="B3" s="2" t="str">
        <f>IF('General Questions'!D82="Yes", 'General Questions'!D84, " ")</f>
        <v xml:space="preserve"> </v>
      </c>
      <c r="C3" s="4">
        <f>'(OGS Use Only)-IFB Info'!C3</f>
        <v>0</v>
      </c>
      <c r="D3" s="2" t="s">
        <v>181</v>
      </c>
      <c r="E3" s="5">
        <f>'General Questions'!D50</f>
        <v>0</v>
      </c>
      <c r="F3" s="55">
        <f>'(OGS Use Only)-IFB Info'!F3</f>
        <v>0</v>
      </c>
    </row>
    <row r="4" spans="1:18" s="2" customFormat="1" ht="14" x14ac:dyDescent="0.3">
      <c r="A4" s="2" t="str">
        <f>IF('General Questions'!D79="Yes", "SDVOB", " ")</f>
        <v xml:space="preserve"> </v>
      </c>
      <c r="C4" s="2" t="str">
        <f>'(OGS Use Only)-IFB Info'!C4</f>
        <v xml:space="preserve">, Select from the drop-down menu, </v>
      </c>
      <c r="D4" s="2" t="s">
        <v>182</v>
      </c>
      <c r="E4" s="4">
        <f>'General Questions'!D48</f>
        <v>0</v>
      </c>
      <c r="H4" s="3" t="s">
        <v>191</v>
      </c>
      <c r="I4" s="58">
        <f>'(OGS Use Only)-IFB Info'!I4</f>
        <v>0</v>
      </c>
    </row>
    <row r="5" spans="1:18" s="2" customFormat="1" ht="14" x14ac:dyDescent="0.3">
      <c r="A5" s="2" t="str">
        <f>IF('[1]General Questions'!D69="Yes", "SDVOB", " ")</f>
        <v xml:space="preserve"> </v>
      </c>
      <c r="D5" s="2" t="s">
        <v>8</v>
      </c>
      <c r="E5" s="4">
        <f>'General Questions'!D49</f>
        <v>0</v>
      </c>
      <c r="H5" s="3" t="s">
        <v>192</v>
      </c>
      <c r="I5" s="58">
        <f>'(OGS Use Only)-IFB Info'!I5</f>
        <v>0</v>
      </c>
    </row>
    <row r="6" spans="1:18" s="2" customFormat="1" ht="14" x14ac:dyDescent="0.3">
      <c r="D6" s="2" t="s">
        <v>183</v>
      </c>
      <c r="E6" s="4">
        <f>'General Questions'!D52</f>
        <v>0</v>
      </c>
      <c r="H6" s="3" t="s">
        <v>193</v>
      </c>
      <c r="I6" s="96">
        <f>'(OGS Use Only)-IFB Info'!I6</f>
        <v>0</v>
      </c>
    </row>
    <row r="7" spans="1:18" x14ac:dyDescent="0.35">
      <c r="D7" s="2"/>
      <c r="E7" s="4"/>
      <c r="H7" s="3" t="s">
        <v>194</v>
      </c>
      <c r="I7" s="105">
        <f>'(OGS Use Only)-IFB Info'!I7</f>
        <v>0</v>
      </c>
      <c r="N7" s="2"/>
      <c r="O7" s="2"/>
      <c r="P7" s="2"/>
      <c r="Q7" s="2"/>
      <c r="R7" s="2"/>
    </row>
    <row r="8" spans="1:18" x14ac:dyDescent="0.35">
      <c r="N8" s="2"/>
      <c r="O8" s="2"/>
      <c r="P8" s="2"/>
      <c r="Q8" s="2"/>
      <c r="R8" s="2"/>
    </row>
  </sheetData>
  <sheetProtection algorithmName="SHA-512" hashValue="LeEmRqdLcnZhfEB0XNhKM/PU7553uWncZ9ywyB2mDafx+f1mXQtjLXl6LCzkYaO4VbmoRMjdBF96T9NZwG75Zw==" saltValue="a50Ori4V0CsV18tHqL8E+g==" spinCount="100000" sheet="1" objects="1" scenarios="1"/>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CEBE36-A08F-4EE7-A123-A0515E874AAD}">
  <ds:schemaRefs>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D57D341-84FD-450E-ADD2-EAB8A982B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 Questions</vt:lpstr>
      <vt:lpstr>(OGS Use Only)-CAN Info</vt:lpstr>
      <vt:lpstr>(OGS Use Only)-IFB Info</vt:lpstr>
      <vt:lpstr>(OGS Use Only)-Contract Adm</vt:lpstr>
      <vt:lpstr>'General Questions'!Print_Area</vt:lpstr>
      <vt:lpstr>'General Questions'!Print_Titles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Dettmer, Christine (OGS)</cp:lastModifiedBy>
  <cp:lastPrinted>2021-11-15T19:24:04Z</cp:lastPrinted>
  <dcterms:created xsi:type="dcterms:W3CDTF">2011-09-02T20:59:26Z</dcterms:created>
  <dcterms:modified xsi:type="dcterms:W3CDTF">2021-11-18T14:40:53Z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