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V:\ProcurementServices\PSTm01(Gardner)\Fuels\05600-23237 Gasoline,E85\FPR\02Procurement\02_RfpIfb\"/>
    </mc:Choice>
  </mc:AlternateContent>
  <xr:revisionPtr revIDLastSave="0" documentId="13_ncr:1_{AE55B83D-E6CF-4411-BF70-7D346FB81475}" xr6:coauthVersionLast="46" xr6:coauthVersionMax="46" xr10:uidLastSave="{00000000-0000-0000-0000-000000000000}"/>
  <workbookProtection workbookAlgorithmName="SHA-512" workbookHashValue="JL7GzcRAAjzLimYCkcUwlYwpLraPNKBAJ7li2rMx/DMok9xH9+nstMCthnoYGFIa5hshhCz1LUqMz6ikmKdEew==" workbookSaltValue="b1KuGxHhaZ5gM4saxiU39Q==" workbookSpinCount="100000" lockStructure="1"/>
  <bookViews>
    <workbookView xWindow="-108" yWindow="-108" windowWidth="17496" windowHeight="10416" xr2:uid="{00000000-000D-0000-FFFF-FFFF00000000}"/>
  </bookViews>
  <sheets>
    <sheet name="General Questions" sheetId="12" r:id="rId1"/>
    <sheet name="Solicitation Specific Questions" sheetId="9" r:id="rId2"/>
    <sheet name="Control" sheetId="11" state="hidden" r:id="rId3"/>
  </sheets>
  <definedNames>
    <definedName name="Counties">Control!$A$2:$A$63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9" l="1"/>
  <c r="E13" i="9"/>
  <c r="E14" i="9"/>
  <c r="E15" i="9"/>
  <c r="E16" i="9"/>
  <c r="E17" i="9"/>
  <c r="E18" i="9"/>
  <c r="E19" i="9"/>
  <c r="E20" i="9"/>
  <c r="E21" i="9"/>
  <c r="E23" i="9"/>
  <c r="E24" i="9"/>
  <c r="E25" i="9"/>
  <c r="E26" i="9"/>
  <c r="E27" i="9"/>
  <c r="E28" i="9"/>
  <c r="E29" i="9"/>
  <c r="E30" i="9"/>
  <c r="E31" i="9"/>
  <c r="E32" i="9"/>
  <c r="E33" i="9"/>
  <c r="E12" i="9"/>
  <c r="C8" i="9" l="1"/>
  <c r="D33" i="9" l="1"/>
  <c r="D32" i="9"/>
  <c r="D30" i="9"/>
  <c r="D29" i="9"/>
  <c r="D28" i="9"/>
  <c r="D21" i="9" l="1"/>
  <c r="D20" i="9"/>
  <c r="D19" i="9"/>
  <c r="D18" i="9"/>
  <c r="D17" i="9"/>
  <c r="D16" i="9"/>
  <c r="D15" i="9"/>
  <c r="D13" i="9"/>
  <c r="D14" i="9"/>
  <c r="D31" i="9"/>
  <c r="D27" i="9"/>
  <c r="D26" i="9"/>
  <c r="D25" i="9"/>
  <c r="D24" i="9"/>
  <c r="D23" i="9"/>
  <c r="D12" i="9" l="1"/>
  <c r="C9" i="9" s="1"/>
</calcChain>
</file>

<file path=xl/sharedStrings.xml><?xml version="1.0" encoding="utf-8"?>
<sst xmlns="http://schemas.openxmlformats.org/spreadsheetml/2006/main" count="186" uniqueCount="165">
  <si>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</si>
  <si>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</si>
  <si>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</si>
  <si>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</si>
  <si>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</si>
  <si>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</si>
  <si>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</si>
  <si>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</si>
  <si>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</si>
  <si>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</si>
  <si>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</si>
  <si>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</si>
  <si>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</si>
  <si>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</si>
  <si>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</si>
  <si>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</si>
  <si>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</si>
  <si>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</si>
  <si>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</si>
  <si>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</si>
  <si>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</si>
  <si>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</si>
  <si>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</si>
  <si>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</si>
  <si>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</si>
  <si>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</si>
  <si>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</si>
  <si>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</si>
  <si>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</si>
  <si>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</si>
  <si>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</si>
  <si>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</si>
  <si>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</si>
  <si>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</si>
  <si>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</si>
  <si>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</si>
  <si>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</si>
  <si>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</si>
  <si>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</si>
  <si>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</si>
  <si>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</si>
  <si>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</si>
  <si>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</si>
  <si>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</si>
  <si>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</si>
  <si>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</si>
  <si>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</si>
  <si>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</si>
  <si>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</si>
  <si>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</si>
  <si>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</si>
  <si>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</si>
  <si>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</si>
  <si>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</si>
  <si>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</si>
  <si>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</si>
  <si>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</si>
  <si>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</si>
  <si>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</si>
  <si>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</si>
  <si>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</si>
  <si>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</si>
  <si>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</si>
  <si>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</si>
  <si>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</si>
  <si>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</si>
  <si>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</si>
  <si>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</si>
  <si>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</si>
  <si>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</si>
  <si>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</si>
  <si>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</si>
  <si>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</si>
  <si>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</si>
  <si>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</si>
  <si>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</si>
  <si>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</si>
  <si>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</si>
  <si>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</si>
  <si>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</si>
  <si>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</si>
  <si>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</si>
  <si>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</si>
  <si>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</si>
  <si>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</si>
  <si>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</si>
  <si>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</si>
  <si>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</si>
  <si>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</si>
  <si>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</si>
  <si>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</si>
  <si>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</si>
  <si>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Solicitation Specific Questions</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</si>
  <si>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</si>
  <si>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</si>
  <si>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</si>
  <si>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</si>
  <si>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</si>
  <si>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</si>
  <si>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</si>
  <si>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t>Attachment 5 - BIDDER INFORMATION QUESTIONNAIRE</t>
  </si>
  <si>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</si>
  <si>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</si>
  <si>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</si>
  <si>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</si>
  <si>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</si>
  <si>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</si>
  <si>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</si>
  <si>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</si>
  <si>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</si>
  <si>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</si>
  <si>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</si>
  <si>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</si>
  <si>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 xml:space="preserve">Instructions: Complete all questions below. Questions may have a drop-down menu from which to select your response.
NOTE TO BIDDER:  FAILURE TO ANSWER THE QUESTIONS WILL DELAY THE EVALUATION OF YOUR BID AND MAY RESULT IN REJECTION OF YOUR BID. </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</si>
  <si>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</si>
  <si>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</si>
  <si>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</si>
  <si>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</si>
  <si>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</si>
  <si>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</si>
  <si>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List Trade or Brand Name &amp; Sources of Supply</t>
  </si>
  <si>
    <t>Mid-Range Unleaded Gasoline:</t>
  </si>
  <si>
    <t>Premium Unleaded Gasoline:</t>
  </si>
  <si>
    <t>E-85:</t>
  </si>
  <si>
    <t>Place of Manufacture (Refining):</t>
  </si>
  <si>
    <t>Do you or the company for which you are a distributor have a bulk storage plant(s) with sufficient capacity and/or other facilities capable of protecting the interests of the State?</t>
  </si>
  <si>
    <t>Is the bulk storage plant located within a reasonable distance from the place or point to which deliveries are to be made?</t>
  </si>
  <si>
    <t>Is your source of supply with a reputable oil refiner; either directly or through the refiner’s authorized distributor?</t>
  </si>
  <si>
    <t>Are the Bidder’s delivery trucks for regular, mid, premium and E-85 gasoline fuel types, except motor transports, equipped with meters to accurately measure the quantity gasoline. Motor transports for the delivery of gasoline shall be accurately gauged as to shell capacity and sealed by the State Bureau of Weights and Measures or the local authority having jurisdiction.  Tank wagons used for the delivery of gasoline fuel types must have a meter with ticket printer which will provide a printed receipt giving an accurate accounting of the amount of fuel delivered.  Delivery ticket shall be locked in the printer from the start of delivery until the delivery is completed and recorded.</t>
  </si>
  <si>
    <t>Did you agree to comply with all the terms and conditions outlined in this Bid Solicitation ?</t>
  </si>
  <si>
    <t>2a</t>
  </si>
  <si>
    <t>Do you own or operate a permanently established bulk storage plant with stationary tankage from which delivery will be made?</t>
  </si>
  <si>
    <t>2b</t>
  </si>
  <si>
    <t>Are you an established refiner, distributor, or an authorized dealer of a distributor who owns and operates or leases and operates a bulk storage plant with stationary tankage? (NOTE: A Bid from an authorized dealer of a distributor should include a certificate or certification executed by the distributor, stating that Bidder is an authorized dealer of the distributor, and that all qualifications, requirements and specifications of the Solicitation will be met. Bidder must also be registered as a distributor with the New York State Department of Taxation and Finance and/or be a licensed importer, transporter or terminal operator, if applicable.)</t>
  </si>
  <si>
    <r>
      <t xml:space="preserve">If Bidder limits the maximum acceptable purchase amount for orders placed using the NYS Purchasing Card, please indicate the maximum purchase amount: </t>
    </r>
    <r>
      <rPr>
        <sz val="11"/>
        <color rgb="FFFF0000"/>
        <rFont val="Times New Roman"/>
        <family val="1"/>
      </rPr>
      <t/>
    </r>
  </si>
  <si>
    <t>Basis of Finding of Non-Responsibility:
 (add additional pages if necessary with content clearly labeled)</t>
  </si>
  <si>
    <t>2c</t>
  </si>
  <si>
    <t>2d</t>
  </si>
  <si>
    <t>2e</t>
  </si>
  <si>
    <t>2f</t>
  </si>
  <si>
    <t>2g</t>
  </si>
  <si>
    <t xml:space="preserve">Are you registered in accordance with applicable provisions of the New York State Tax Law amendments effective September 1, 1998 or as may be amended? </t>
  </si>
  <si>
    <t>2h</t>
  </si>
  <si>
    <t>Does your company possess adequate service facilities and trained personnel qualified to service the product furnished at the using agency within 48 hours of an order being placed?</t>
  </si>
  <si>
    <t>2i</t>
  </si>
  <si>
    <t>Did you provide all necessary proof of insurance documents demonstrating coverage in all areas specified in Attachment 4 - Insurance Requirements?</t>
  </si>
  <si>
    <t>Does your company possess sufficient previous experience, financial resources and organization to perform the type, magnitude, and quality of work specified in the Solicitation?</t>
  </si>
  <si>
    <t>Do you agree to the Delivery terms outlined in the Solicitation?</t>
  </si>
  <si>
    <t>Do you affirm that items submitted for bid meet the minimum product specifications outlined in the Solicitation?</t>
  </si>
  <si>
    <t>Do you agree to comply with the reporting requirements during Contract performance?</t>
  </si>
  <si>
    <r>
      <t xml:space="preserve">Will New York State businesses be used in the performance on this contract? If Yes, did you identify the businesses to be used on Attachment 3 - </t>
    </r>
    <r>
      <rPr>
        <i/>
        <sz val="11"/>
        <color theme="1"/>
        <rFont val="Arial"/>
        <family val="2"/>
      </rPr>
      <t>Encouraging Use of NYS Businesses</t>
    </r>
    <r>
      <rPr>
        <sz val="11"/>
        <color theme="1"/>
        <rFont val="Arial"/>
        <family val="2"/>
      </rPr>
      <t>?</t>
    </r>
  </si>
  <si>
    <t>Is Bidder listed as a certified Service-Disabled Veteran Owned Business Division  of Service-Disabled Veteran's Business Development at: https://ogs.ny.gov/Veterans/default.asp</t>
  </si>
  <si>
    <t>Have you reviewed the terms of the Price Adjustments/Price Revisions clause of the Solicitation, as this is NOT a fixed price?</t>
  </si>
  <si>
    <t>Regular Unleaded Gasoline:</t>
  </si>
  <si>
    <r>
      <t xml:space="preserve">Is this </t>
    </r>
    <r>
      <rPr>
        <b/>
        <i/>
        <sz val="10"/>
        <color theme="1"/>
        <rFont val="Arial"/>
        <family val="2"/>
      </rPr>
      <t>Solicitation Specific Questions t</t>
    </r>
    <r>
      <rPr>
        <b/>
        <sz val="10"/>
        <color theme="1"/>
        <rFont val="Arial"/>
        <family val="2"/>
      </rPr>
      <t>ab complete?</t>
    </r>
  </si>
  <si>
    <t>Does your company meet all the following requirements?</t>
  </si>
  <si>
    <t>ATTACHMENT 5 - BIDDER INFORMATION QUESTIONNAIRE</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</si>
  <si>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</si>
  <si>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Is Bidder a disregarded entity for tax purposes?</t>
  </si>
  <si>
    <t>If yes, please list the name of Bidder’s owner/parent company</t>
  </si>
  <si>
    <t>If yes, please list the FEIN of Bidder’s owner/parent company</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</si>
  <si>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</si>
  <si>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Does Bidder offer a prompt payment discount for payments made in less than</t>
    </r>
    <r>
      <rPr>
        <strike/>
        <sz val="11"/>
        <rFont val="Times New Roman"/>
        <family val="1"/>
      </rPr>
      <t xml:space="preserve"> </t>
    </r>
    <r>
      <rPr>
        <sz val="11"/>
        <rFont val="Times New Roman"/>
        <family val="1"/>
      </rPr>
      <t>30 days after receipt of a proper invoice?</t>
    </r>
    <r>
      <rPr>
        <b/>
        <sz val="11"/>
        <color theme="1"/>
        <rFont val="Times New Roman"/>
        <family val="1"/>
      </rPr>
      <t/>
    </r>
  </si>
  <si>
    <t>Person to contact in the event of an emergency occuring after normal business hours or on weekend/holidays: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</si>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</sst>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0" x14ac:knownFonts="1">
    <font>
      <sz val="11"/>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
      <b/>
      <sz val="11"/>
      <color theme="1"/>
      <name val="Times New Roman"/>
      <family val="1"/>
    </font>
    <font>
      <sz val="11"/>
      <color rgb="FFFF0000"/>
      <name val="Times New Roman"/>
      <family val="1"/>
    </font>
    <font>
      <u/>
      <sz val="11"/>
      <color theme="10"/>
      <name val="Calibri"/>
      <family val="2"/>
      <scheme val="minor"/>
    </font>
    <font>
      <b/>
      <sz val="16"/>
      <name val="Arial"/>
      <family val="2"/>
    </font>
    <font>
      <b/>
      <sz val="14"/>
      <color theme="1"/>
      <name val="Arial"/>
      <family val="2"/>
    </font>
    <font>
      <b/>
      <sz val="12"/>
      <name val="Arial"/>
      <family val="2"/>
    </font>
    <font>
      <sz val="12"/>
      <color theme="1"/>
      <name val="Arial"/>
      <family val="2"/>
    </font>
    <font>
      <sz val="12"/>
      <name val="Arial"/>
      <family val="2"/>
    </font>
    <font>
      <b/>
      <sz val="12"/>
      <color theme="1"/>
      <name val="Arial"/>
      <family val="2"/>
    </font>
    <font>
      <sz val="11"/>
      <name val="Arial"/>
      <family val="2"/>
    </font>
    <font>
      <b/>
      <i/>
      <sz val="10"/>
      <color theme="1"/>
      <name val="Arial"/>
      <family val="2"/>
    </font>
    <font>
      <sz val="11"/>
      <name val="Times New Roman"/>
      <family val="1"/>
    </font>
    <font>
      <b/>
      <sz val="11"/>
      <name val="Times New Roman"/>
      <family val="1"/>
    </font>
    <font>
      <sz val="11"/>
      <color rgb="FFFF0000"/>
      <name val="Calibri"/>
      <family val="2"/>
      <scheme val="minor"/>
    </font>
    <font>
      <b/>
      <sz val="12"/>
      <name val="Times New Roman"/>
      <family val="1"/>
    </font>
    <font>
      <b/>
      <sz val="12"/>
      <color theme="1"/>
      <name val="Times New Roman"/>
      <family val="1"/>
    </font>
    <font>
      <sz val="11"/>
      <color theme="1"/>
      <name val="Times New Roman"/>
      <family val="1"/>
    </font>
    <font>
      <sz val="10"/>
      <color theme="1"/>
      <name val="Calibri"/>
      <family val="2"/>
      <scheme val="minor"/>
    </font>
    <font>
      <sz val="10"/>
      <color rgb="FF000000"/>
      <name val="Times New Roman"/>
      <family val="1"/>
    </font>
    <font>
      <i/>
      <sz val="11"/>
      <name val="Times New Roman"/>
      <family val="1"/>
    </font>
    <font>
      <strike/>
      <sz val="11"/>
      <name val="Times New Roman"/>
      <family val="1"/>
    </font>
    <font>
      <b/>
      <sz val="10"/>
      <name val="Times New Roman"/>
      <family val="1"/>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s>
  <cellStyleXfs count="3">
    <xf numFmtId="0" fontId="0" fillId="0" borderId="0"/>
    <xf numFmtId="0" fontId="1" fillId="0" borderId="0"/>
    <xf numFmtId="0" fontId="9" fillId="0" borderId="0" applyNumberFormat="0" applyFill="0" applyBorder="0" applyAlignment="0" applyProtection="0"/>
  </cellStyleXfs>
  <cellXfs count="113">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2" fillId="0" borderId="0" xfId="0" applyFont="1"/>
    <xf numFmtId="1" fontId="2" fillId="0" borderId="0" xfId="0" applyNumberFormat="1" applyFont="1" applyAlignment="1">
      <alignment horizontal="center" vertical="top"/>
    </xf>
    <xf numFmtId="1" fontId="3" fillId="4" borderId="3" xfId="0" applyNumberFormat="1" applyFont="1" applyFill="1" applyBorder="1" applyAlignment="1">
      <alignment horizontal="center" vertical="top"/>
    </xf>
    <xf numFmtId="0" fontId="2" fillId="4" borderId="1" xfId="0" applyFont="1" applyFill="1" applyBorder="1" applyAlignment="1" applyProtection="1">
      <alignment horizontal="left" vertical="center" wrapText="1"/>
    </xf>
    <xf numFmtId="0" fontId="2" fillId="0" borderId="0" xfId="0" applyFont="1" applyAlignment="1">
      <alignment horizontal="left" indent="1"/>
    </xf>
    <xf numFmtId="0" fontId="16" fillId="4" borderId="12" xfId="0" applyFont="1" applyFill="1" applyBorder="1" applyAlignment="1" applyProtection="1">
      <alignment horizontal="left" wrapText="1" indent="1"/>
    </xf>
    <xf numFmtId="0" fontId="16" fillId="4" borderId="14" xfId="0" applyFont="1" applyFill="1" applyBorder="1" applyAlignment="1" applyProtection="1">
      <alignment horizontal="left" wrapText="1" indent="1"/>
    </xf>
    <xf numFmtId="1" fontId="2" fillId="0" borderId="0" xfId="0" applyNumberFormat="1" applyFont="1" applyAlignment="1" applyProtection="1">
      <alignment horizontal="center" vertical="top"/>
    </xf>
    <xf numFmtId="0" fontId="10" fillId="0" borderId="0" xfId="0" applyFont="1" applyProtection="1"/>
    <xf numFmtId="0" fontId="2" fillId="0" borderId="0" xfId="0" applyFont="1" applyProtection="1"/>
    <xf numFmtId="0" fontId="3" fillId="4" borderId="6" xfId="0" applyFont="1" applyFill="1" applyBorder="1" applyAlignment="1" applyProtection="1">
      <alignment horizontal="righ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13" fillId="0" borderId="0" xfId="0" applyFont="1" applyProtection="1"/>
    <xf numFmtId="0" fontId="5" fillId="0" borderId="0" xfId="0" applyFont="1" applyFill="1" applyProtection="1"/>
    <xf numFmtId="0" fontId="13" fillId="3" borderId="0" xfId="0" applyFont="1" applyFill="1" applyAlignment="1" applyProtection="1">
      <alignment horizontal="left" wrapText="1"/>
    </xf>
    <xf numFmtId="0" fontId="15" fillId="4" borderId="1" xfId="0" applyFont="1" applyFill="1" applyBorder="1" applyAlignment="1" applyProtection="1">
      <alignment wrapText="1"/>
    </xf>
    <xf numFmtId="0" fontId="15" fillId="4" borderId="13" xfId="0" applyFont="1" applyFill="1" applyBorder="1" applyAlignment="1" applyProtection="1">
      <alignment horizontal="center"/>
    </xf>
    <xf numFmtId="0" fontId="6" fillId="0" borderId="0" xfId="0" applyFont="1" applyProtection="1"/>
    <xf numFmtId="1" fontId="2" fillId="4" borderId="1" xfId="0" applyNumberFormat="1" applyFont="1" applyFill="1" applyBorder="1" applyAlignment="1" applyProtection="1">
      <alignment horizontal="center" vertical="center"/>
    </xf>
    <xf numFmtId="0" fontId="2" fillId="4" borderId="6" xfId="0" applyFont="1" applyFill="1" applyBorder="1" applyAlignment="1" applyProtection="1">
      <alignment horizontal="left" wrapText="1"/>
    </xf>
    <xf numFmtId="0" fontId="2" fillId="4" borderId="12"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xf>
    <xf numFmtId="0" fontId="2" fillId="4" borderId="6" xfId="0" applyFont="1" applyFill="1" applyBorder="1" applyAlignment="1" applyProtection="1">
      <alignment horizontal="left" vertical="center" wrapText="1"/>
    </xf>
    <xf numFmtId="0" fontId="2" fillId="4" borderId="6" xfId="0" applyFont="1" applyFill="1" applyBorder="1" applyAlignment="1" applyProtection="1">
      <alignment horizontal="right" vertical="center" wrapText="1"/>
    </xf>
    <xf numFmtId="0" fontId="2" fillId="4" borderId="17" xfId="0" applyFont="1" applyFill="1" applyBorder="1" applyAlignment="1" applyProtection="1">
      <alignment horizontal="right" vertical="center" wrapText="1"/>
    </xf>
    <xf numFmtId="0" fontId="13" fillId="4" borderId="1" xfId="0" applyFont="1" applyFill="1" applyBorder="1" applyAlignment="1" applyProtection="1">
      <alignment horizontal="left" vertical="center" indent="1"/>
    </xf>
    <xf numFmtId="0" fontId="2" fillId="4" borderId="6" xfId="0" applyFont="1" applyFill="1" applyBorder="1" applyAlignment="1" applyProtection="1">
      <alignment horizontal="left" vertical="center" wrapText="1" indent="1"/>
    </xf>
    <xf numFmtId="0" fontId="2" fillId="0" borderId="0" xfId="0" applyFont="1" applyAlignment="1" applyProtection="1">
      <alignment horizontal="left" indent="1"/>
    </xf>
    <xf numFmtId="0" fontId="2" fillId="4" borderId="17" xfId="0" applyFont="1" applyFill="1" applyBorder="1" applyAlignment="1" applyProtection="1">
      <alignment horizontal="left" vertical="center" wrapText="1" indent="1"/>
    </xf>
    <xf numFmtId="0" fontId="2" fillId="0" borderId="0" xfId="0" applyFont="1" applyFill="1" applyAlignment="1" applyProtection="1">
      <alignment wrapText="1"/>
    </xf>
    <xf numFmtId="0" fontId="5" fillId="0" borderId="0" xfId="0" applyFont="1" applyProtection="1"/>
    <xf numFmtId="0" fontId="6" fillId="4" borderId="1" xfId="0" applyFont="1" applyFill="1" applyBorder="1" applyAlignment="1" applyProtection="1">
      <alignment horizontal="right" wrapText="1"/>
    </xf>
    <xf numFmtId="0" fontId="3" fillId="4" borderId="1" xfId="0" applyFont="1" applyFill="1" applyBorder="1" applyAlignment="1" applyProtection="1">
      <alignment horizontal="center"/>
      <protection hidden="1"/>
    </xf>
    <xf numFmtId="0" fontId="3" fillId="0" borderId="5" xfId="0" applyFont="1" applyFill="1" applyBorder="1" applyAlignment="1" applyProtection="1">
      <alignment horizontal="center"/>
      <protection locked="0"/>
    </xf>
    <xf numFmtId="0" fontId="15" fillId="0" borderId="5" xfId="0" applyFont="1" applyFill="1" applyBorder="1" applyAlignment="1" applyProtection="1">
      <alignment horizontal="center" wrapText="1"/>
      <protection locked="0"/>
    </xf>
    <xf numFmtId="0" fontId="12"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xf>
    <xf numFmtId="0" fontId="15" fillId="4" borderId="1" xfId="0" applyFont="1" applyFill="1" applyBorder="1" applyAlignment="1" applyProtection="1">
      <alignment horizontal="center"/>
    </xf>
    <xf numFmtId="1" fontId="18" fillId="4" borderId="1" xfId="0" applyNumberFormat="1" applyFont="1" applyFill="1" applyBorder="1" applyAlignment="1">
      <alignment horizontal="center" vertical="center"/>
    </xf>
    <xf numFmtId="0" fontId="21" fillId="0" borderId="0" xfId="0" applyFont="1" applyAlignment="1">
      <alignment wrapText="1"/>
    </xf>
    <xf numFmtId="0" fontId="4" fillId="0" borderId="5" xfId="0" applyFont="1" applyBorder="1" applyAlignment="1" applyProtection="1">
      <alignment horizontal="left" vertical="center"/>
      <protection locked="0"/>
    </xf>
    <xf numFmtId="0" fontId="2" fillId="0" borderId="0" xfId="0" applyFont="1" applyAlignment="1">
      <alignment horizontal="right" wrapText="1"/>
    </xf>
    <xf numFmtId="0" fontId="24" fillId="0" borderId="0" xfId="0" applyFont="1"/>
    <xf numFmtId="0" fontId="7" fillId="4" borderId="3" xfId="0" applyFont="1" applyFill="1" applyBorder="1"/>
    <xf numFmtId="0" fontId="7" fillId="4" borderId="0" xfId="0" applyFont="1" applyFill="1" applyAlignment="1">
      <alignment horizontal="center"/>
    </xf>
    <xf numFmtId="1" fontId="23" fillId="4" borderId="1" xfId="0" applyNumberFormat="1" applyFont="1" applyFill="1" applyBorder="1" applyAlignment="1">
      <alignment horizontal="center" vertical="center"/>
    </xf>
    <xf numFmtId="0" fontId="23" fillId="4" borderId="6" xfId="0" applyFont="1" applyFill="1" applyBorder="1"/>
    <xf numFmtId="1" fontId="23" fillId="4" borderId="2" xfId="0" applyNumberFormat="1" applyFont="1" applyFill="1" applyBorder="1" applyAlignment="1">
      <alignment horizontal="center" vertical="center"/>
    </xf>
    <xf numFmtId="0" fontId="25" fillId="4" borderId="0" xfId="0" applyFont="1" applyFill="1" applyAlignment="1">
      <alignment vertical="center" wrapText="1"/>
    </xf>
    <xf numFmtId="0" fontId="23" fillId="0" borderId="5" xfId="0" applyFont="1" applyBorder="1" applyAlignment="1" applyProtection="1">
      <alignment horizontal="left" vertical="center" wrapText="1"/>
      <protection locked="0"/>
    </xf>
    <xf numFmtId="0" fontId="23" fillId="4" borderId="6" xfId="0" applyFont="1" applyFill="1" applyBorder="1" applyAlignment="1">
      <alignment vertical="center" wrapText="1"/>
    </xf>
    <xf numFmtId="0" fontId="23" fillId="4" borderId="6" xfId="0" applyFont="1" applyFill="1" applyBorder="1" applyAlignment="1">
      <alignment horizontal="left" vertical="center" wrapText="1"/>
    </xf>
    <xf numFmtId="0" fontId="23" fillId="0" borderId="5" xfId="0" applyFont="1" applyBorder="1" applyAlignment="1" applyProtection="1">
      <alignment horizontal="left" vertical="center"/>
      <protection locked="0"/>
    </xf>
    <xf numFmtId="0" fontId="18" fillId="4" borderId="12" xfId="0" applyFont="1" applyFill="1" applyBorder="1" applyAlignment="1">
      <alignment horizontal="left" vertical="center" wrapText="1"/>
    </xf>
    <xf numFmtId="0" fontId="18" fillId="0" borderId="5" xfId="0" applyFont="1" applyBorder="1" applyAlignment="1" applyProtection="1">
      <alignment horizontal="left" vertical="center"/>
      <protection locked="0"/>
    </xf>
    <xf numFmtId="0" fontId="20" fillId="0" borderId="22" xfId="0" applyFont="1" applyBorder="1" applyAlignment="1">
      <alignment vertical="center"/>
    </xf>
    <xf numFmtId="0" fontId="20" fillId="0" borderId="0" xfId="0" applyFont="1" applyAlignment="1">
      <alignment vertical="center"/>
    </xf>
    <xf numFmtId="0" fontId="18" fillId="0" borderId="5" xfId="0" applyFont="1" applyBorder="1" applyAlignment="1" applyProtection="1">
      <alignment horizontal="left" vertical="center" wrapText="1"/>
      <protection locked="0"/>
    </xf>
    <xf numFmtId="0" fontId="18" fillId="4" borderId="14" xfId="0" applyFont="1" applyFill="1" applyBorder="1" applyAlignment="1">
      <alignment horizontal="left" vertical="center" wrapText="1"/>
    </xf>
    <xf numFmtId="0" fontId="18" fillId="4" borderId="6" xfId="0" applyFont="1" applyFill="1" applyBorder="1" applyAlignment="1">
      <alignment horizontal="left" vertical="center" wrapText="1"/>
    </xf>
    <xf numFmtId="6" fontId="18" fillId="0" borderId="5" xfId="0" applyNumberFormat="1" applyFont="1" applyBorder="1" applyAlignment="1" applyProtection="1">
      <alignment horizontal="left" vertical="center"/>
      <protection locked="0"/>
    </xf>
    <xf numFmtId="0" fontId="18" fillId="0" borderId="21" xfId="0" applyFont="1" applyBorder="1" applyAlignment="1" applyProtection="1">
      <alignment horizontal="left" vertical="center" wrapText="1"/>
      <protection locked="0"/>
    </xf>
    <xf numFmtId="0" fontId="18" fillId="4" borderId="0" xfId="0" applyFont="1" applyFill="1" applyAlignment="1">
      <alignment horizontal="left" vertical="center" wrapText="1"/>
    </xf>
    <xf numFmtId="0" fontId="18" fillId="4" borderId="8" xfId="0" applyFont="1" applyFill="1" applyBorder="1" applyAlignment="1">
      <alignment horizontal="left" vertical="center" wrapText="1"/>
    </xf>
    <xf numFmtId="0" fontId="18" fillId="4" borderId="6" xfId="0" applyFont="1" applyFill="1" applyBorder="1" applyAlignment="1">
      <alignment horizontal="right" wrapText="1"/>
    </xf>
    <xf numFmtId="0" fontId="18" fillId="0" borderId="5" xfId="0" applyFont="1" applyBorder="1" applyAlignment="1" applyProtection="1">
      <alignment vertical="top"/>
      <protection locked="0"/>
    </xf>
    <xf numFmtId="0" fontId="18" fillId="0" borderId="5" xfId="0" applyFont="1" applyBorder="1" applyAlignment="1" applyProtection="1">
      <alignment horizontal="left"/>
      <protection locked="0"/>
    </xf>
    <xf numFmtId="0" fontId="18" fillId="4" borderId="8" xfId="0" applyFont="1" applyFill="1" applyBorder="1" applyAlignment="1">
      <alignment horizontal="right" wrapText="1"/>
    </xf>
    <xf numFmtId="0" fontId="19" fillId="4" borderId="4" xfId="0" applyFont="1" applyFill="1" applyBorder="1" applyAlignment="1">
      <alignment horizontal="left" vertical="center" wrapText="1"/>
    </xf>
    <xf numFmtId="0" fontId="18" fillId="4" borderId="9" xfId="0" applyFont="1" applyFill="1" applyBorder="1"/>
    <xf numFmtId="0" fontId="18" fillId="0" borderId="11" xfId="0" applyFont="1" applyBorder="1" applyAlignment="1" applyProtection="1">
      <alignment horizontal="left" vertical="center"/>
      <protection locked="0"/>
    </xf>
    <xf numFmtId="1" fontId="18" fillId="4" borderId="12" xfId="0" applyNumberFormat="1" applyFont="1" applyFill="1" applyBorder="1" applyAlignment="1">
      <alignment horizontal="center" vertical="center"/>
    </xf>
    <xf numFmtId="0" fontId="18" fillId="4" borderId="19" xfId="0" applyFont="1" applyFill="1" applyBorder="1" applyAlignment="1">
      <alignment horizontal="left" vertical="center" wrapText="1"/>
    </xf>
    <xf numFmtId="1" fontId="18" fillId="4" borderId="6" xfId="0" applyNumberFormat="1" applyFont="1" applyFill="1" applyBorder="1" applyAlignment="1">
      <alignment horizontal="center" vertical="center"/>
    </xf>
    <xf numFmtId="0" fontId="18" fillId="4" borderId="20" xfId="0" applyFont="1" applyFill="1" applyBorder="1" applyAlignment="1">
      <alignment horizontal="left" vertical="center" wrapText="1"/>
    </xf>
    <xf numFmtId="0" fontId="18" fillId="0" borderId="5" xfId="0" applyFont="1" applyBorder="1" applyProtection="1">
      <protection locked="0"/>
    </xf>
    <xf numFmtId="0" fontId="18" fillId="4" borderId="14" xfId="0" applyFont="1" applyFill="1" applyBorder="1" applyAlignment="1">
      <alignment vertical="center" wrapText="1"/>
    </xf>
    <xf numFmtId="0" fontId="18" fillId="4" borderId="15" xfId="0" applyFont="1" applyFill="1" applyBorder="1" applyAlignment="1">
      <alignment horizontal="left" vertical="center"/>
    </xf>
    <xf numFmtId="1" fontId="29" fillId="0" borderId="0" xfId="0" applyNumberFormat="1" applyFont="1" applyAlignment="1">
      <alignment horizontal="center" vertical="top"/>
    </xf>
    <xf numFmtId="0" fontId="18" fillId="0" borderId="0" xfId="0" applyFont="1"/>
    <xf numFmtId="1" fontId="16" fillId="4" borderId="2" xfId="0" applyNumberFormat="1" applyFont="1" applyFill="1" applyBorder="1" applyAlignment="1">
      <alignment horizontal="center" vertical="center"/>
    </xf>
    <xf numFmtId="1" fontId="16" fillId="4" borderId="1" xfId="0" applyNumberFormat="1" applyFont="1" applyFill="1" applyBorder="1" applyAlignment="1">
      <alignment horizontal="center" vertical="center"/>
    </xf>
    <xf numFmtId="0" fontId="18" fillId="4" borderId="6" xfId="0" applyFont="1" applyFill="1" applyBorder="1" applyAlignment="1">
      <alignment wrapText="1"/>
    </xf>
    <xf numFmtId="1" fontId="2" fillId="0" borderId="7" xfId="0" applyNumberFormat="1" applyFont="1" applyBorder="1" applyAlignment="1">
      <alignment horizontal="center" vertical="center"/>
    </xf>
    <xf numFmtId="0" fontId="23" fillId="0" borderId="0" xfId="0" applyFont="1"/>
    <xf numFmtId="0" fontId="23" fillId="0" borderId="0" xfId="0" applyFont="1" applyProtection="1">
      <protection locked="0"/>
    </xf>
    <xf numFmtId="1" fontId="0" fillId="0" borderId="0" xfId="0" applyNumberFormat="1" applyAlignment="1">
      <alignment horizontal="center" vertical="top"/>
    </xf>
    <xf numFmtId="0" fontId="18" fillId="0" borderId="21" xfId="0" applyFont="1" applyBorder="1" applyProtection="1">
      <protection locked="0"/>
    </xf>
    <xf numFmtId="0" fontId="19" fillId="0" borderId="5" xfId="0" applyFont="1" applyBorder="1" applyAlignment="1" applyProtection="1">
      <alignment vertical="center" wrapText="1"/>
      <protection locked="0"/>
    </xf>
    <xf numFmtId="0" fontId="19" fillId="4" borderId="10"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9" fillId="4" borderId="10" xfId="0" applyFont="1" applyFill="1" applyBorder="1" applyAlignment="1">
      <alignment vertical="center" wrapText="1"/>
    </xf>
    <xf numFmtId="0" fontId="19" fillId="4" borderId="9" xfId="0" applyFont="1" applyFill="1" applyBorder="1" applyAlignment="1">
      <alignment vertical="center" wrapText="1"/>
    </xf>
    <xf numFmtId="0" fontId="28" fillId="4" borderId="10" xfId="0" applyFont="1" applyFill="1" applyBorder="1" applyAlignment="1">
      <alignment horizontal="left" vertical="center" wrapText="1"/>
    </xf>
    <xf numFmtId="0" fontId="28" fillId="4" borderId="16" xfId="0" applyFont="1" applyFill="1" applyBorder="1" applyAlignment="1">
      <alignment horizontal="left" vertical="center" wrapText="1"/>
    </xf>
    <xf numFmtId="0" fontId="19" fillId="4" borderId="17" xfId="0" applyFont="1" applyFill="1" applyBorder="1" applyAlignment="1">
      <alignment vertical="center" wrapText="1"/>
    </xf>
    <xf numFmtId="0" fontId="19" fillId="4" borderId="18" xfId="0" applyFont="1" applyFill="1" applyBorder="1" applyAlignment="1">
      <alignment vertical="center" wrapText="1"/>
    </xf>
    <xf numFmtId="0" fontId="21" fillId="0" borderId="0" xfId="0" applyFont="1" applyAlignment="1">
      <alignment horizontal="center" vertical="center"/>
    </xf>
    <xf numFmtId="0" fontId="22" fillId="4" borderId="0" xfId="0" applyFont="1" applyFill="1" applyAlignment="1">
      <alignment horizontal="left"/>
    </xf>
    <xf numFmtId="0" fontId="7" fillId="4" borderId="0" xfId="0" applyFont="1" applyFill="1" applyAlignment="1">
      <alignment horizontal="right" wrapText="1"/>
    </xf>
    <xf numFmtId="0" fontId="7" fillId="4" borderId="16" xfId="0" applyFont="1" applyFill="1" applyBorder="1" applyAlignment="1">
      <alignment horizontal="right" wrapText="1"/>
    </xf>
    <xf numFmtId="0" fontId="23" fillId="4" borderId="0" xfId="0" applyFont="1" applyFill="1" applyAlignment="1">
      <alignment horizontal="left" wrapText="1"/>
    </xf>
    <xf numFmtId="0" fontId="14" fillId="4" borderId="0" xfId="0" applyFont="1" applyFill="1" applyAlignment="1" applyProtection="1">
      <alignment horizontal="left" wrapText="1"/>
    </xf>
    <xf numFmtId="0" fontId="12" fillId="0" borderId="0" xfId="0" applyFont="1" applyFill="1" applyAlignment="1" applyProtection="1">
      <alignment wrapText="1"/>
    </xf>
    <xf numFmtId="0" fontId="11" fillId="4" borderId="0" xfId="0" applyFont="1" applyFill="1" applyAlignment="1" applyProtection="1"/>
    <xf numFmtId="0" fontId="2" fillId="4" borderId="10"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9" fillId="0" borderId="5" xfId="2" applyFont="1" applyFill="1" applyBorder="1" applyProtection="1">
      <protection locked="0"/>
    </xf>
  </cellXfs>
  <cellStyles count="3">
    <cellStyle name="Hyperlink" xfId="2" builtinId="8"/>
    <cellStyle name="Normal" xfId="0" builtinId="0"/>
    <cellStyle name="Normal 2" xfId="1" xr:uid="{00000000-0005-0000-0000-000002000000}"/>
  </cellStyles>
  <dxfs count="4">
    <dxf>
      <font>
        <b/>
        <i val="0"/>
        <color rgb="FFFF0000"/>
      </font>
      <fill>
        <patternFill patternType="solid">
          <bgColor theme="3" tint="0.79998168889431442"/>
        </patternFill>
      </fill>
    </dxf>
    <dxf>
      <font>
        <b/>
        <i val="0"/>
        <color rgb="FF00B050"/>
      </font>
      <fill>
        <patternFill patternType="none">
          <bgColor auto="1"/>
        </patternFill>
      </fill>
    </dxf>
    <dxf>
      <font>
        <b/>
        <i val="0"/>
        <color rgb="FFFF0000"/>
      </font>
      <fill>
        <patternFill patternType="solid">
          <bgColor theme="3" tint="0.79998168889431442"/>
        </patternFill>
      </fill>
    </dxf>
    <dxf>
      <font>
        <b/>
        <i val="0"/>
        <color rgb="FF00B05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4637-273B-466A-A2C5-AB9311166955}">
  <sheetPr>
    <pageSetUpPr fitToPage="1"/>
  </sheetPr>
  <dimension ref="A1:F85"/>
  <sheetViews>
    <sheetView showGridLines="0" tabSelected="1" zoomScale="80" zoomScaleNormal="80" zoomScalePageLayoutView="80" workbookViewId="0">
      <selection activeCell="C4" sqref="C4"/>
    </sheetView>
  </sheetViews>
  <sheetFormatPr defaultRowHeight="14.4" x14ac:dyDescent="0.3"/>
  <cols>
    <col min="1" max="1" width="4.33203125" style="91" customWidth="1"/>
    <col min="2" max="2" width="66.5546875" customWidth="1"/>
    <col min="3" max="3" width="61.109375" customWidth="1"/>
  </cols>
  <sheetData>
    <row r="1" spans="1:4" ht="23.1" customHeight="1" x14ac:dyDescent="0.3">
      <c r="A1" s="102" t="s">
        <v>156</v>
      </c>
      <c r="B1" s="102"/>
      <c r="C1" s="102"/>
    </row>
    <row r="2" spans="1:4" ht="15.6" x14ac:dyDescent="0.3">
      <c r="A2" s="103" t="s">
        <v>93</v>
      </c>
      <c r="B2" s="103"/>
      <c r="C2" s="103"/>
    </row>
    <row r="3" spans="1:4" ht="15" customHeight="1" thickBot="1" x14ac:dyDescent="0.35">
      <c r="A3" s="44"/>
      <c r="B3" s="44"/>
      <c r="C3" s="4"/>
    </row>
    <row r="4" spans="1:4" ht="15" customHeight="1" thickBot="1" x14ac:dyDescent="0.35">
      <c r="A4" s="104" t="s">
        <v>76</v>
      </c>
      <c r="B4" s="105"/>
      <c r="C4" s="45"/>
    </row>
    <row r="5" spans="1:4" ht="15" customHeight="1" x14ac:dyDescent="0.3">
      <c r="A5" s="5"/>
      <c r="B5" s="46"/>
      <c r="C5" s="4"/>
    </row>
    <row r="6" spans="1:4" ht="60" customHeight="1" x14ac:dyDescent="0.3">
      <c r="A6" s="106" t="s">
        <v>157</v>
      </c>
      <c r="B6" s="106"/>
      <c r="C6" s="106"/>
      <c r="D6" s="47"/>
    </row>
    <row r="7" spans="1:4" x14ac:dyDescent="0.3">
      <c r="A7" s="5"/>
      <c r="B7" s="4"/>
      <c r="C7" s="4"/>
    </row>
    <row r="8" spans="1:4" ht="15" thickBot="1" x14ac:dyDescent="0.35">
      <c r="A8" s="6" t="s">
        <v>0</v>
      </c>
      <c r="B8" s="48" t="s">
        <v>6</v>
      </c>
      <c r="C8" s="49" t="s">
        <v>5</v>
      </c>
    </row>
    <row r="9" spans="1:4" ht="15" thickBot="1" x14ac:dyDescent="0.35">
      <c r="A9" s="50">
        <v>1</v>
      </c>
      <c r="B9" s="51" t="s">
        <v>76</v>
      </c>
      <c r="C9" s="54"/>
    </row>
    <row r="10" spans="1:4" ht="15" thickBot="1" x14ac:dyDescent="0.35">
      <c r="A10" s="50">
        <v>2</v>
      </c>
      <c r="B10" s="51" t="s">
        <v>1</v>
      </c>
      <c r="C10" s="54"/>
    </row>
    <row r="11" spans="1:4" ht="15" thickBot="1" x14ac:dyDescent="0.35">
      <c r="A11" s="50">
        <v>3</v>
      </c>
      <c r="B11" s="51" t="s">
        <v>2</v>
      </c>
      <c r="C11" s="54"/>
    </row>
    <row r="12" spans="1:4" ht="15" thickBot="1" x14ac:dyDescent="0.35">
      <c r="A12" s="50">
        <v>4</v>
      </c>
      <c r="B12" s="51" t="s">
        <v>3</v>
      </c>
      <c r="C12" s="54"/>
    </row>
    <row r="13" spans="1:4" ht="15" thickBot="1" x14ac:dyDescent="0.35">
      <c r="A13" s="50">
        <v>5</v>
      </c>
      <c r="B13" s="51" t="s">
        <v>4</v>
      </c>
      <c r="C13" s="54"/>
    </row>
    <row r="14" spans="1:4" ht="15" thickBot="1" x14ac:dyDescent="0.35">
      <c r="A14" s="50">
        <v>6</v>
      </c>
      <c r="B14" s="51" t="s">
        <v>82</v>
      </c>
      <c r="C14" s="54"/>
    </row>
    <row r="15" spans="1:4" ht="15" thickBot="1" x14ac:dyDescent="0.35">
      <c r="A15" s="50">
        <v>7</v>
      </c>
      <c r="B15" s="51" t="s">
        <v>83</v>
      </c>
      <c r="C15" s="54"/>
    </row>
    <row r="16" spans="1:4" ht="15" thickBot="1" x14ac:dyDescent="0.35">
      <c r="A16" s="50">
        <v>8</v>
      </c>
      <c r="B16" s="51" t="s">
        <v>101</v>
      </c>
      <c r="C16" s="54"/>
    </row>
    <row r="17" spans="1:6" ht="39" customHeight="1" thickBot="1" x14ac:dyDescent="0.35">
      <c r="A17" s="52">
        <v>9</v>
      </c>
      <c r="B17" s="53" t="s">
        <v>79</v>
      </c>
      <c r="C17" s="54"/>
    </row>
    <row r="18" spans="1:6" ht="27" customHeight="1" thickBot="1" x14ac:dyDescent="0.35">
      <c r="A18" s="50">
        <v>10</v>
      </c>
      <c r="B18" s="55" t="s">
        <v>81</v>
      </c>
      <c r="C18" s="57"/>
    </row>
    <row r="19" spans="1:6" ht="18" customHeight="1" thickBot="1" x14ac:dyDescent="0.35">
      <c r="A19" s="50">
        <v>11</v>
      </c>
      <c r="B19" s="55" t="s">
        <v>78</v>
      </c>
      <c r="C19" s="57"/>
    </row>
    <row r="20" spans="1:6" ht="45" customHeight="1" thickBot="1" x14ac:dyDescent="0.35">
      <c r="A20" s="50">
        <v>12</v>
      </c>
      <c r="B20" s="56" t="s">
        <v>84</v>
      </c>
      <c r="C20" s="57"/>
    </row>
    <row r="21" spans="1:6" ht="45" customHeight="1" thickBot="1" x14ac:dyDescent="0.35">
      <c r="A21" s="43">
        <v>13</v>
      </c>
      <c r="B21" s="58" t="s">
        <v>158</v>
      </c>
      <c r="C21" s="59"/>
      <c r="D21" s="60"/>
      <c r="E21" s="61"/>
      <c r="F21" s="61"/>
    </row>
    <row r="22" spans="1:6" ht="22.5" customHeight="1" thickBot="1" x14ac:dyDescent="0.35">
      <c r="A22" s="43">
        <v>14</v>
      </c>
      <c r="B22" s="58" t="s">
        <v>159</v>
      </c>
      <c r="C22" s="62"/>
      <c r="D22" s="60"/>
      <c r="E22" s="61"/>
      <c r="F22" s="61"/>
    </row>
    <row r="23" spans="1:6" ht="22.5" customHeight="1" thickBot="1" x14ac:dyDescent="0.35">
      <c r="A23" s="43">
        <v>15</v>
      </c>
      <c r="B23" s="58" t="s">
        <v>160</v>
      </c>
      <c r="C23" s="62"/>
      <c r="D23" s="60"/>
      <c r="E23" s="61"/>
      <c r="F23" s="61"/>
    </row>
    <row r="24" spans="1:6" ht="69.75" customHeight="1" thickBot="1" x14ac:dyDescent="0.35">
      <c r="A24" s="43">
        <v>16</v>
      </c>
      <c r="B24" s="58" t="s">
        <v>115</v>
      </c>
      <c r="C24" s="62"/>
    </row>
    <row r="25" spans="1:6" ht="69.75" customHeight="1" thickBot="1" x14ac:dyDescent="0.35">
      <c r="A25" s="43">
        <v>17</v>
      </c>
      <c r="B25" s="58" t="s">
        <v>119</v>
      </c>
      <c r="C25" s="59"/>
    </row>
    <row r="26" spans="1:6" ht="27" customHeight="1" thickBot="1" x14ac:dyDescent="0.35">
      <c r="A26" s="43">
        <v>18</v>
      </c>
      <c r="B26" s="63" t="s">
        <v>85</v>
      </c>
      <c r="C26" s="62"/>
    </row>
    <row r="27" spans="1:6" ht="27" customHeight="1" thickBot="1" x14ac:dyDescent="0.35">
      <c r="A27" s="43">
        <v>19</v>
      </c>
      <c r="B27" s="63" t="s">
        <v>86</v>
      </c>
      <c r="C27" s="59"/>
    </row>
    <row r="28" spans="1:6" ht="50.25" customHeight="1" thickBot="1" x14ac:dyDescent="0.35">
      <c r="A28" s="43">
        <v>20</v>
      </c>
      <c r="B28" s="58" t="s">
        <v>161</v>
      </c>
      <c r="C28" s="59"/>
    </row>
    <row r="29" spans="1:6" ht="39" customHeight="1" thickBot="1" x14ac:dyDescent="0.35">
      <c r="A29" s="43">
        <v>21</v>
      </c>
      <c r="B29" s="64" t="s">
        <v>102</v>
      </c>
      <c r="C29" s="65"/>
    </row>
    <row r="30" spans="1:6" ht="45.75" customHeight="1" thickBot="1" x14ac:dyDescent="0.35">
      <c r="A30" s="43">
        <v>22</v>
      </c>
      <c r="B30" s="64" t="s">
        <v>134</v>
      </c>
      <c r="C30" s="65"/>
    </row>
    <row r="31" spans="1:6" ht="39" customHeight="1" thickBot="1" x14ac:dyDescent="0.35">
      <c r="A31" s="43">
        <v>23</v>
      </c>
      <c r="B31" s="63" t="s">
        <v>114</v>
      </c>
      <c r="C31" s="59"/>
    </row>
    <row r="32" spans="1:6" ht="39" customHeight="1" thickBot="1" x14ac:dyDescent="0.35">
      <c r="A32" s="43">
        <v>24</v>
      </c>
      <c r="B32" s="63" t="s">
        <v>162</v>
      </c>
      <c r="C32" s="59"/>
    </row>
    <row r="33" spans="1:3" ht="45.75" customHeight="1" thickBot="1" x14ac:dyDescent="0.35">
      <c r="A33" s="43">
        <v>25</v>
      </c>
      <c r="B33" s="63" t="s">
        <v>103</v>
      </c>
      <c r="C33" s="66"/>
    </row>
    <row r="34" spans="1:3" ht="29.25" customHeight="1" thickBot="1" x14ac:dyDescent="0.35">
      <c r="A34" s="43">
        <v>26</v>
      </c>
      <c r="B34" s="67" t="s">
        <v>116</v>
      </c>
      <c r="C34" s="59"/>
    </row>
    <row r="35" spans="1:3" ht="42" customHeight="1" thickBot="1" x14ac:dyDescent="0.35">
      <c r="A35" s="43">
        <v>27</v>
      </c>
      <c r="B35" s="64" t="s">
        <v>117</v>
      </c>
      <c r="C35" s="59"/>
    </row>
    <row r="36" spans="1:3" ht="30" customHeight="1" thickBot="1" x14ac:dyDescent="0.35">
      <c r="A36" s="43">
        <v>28</v>
      </c>
      <c r="B36" s="68" t="s">
        <v>118</v>
      </c>
      <c r="C36" s="59"/>
    </row>
    <row r="37" spans="1:3" ht="15" thickBot="1" x14ac:dyDescent="0.35">
      <c r="A37" s="43">
        <v>29</v>
      </c>
      <c r="B37" s="94" t="s">
        <v>94</v>
      </c>
      <c r="C37" s="95"/>
    </row>
    <row r="38" spans="1:3" ht="15" thickBot="1" x14ac:dyDescent="0.35">
      <c r="A38" s="43"/>
      <c r="B38" s="69" t="s">
        <v>7</v>
      </c>
      <c r="C38" s="70"/>
    </row>
    <row r="39" spans="1:3" ht="15" thickBot="1" x14ac:dyDescent="0.35">
      <c r="A39" s="43"/>
      <c r="B39" s="69" t="s">
        <v>8</v>
      </c>
      <c r="C39" s="70"/>
    </row>
    <row r="40" spans="1:3" ht="15" thickBot="1" x14ac:dyDescent="0.35">
      <c r="A40" s="43"/>
      <c r="B40" s="69" t="s">
        <v>9</v>
      </c>
      <c r="C40" s="71"/>
    </row>
    <row r="41" spans="1:3" ht="15" thickBot="1" x14ac:dyDescent="0.35">
      <c r="A41" s="43"/>
      <c r="B41" s="69" t="s">
        <v>10</v>
      </c>
      <c r="C41" s="71"/>
    </row>
    <row r="42" spans="1:3" ht="15" thickBot="1" x14ac:dyDescent="0.35">
      <c r="A42" s="43"/>
      <c r="B42" s="72" t="s">
        <v>104</v>
      </c>
      <c r="C42" s="112"/>
    </row>
    <row r="43" spans="1:3" ht="15" thickBot="1" x14ac:dyDescent="0.35">
      <c r="A43" s="43">
        <v>30</v>
      </c>
      <c r="B43" s="73" t="s">
        <v>80</v>
      </c>
      <c r="C43" s="74"/>
    </row>
    <row r="44" spans="1:3" ht="15" thickBot="1" x14ac:dyDescent="0.35">
      <c r="A44" s="43"/>
      <c r="B44" s="69" t="s">
        <v>7</v>
      </c>
      <c r="C44" s="59"/>
    </row>
    <row r="45" spans="1:3" ht="15" thickBot="1" x14ac:dyDescent="0.35">
      <c r="A45" s="43"/>
      <c r="B45" s="69" t="s">
        <v>8</v>
      </c>
      <c r="C45" s="59"/>
    </row>
    <row r="46" spans="1:3" ht="15" thickBot="1" x14ac:dyDescent="0.35">
      <c r="A46" s="43"/>
      <c r="B46" s="69" t="s">
        <v>9</v>
      </c>
      <c r="C46" s="59"/>
    </row>
    <row r="47" spans="1:3" ht="15" thickBot="1" x14ac:dyDescent="0.35">
      <c r="A47" s="43"/>
      <c r="B47" s="69" t="s">
        <v>10</v>
      </c>
      <c r="C47" s="59"/>
    </row>
    <row r="48" spans="1:3" ht="15" thickBot="1" x14ac:dyDescent="0.35">
      <c r="A48" s="43"/>
      <c r="B48" s="72" t="s">
        <v>104</v>
      </c>
      <c r="C48" s="59"/>
    </row>
    <row r="49" spans="1:3" ht="15" thickBot="1" x14ac:dyDescent="0.35">
      <c r="A49" s="43">
        <v>31</v>
      </c>
      <c r="B49" s="94" t="s">
        <v>87</v>
      </c>
      <c r="C49" s="95"/>
    </row>
    <row r="50" spans="1:3" ht="15" thickBot="1" x14ac:dyDescent="0.35">
      <c r="A50" s="43"/>
      <c r="B50" s="69" t="s">
        <v>97</v>
      </c>
      <c r="C50" s="59"/>
    </row>
    <row r="51" spans="1:3" ht="15" thickBot="1" x14ac:dyDescent="0.35">
      <c r="A51" s="43"/>
      <c r="B51" s="69" t="s">
        <v>7</v>
      </c>
      <c r="C51" s="59"/>
    </row>
    <row r="52" spans="1:3" ht="15" thickBot="1" x14ac:dyDescent="0.35">
      <c r="A52" s="43"/>
      <c r="B52" s="69" t="s">
        <v>8</v>
      </c>
      <c r="C52" s="59"/>
    </row>
    <row r="53" spans="1:3" ht="15" thickBot="1" x14ac:dyDescent="0.35">
      <c r="A53" s="43"/>
      <c r="B53" s="69" t="s">
        <v>9</v>
      </c>
      <c r="C53" s="59"/>
    </row>
    <row r="54" spans="1:3" ht="15" thickBot="1" x14ac:dyDescent="0.35">
      <c r="A54" s="43"/>
      <c r="B54" s="69" t="s">
        <v>10</v>
      </c>
      <c r="C54" s="59"/>
    </row>
    <row r="55" spans="1:3" ht="15" thickBot="1" x14ac:dyDescent="0.35">
      <c r="A55" s="43"/>
      <c r="B55" s="72" t="s">
        <v>104</v>
      </c>
      <c r="C55" s="59"/>
    </row>
    <row r="56" spans="1:3" ht="15" thickBot="1" x14ac:dyDescent="0.35">
      <c r="A56" s="43">
        <v>32</v>
      </c>
      <c r="B56" s="96" t="s">
        <v>163</v>
      </c>
      <c r="C56" s="97"/>
    </row>
    <row r="57" spans="1:3" ht="15" thickBot="1" x14ac:dyDescent="0.35">
      <c r="A57" s="43"/>
      <c r="B57" s="69" t="s">
        <v>7</v>
      </c>
      <c r="C57" s="59"/>
    </row>
    <row r="58" spans="1:3" ht="15" thickBot="1" x14ac:dyDescent="0.35">
      <c r="A58" s="43"/>
      <c r="B58" s="69" t="s">
        <v>8</v>
      </c>
      <c r="C58" s="59"/>
    </row>
    <row r="59" spans="1:3" ht="15" thickBot="1" x14ac:dyDescent="0.35">
      <c r="A59" s="43"/>
      <c r="B59" s="69" t="s">
        <v>9</v>
      </c>
      <c r="C59" s="59"/>
    </row>
    <row r="60" spans="1:3" ht="15" thickBot="1" x14ac:dyDescent="0.35">
      <c r="A60" s="43"/>
      <c r="B60" s="69" t="s">
        <v>10</v>
      </c>
      <c r="C60" s="59"/>
    </row>
    <row r="61" spans="1:3" ht="15" thickBot="1" x14ac:dyDescent="0.35">
      <c r="A61" s="43"/>
      <c r="B61" s="72" t="s">
        <v>104</v>
      </c>
      <c r="C61" s="75"/>
    </row>
    <row r="62" spans="1:3" ht="69.75" customHeight="1" thickBot="1" x14ac:dyDescent="0.35">
      <c r="A62" s="76">
        <v>33</v>
      </c>
      <c r="B62" s="77" t="s">
        <v>105</v>
      </c>
      <c r="C62" s="59"/>
    </row>
    <row r="63" spans="1:3" ht="39" customHeight="1" thickBot="1" x14ac:dyDescent="0.35">
      <c r="A63" s="78">
        <v>34</v>
      </c>
      <c r="B63" s="79" t="s">
        <v>106</v>
      </c>
      <c r="C63" s="80"/>
    </row>
    <row r="64" spans="1:3" ht="45" customHeight="1" thickBot="1" x14ac:dyDescent="0.35">
      <c r="A64" s="76">
        <v>35</v>
      </c>
      <c r="B64" s="77" t="s">
        <v>151</v>
      </c>
      <c r="C64" s="59"/>
    </row>
    <row r="65" spans="1:3" ht="114" customHeight="1" thickBot="1" x14ac:dyDescent="0.35">
      <c r="A65" s="78"/>
      <c r="B65" s="98" t="s">
        <v>107</v>
      </c>
      <c r="C65" s="99"/>
    </row>
    <row r="66" spans="1:3" ht="21.9" customHeight="1" thickBot="1" x14ac:dyDescent="0.35">
      <c r="A66" s="78">
        <v>36</v>
      </c>
      <c r="B66" s="81" t="s">
        <v>109</v>
      </c>
      <c r="C66" s="92"/>
    </row>
    <row r="67" spans="1:3" ht="21.9" customHeight="1" thickBot="1" x14ac:dyDescent="0.35">
      <c r="A67" s="78">
        <v>37</v>
      </c>
      <c r="B67" s="64" t="s">
        <v>108</v>
      </c>
      <c r="C67" s="59"/>
    </row>
    <row r="68" spans="1:3" ht="21.9" customHeight="1" thickBot="1" x14ac:dyDescent="0.35">
      <c r="A68" s="76">
        <v>38</v>
      </c>
      <c r="B68" s="82" t="s">
        <v>110</v>
      </c>
      <c r="C68" s="59"/>
    </row>
    <row r="69" spans="1:3" ht="21.9" customHeight="1" thickBot="1" x14ac:dyDescent="0.35">
      <c r="A69" s="78">
        <v>39</v>
      </c>
      <c r="B69" s="63" t="s">
        <v>95</v>
      </c>
      <c r="C69" s="92"/>
    </row>
    <row r="70" spans="1:3" ht="21.9" customHeight="1" thickBot="1" x14ac:dyDescent="0.35">
      <c r="A70" s="78">
        <v>40</v>
      </c>
      <c r="B70" s="63" t="s">
        <v>88</v>
      </c>
      <c r="C70" s="92"/>
    </row>
    <row r="71" spans="1:3" ht="21.9" customHeight="1" thickBot="1" x14ac:dyDescent="0.35">
      <c r="A71" s="76">
        <v>41</v>
      </c>
      <c r="B71" s="63" t="s">
        <v>89</v>
      </c>
      <c r="C71" s="92"/>
    </row>
    <row r="72" spans="1:3" ht="21.9" customHeight="1" thickBot="1" x14ac:dyDescent="0.35">
      <c r="A72" s="78">
        <v>42</v>
      </c>
      <c r="B72" s="79" t="s">
        <v>90</v>
      </c>
      <c r="C72" s="92"/>
    </row>
    <row r="73" spans="1:3" x14ac:dyDescent="0.3">
      <c r="A73" s="83"/>
      <c r="B73" s="84"/>
      <c r="C73" s="84"/>
    </row>
    <row r="74" spans="1:3" ht="70.5" customHeight="1" thickBot="1" x14ac:dyDescent="0.35">
      <c r="A74" s="85"/>
      <c r="B74" s="100" t="s">
        <v>98</v>
      </c>
      <c r="C74" s="101"/>
    </row>
    <row r="75" spans="1:3" ht="39" customHeight="1" thickBot="1" x14ac:dyDescent="0.35">
      <c r="A75" s="43">
        <v>43</v>
      </c>
      <c r="B75" s="64" t="s">
        <v>111</v>
      </c>
      <c r="C75" s="93"/>
    </row>
    <row r="76" spans="1:3" ht="39" customHeight="1" thickBot="1" x14ac:dyDescent="0.35">
      <c r="A76" s="43">
        <v>44</v>
      </c>
      <c r="B76" s="64" t="s">
        <v>99</v>
      </c>
      <c r="C76" s="80"/>
    </row>
    <row r="77" spans="1:3" ht="84" customHeight="1" thickBot="1" x14ac:dyDescent="0.35">
      <c r="A77" s="43">
        <v>45</v>
      </c>
      <c r="B77" s="64" t="s">
        <v>96</v>
      </c>
      <c r="C77" s="80"/>
    </row>
    <row r="78" spans="1:3" ht="15" thickBot="1" x14ac:dyDescent="0.35">
      <c r="A78" s="86"/>
      <c r="B78" s="69" t="s">
        <v>11</v>
      </c>
      <c r="C78" s="80"/>
    </row>
    <row r="79" spans="1:3" ht="15" thickBot="1" x14ac:dyDescent="0.35">
      <c r="A79" s="86"/>
      <c r="B79" s="69" t="s">
        <v>77</v>
      </c>
      <c r="C79" s="80"/>
    </row>
    <row r="80" spans="1:3" ht="28.8" thickBot="1" x14ac:dyDescent="0.35">
      <c r="A80" s="86"/>
      <c r="B80" s="69" t="s">
        <v>135</v>
      </c>
      <c r="C80" s="80"/>
    </row>
    <row r="81" spans="1:3" ht="69.75" customHeight="1" thickBot="1" x14ac:dyDescent="0.35">
      <c r="A81" s="43">
        <v>46</v>
      </c>
      <c r="B81" s="87" t="s">
        <v>112</v>
      </c>
      <c r="C81" s="80"/>
    </row>
    <row r="82" spans="1:3" ht="15" thickBot="1" x14ac:dyDescent="0.35">
      <c r="A82" s="86"/>
      <c r="B82" s="69" t="s">
        <v>11</v>
      </c>
      <c r="C82" s="80"/>
    </row>
    <row r="83" spans="1:3" ht="15" thickBot="1" x14ac:dyDescent="0.35">
      <c r="A83" s="86"/>
      <c r="B83" s="69" t="s">
        <v>12</v>
      </c>
      <c r="C83" s="80"/>
    </row>
    <row r="84" spans="1:3" ht="39" customHeight="1" thickBot="1" x14ac:dyDescent="0.35">
      <c r="A84" s="86"/>
      <c r="B84" s="72" t="s">
        <v>91</v>
      </c>
      <c r="C84" s="80"/>
    </row>
    <row r="85" spans="1:3" x14ac:dyDescent="0.3">
      <c r="A85" s="88"/>
      <c r="B85" s="89"/>
      <c r="C85" s="90"/>
    </row>
  </sheetData>
  <sheetProtection algorithmName="SHA-512" hashValue="lGg8btXBulwIQsM+RVf+3WwmWtQbDZ4HIXbUNAG2LEe+YqII9ccscVi5aiacYO3j1zazzqsuR7GL/33GQ7sagA==" saltValue="wGZF8CldEXPoRnz4RTFaHQ==" spinCount="100000" sheet="1" objects="1" scenarios="1"/>
  <mergeCells count="9">
    <mergeCell ref="B49:C49"/>
    <mergeCell ref="B56:C56"/>
    <mergeCell ref="B65:C65"/>
    <mergeCell ref="B74:C74"/>
    <mergeCell ref="A1:C1"/>
    <mergeCell ref="A2:C2"/>
    <mergeCell ref="A4:B4"/>
    <mergeCell ref="A6:C6"/>
    <mergeCell ref="B37:C37"/>
  </mergeCells>
  <dataValidations count="3">
    <dataValidation type="list" allowBlank="1" showInputMessage="1" showErrorMessage="1" sqref="C63" xr:uid="{F325D0BA-FBFD-481C-A498-B718BD3B4971}">
      <formula1>"MBE, WBE, MWBE"</formula1>
    </dataValidation>
    <dataValidation type="list" allowBlank="1" showInputMessage="1" showErrorMessage="1" sqref="C18 C32 C34:C36" xr:uid="{5D9DF542-2062-4FAA-8660-08DEE1BEA214}">
      <formula1>"Yes,No"</formula1>
    </dataValidation>
    <dataValidation type="list" allowBlank="1" showInputMessage="1" showErrorMessage="1" sqref="C20:C21 C25 C27:C28 C62 C64 C66 C70:C72 C75:C77 C81" xr:uid="{968BB96C-BA09-49E6-A409-011E7E864402}">
      <formula1>"Yes, No"</formula1>
    </dataValidation>
  </dataValidations>
  <pageMargins left="0.7" right="0.7" top="0.75" bottom="0.75" header="0.3" footer="0.3"/>
  <pageSetup scale="64" fitToHeight="0" orientation="portrait" horizontalDpi="4294967293" verticalDpi="4294967293" r:id="rId1"/>
  <headerFooter>
    <oddHeader>&amp;R&amp;A
GROUP 05600 - Gasoline &amp; E-85</oddHeader>
    <oddFooter>&amp;L&amp;K000000&amp;F&amp;C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showGridLines="0" topLeftCell="A7" zoomScale="90" zoomScaleNormal="90" zoomScalePageLayoutView="80" workbookViewId="0">
      <selection activeCell="C12" sqref="C12"/>
    </sheetView>
  </sheetViews>
  <sheetFormatPr defaultColWidth="9.109375" defaultRowHeight="13.8" x14ac:dyDescent="0.25"/>
  <cols>
    <col min="1" max="1" width="4.33203125" style="13" customWidth="1"/>
    <col min="2" max="2" width="75.88671875" style="34" customWidth="1"/>
    <col min="3" max="3" width="48.6640625" style="13" customWidth="1"/>
    <col min="4" max="4" width="9.109375" style="13" hidden="1" customWidth="1"/>
    <col min="5" max="5" width="0" style="13" hidden="1" customWidth="1"/>
    <col min="6" max="9" width="9.109375" style="13"/>
    <col min="10" max="16384" width="9.109375" style="4"/>
  </cols>
  <sheetData>
    <row r="1" spans="1:5" ht="21" x14ac:dyDescent="0.4">
      <c r="A1" s="11"/>
      <c r="B1" s="12" t="s">
        <v>100</v>
      </c>
    </row>
    <row r="2" spans="1:5" ht="17.399999999999999" x14ac:dyDescent="0.3">
      <c r="B2" s="109" t="s">
        <v>92</v>
      </c>
      <c r="C2" s="109"/>
    </row>
    <row r="3" spans="1:5" ht="9" customHeight="1" thickBot="1" x14ac:dyDescent="0.35">
      <c r="B3" s="108"/>
      <c r="C3" s="108"/>
    </row>
    <row r="4" spans="1:5" ht="14.4" thickBot="1" x14ac:dyDescent="0.3">
      <c r="B4" s="14" t="s">
        <v>76</v>
      </c>
      <c r="C4" s="41" t="str">
        <f>IF('General Questions'!C4="","",'General Questions'!C4)</f>
        <v/>
      </c>
    </row>
    <row r="5" spans="1:5" ht="7.2" customHeight="1" x14ac:dyDescent="0.25">
      <c r="B5" s="15"/>
      <c r="C5" s="16"/>
    </row>
    <row r="6" spans="1:5" ht="63.6" customHeight="1" x14ac:dyDescent="0.25">
      <c r="A6" s="17"/>
      <c r="B6" s="107" t="s">
        <v>113</v>
      </c>
      <c r="C6" s="107"/>
      <c r="E6" s="18"/>
    </row>
    <row r="7" spans="1:5" ht="10.199999999999999" customHeight="1" x14ac:dyDescent="0.25">
      <c r="A7" s="17"/>
      <c r="B7" s="19"/>
      <c r="C7" s="19"/>
      <c r="E7" s="18"/>
    </row>
    <row r="8" spans="1:5" s="35" customFormat="1" x14ac:dyDescent="0.25">
      <c r="B8" s="36" t="s">
        <v>154</v>
      </c>
      <c r="C8" s="37" t="str">
        <f>IF(SUM(E12:E33)=0,"Yes","No")</f>
        <v>No</v>
      </c>
      <c r="E8" s="18"/>
    </row>
    <row r="9" spans="1:5" s="35" customFormat="1" x14ac:dyDescent="0.25">
      <c r="B9" s="36" t="s">
        <v>155</v>
      </c>
      <c r="C9" s="37" t="str">
        <f>IF(SUM(D12:D21)=0,"Yes","No")</f>
        <v>No</v>
      </c>
      <c r="E9" s="18"/>
    </row>
    <row r="10" spans="1:5" ht="8.4" customHeight="1" x14ac:dyDescent="0.25">
      <c r="A10" s="17"/>
      <c r="B10" s="19"/>
      <c r="C10" s="19"/>
      <c r="E10" s="18"/>
    </row>
    <row r="11" spans="1:5" ht="16.2" thickBot="1" x14ac:dyDescent="0.35">
      <c r="A11" s="42" t="s">
        <v>0</v>
      </c>
      <c r="B11" s="20" t="s">
        <v>6</v>
      </c>
      <c r="C11" s="21" t="s">
        <v>5</v>
      </c>
      <c r="E11" s="22"/>
    </row>
    <row r="12" spans="1:5" ht="28.2" thickBot="1" x14ac:dyDescent="0.3">
      <c r="A12" s="23">
        <v>1</v>
      </c>
      <c r="B12" s="24" t="s">
        <v>129</v>
      </c>
      <c r="C12" s="38" t="s">
        <v>164</v>
      </c>
      <c r="D12" s="13">
        <f>IF(C12="Yes",0,1)</f>
        <v>1</v>
      </c>
      <c r="E12" s="13">
        <f>IF(ISBLANK(C12)=TRUE,1,0)</f>
        <v>0</v>
      </c>
    </row>
    <row r="13" spans="1:5" ht="28.2" thickBot="1" x14ac:dyDescent="0.3">
      <c r="A13" s="23" t="s">
        <v>130</v>
      </c>
      <c r="B13" s="24" t="s">
        <v>131</v>
      </c>
      <c r="C13" s="38"/>
      <c r="D13" s="4">
        <f>IF(ISBLANK(C13),1,IF(C13="Yes",0,IF(AND(C13="No",OR(C14="No",ISBLANK(C14))),1,0)))</f>
        <v>1</v>
      </c>
      <c r="E13" s="13">
        <f t="shared" ref="E13:E33" si="0">IF(ISBLANK(C13)=TRUE,1,0)</f>
        <v>1</v>
      </c>
    </row>
    <row r="14" spans="1:5" ht="111" thickBot="1" x14ac:dyDescent="0.3">
      <c r="A14" s="23" t="s">
        <v>132</v>
      </c>
      <c r="B14" s="25" t="s">
        <v>133</v>
      </c>
      <c r="C14" s="38"/>
      <c r="D14" s="4">
        <f>IF(C13="Yes", 0,IF(ISBLANK(C14),1,0))</f>
        <v>1</v>
      </c>
      <c r="E14" s="13">
        <f t="shared" si="0"/>
        <v>1</v>
      </c>
    </row>
    <row r="15" spans="1:5" ht="42" thickBot="1" x14ac:dyDescent="0.3">
      <c r="A15" s="23" t="s">
        <v>136</v>
      </c>
      <c r="B15" s="25" t="s">
        <v>125</v>
      </c>
      <c r="C15" s="38"/>
      <c r="D15" s="4">
        <f t="shared" ref="D15:D21" si="1">IF(ISBLANK(C15),1,IF(C15="No",1,0))</f>
        <v>1</v>
      </c>
      <c r="E15" s="13">
        <f t="shared" si="0"/>
        <v>1</v>
      </c>
    </row>
    <row r="16" spans="1:5" ht="28.2" thickBot="1" x14ac:dyDescent="0.3">
      <c r="A16" s="26" t="s">
        <v>137</v>
      </c>
      <c r="B16" s="25" t="s">
        <v>126</v>
      </c>
      <c r="C16" s="38"/>
      <c r="D16" s="4">
        <f t="shared" si="1"/>
        <v>1</v>
      </c>
      <c r="E16" s="13">
        <f t="shared" si="0"/>
        <v>1</v>
      </c>
    </row>
    <row r="17" spans="1:9" ht="28.2" thickBot="1" x14ac:dyDescent="0.3">
      <c r="A17" s="26" t="s">
        <v>138</v>
      </c>
      <c r="B17" s="25" t="s">
        <v>127</v>
      </c>
      <c r="C17" s="38"/>
      <c r="D17" s="4">
        <f t="shared" si="1"/>
        <v>1</v>
      </c>
      <c r="E17" s="13">
        <f t="shared" si="0"/>
        <v>1</v>
      </c>
    </row>
    <row r="18" spans="1:9" ht="124.8" thickBot="1" x14ac:dyDescent="0.3">
      <c r="A18" s="26" t="s">
        <v>139</v>
      </c>
      <c r="B18" s="7" t="s">
        <v>128</v>
      </c>
      <c r="C18" s="38"/>
      <c r="D18" s="4">
        <f t="shared" si="1"/>
        <v>1</v>
      </c>
      <c r="E18" s="13">
        <f t="shared" si="0"/>
        <v>1</v>
      </c>
    </row>
    <row r="19" spans="1:9" ht="28.2" thickBot="1" x14ac:dyDescent="0.3">
      <c r="A19" s="26" t="s">
        <v>140</v>
      </c>
      <c r="B19" s="25" t="s">
        <v>141</v>
      </c>
      <c r="C19" s="38"/>
      <c r="D19" s="4">
        <f t="shared" si="1"/>
        <v>1</v>
      </c>
      <c r="E19" s="13">
        <f t="shared" si="0"/>
        <v>1</v>
      </c>
    </row>
    <row r="20" spans="1:9" ht="42" thickBot="1" x14ac:dyDescent="0.3">
      <c r="A20" s="26" t="s">
        <v>142</v>
      </c>
      <c r="B20" s="25" t="s">
        <v>143</v>
      </c>
      <c r="C20" s="38"/>
      <c r="D20" s="4">
        <f t="shared" si="1"/>
        <v>1</v>
      </c>
      <c r="E20" s="13">
        <f t="shared" si="0"/>
        <v>1</v>
      </c>
    </row>
    <row r="21" spans="1:9" ht="28.2" thickBot="1" x14ac:dyDescent="0.3">
      <c r="A21" s="26" t="s">
        <v>144</v>
      </c>
      <c r="B21" s="27" t="s">
        <v>145</v>
      </c>
      <c r="C21" s="38"/>
      <c r="D21" s="4">
        <f t="shared" si="1"/>
        <v>1</v>
      </c>
      <c r="E21" s="13">
        <f t="shared" si="0"/>
        <v>1</v>
      </c>
    </row>
    <row r="22" spans="1:9" ht="15.6" thickBot="1" x14ac:dyDescent="0.3">
      <c r="A22" s="26">
        <v>3</v>
      </c>
      <c r="B22" s="110" t="s">
        <v>120</v>
      </c>
      <c r="C22" s="111"/>
      <c r="D22" s="4"/>
    </row>
    <row r="23" spans="1:9" ht="16.2" thickBot="1" x14ac:dyDescent="0.35">
      <c r="A23" s="26"/>
      <c r="B23" s="28" t="s">
        <v>153</v>
      </c>
      <c r="C23" s="39"/>
      <c r="D23" s="4">
        <f t="shared" ref="D23:D31" si="2">IF(ISBLANK(C23),1,0)</f>
        <v>1</v>
      </c>
      <c r="E23" s="13">
        <f t="shared" si="0"/>
        <v>1</v>
      </c>
    </row>
    <row r="24" spans="1:9" ht="16.2" thickBot="1" x14ac:dyDescent="0.35">
      <c r="A24" s="26"/>
      <c r="B24" s="28" t="s">
        <v>121</v>
      </c>
      <c r="C24" s="39"/>
      <c r="D24" s="4">
        <f t="shared" si="2"/>
        <v>1</v>
      </c>
      <c r="E24" s="13">
        <f t="shared" si="0"/>
        <v>1</v>
      </c>
    </row>
    <row r="25" spans="1:9" ht="16.2" thickBot="1" x14ac:dyDescent="0.35">
      <c r="A25" s="26"/>
      <c r="B25" s="29" t="s">
        <v>122</v>
      </c>
      <c r="C25" s="39"/>
      <c r="D25" s="4">
        <f t="shared" si="2"/>
        <v>1</v>
      </c>
      <c r="E25" s="13">
        <f t="shared" si="0"/>
        <v>1</v>
      </c>
    </row>
    <row r="26" spans="1:9" ht="16.2" thickBot="1" x14ac:dyDescent="0.35">
      <c r="A26" s="26"/>
      <c r="B26" s="28" t="s">
        <v>123</v>
      </c>
      <c r="C26" s="39"/>
      <c r="D26" s="4">
        <f t="shared" si="2"/>
        <v>1</v>
      </c>
      <c r="E26" s="13">
        <f t="shared" si="0"/>
        <v>1</v>
      </c>
    </row>
    <row r="27" spans="1:9" ht="16.2" thickBot="1" x14ac:dyDescent="0.3">
      <c r="A27" s="26"/>
      <c r="B27" s="28" t="s">
        <v>124</v>
      </c>
      <c r="C27" s="40"/>
      <c r="D27" s="4">
        <f t="shared" si="2"/>
        <v>1</v>
      </c>
      <c r="E27" s="13">
        <f t="shared" si="0"/>
        <v>1</v>
      </c>
    </row>
    <row r="28" spans="1:9" s="8" customFormat="1" ht="28.2" thickBot="1" x14ac:dyDescent="0.3">
      <c r="A28" s="30">
        <v>4</v>
      </c>
      <c r="B28" s="31" t="s">
        <v>152</v>
      </c>
      <c r="C28" s="38"/>
      <c r="D28" s="4">
        <f t="shared" ref="D28:D33" si="3">IF(ISBLANK(C28),1,IF(C28="No",1,0))</f>
        <v>1</v>
      </c>
      <c r="E28" s="13">
        <f t="shared" si="0"/>
        <v>1</v>
      </c>
      <c r="F28" s="13"/>
      <c r="G28" s="32"/>
      <c r="H28" s="32"/>
      <c r="I28" s="32"/>
    </row>
    <row r="29" spans="1:9" s="8" customFormat="1" ht="42" thickBot="1" x14ac:dyDescent="0.3">
      <c r="A29" s="30">
        <v>5</v>
      </c>
      <c r="B29" s="33" t="s">
        <v>146</v>
      </c>
      <c r="C29" s="38"/>
      <c r="D29" s="4">
        <f t="shared" si="3"/>
        <v>1</v>
      </c>
      <c r="E29" s="13">
        <f t="shared" si="0"/>
        <v>1</v>
      </c>
      <c r="F29" s="13"/>
      <c r="G29" s="32"/>
      <c r="H29" s="32"/>
      <c r="I29" s="32"/>
    </row>
    <row r="30" spans="1:9" s="8" customFormat="1" ht="15.6" thickBot="1" x14ac:dyDescent="0.3">
      <c r="A30" s="30">
        <v>6</v>
      </c>
      <c r="B30" s="31" t="s">
        <v>147</v>
      </c>
      <c r="C30" s="38"/>
      <c r="D30" s="4">
        <f t="shared" si="3"/>
        <v>1</v>
      </c>
      <c r="E30" s="13">
        <f t="shared" si="0"/>
        <v>1</v>
      </c>
      <c r="F30" s="13"/>
      <c r="G30" s="32"/>
      <c r="H30" s="32"/>
      <c r="I30" s="32"/>
    </row>
    <row r="31" spans="1:9" s="8" customFormat="1" ht="43.2" thickBot="1" x14ac:dyDescent="0.3">
      <c r="A31" s="30">
        <v>7</v>
      </c>
      <c r="B31" s="31" t="s">
        <v>150</v>
      </c>
      <c r="C31" s="38"/>
      <c r="D31" s="4">
        <f t="shared" si="2"/>
        <v>1</v>
      </c>
      <c r="E31" s="13">
        <f t="shared" si="0"/>
        <v>1</v>
      </c>
      <c r="F31" s="13"/>
      <c r="G31" s="32"/>
      <c r="H31" s="32"/>
      <c r="I31" s="32"/>
    </row>
    <row r="32" spans="1:9" s="8" customFormat="1" ht="28.2" thickBot="1" x14ac:dyDescent="0.3">
      <c r="A32" s="30">
        <v>8</v>
      </c>
      <c r="B32" s="9" t="s">
        <v>148</v>
      </c>
      <c r="C32" s="38"/>
      <c r="D32" s="4">
        <f t="shared" si="3"/>
        <v>1</v>
      </c>
      <c r="E32" s="13">
        <f t="shared" si="0"/>
        <v>1</v>
      </c>
      <c r="F32" s="13"/>
      <c r="G32" s="32"/>
      <c r="H32" s="32"/>
      <c r="I32" s="32"/>
    </row>
    <row r="33" spans="1:9" s="8" customFormat="1" ht="28.2" thickBot="1" x14ac:dyDescent="0.3">
      <c r="A33" s="30">
        <v>9</v>
      </c>
      <c r="B33" s="10" t="s">
        <v>149</v>
      </c>
      <c r="C33" s="38"/>
      <c r="D33" s="4">
        <f t="shared" si="3"/>
        <v>1</v>
      </c>
      <c r="E33" s="13">
        <f t="shared" si="0"/>
        <v>1</v>
      </c>
      <c r="F33" s="13"/>
      <c r="G33" s="32"/>
      <c r="H33" s="32"/>
      <c r="I33" s="32"/>
    </row>
  </sheetData>
  <sheetProtection algorithmName="SHA-512" hashValue="gIridbuJGQsSShRoBxu7l8U+hnpXfd5Xf/zaAk8ZGYUHUa18CAB55O+3e0in+DD434w178oKvqkRJ1bsJH6s+Q==" saltValue="vp2PhlFfpUHFiOpjjqM6Bw==" spinCount="100000" sheet="1" objects="1" scenarios="1" selectLockedCells="1"/>
  <mergeCells count="4">
    <mergeCell ref="B6:C6"/>
    <mergeCell ref="B3:C3"/>
    <mergeCell ref="B2:C2"/>
    <mergeCell ref="B22:C22"/>
  </mergeCells>
  <conditionalFormatting sqref="C8">
    <cfRule type="containsText" dxfId="3" priority="8" operator="containsText" text="Yes">
      <formula>NOT(ISERROR(SEARCH("Yes",C8)))</formula>
    </cfRule>
    <cfRule type="containsText" dxfId="2" priority="9" operator="containsText" text="No">
      <formula>NOT(ISERROR(SEARCH("No",C8)))</formula>
    </cfRule>
  </conditionalFormatting>
  <conditionalFormatting sqref="C9">
    <cfRule type="containsText" dxfId="1" priority="1" operator="containsText" text="Yes">
      <formula>NOT(ISERROR(SEARCH("Yes",C9)))</formula>
    </cfRule>
    <cfRule type="containsText" dxfId="0" priority="2" operator="containsText" text="No">
      <formula>NOT(ISERROR(SEARCH("No",C9)))</formula>
    </cfRule>
  </conditionalFormatting>
  <dataValidations count="1">
    <dataValidation type="list" allowBlank="1" showInputMessage="1" showErrorMessage="1" sqref="C12:C21 C28:C30 C32:C33" xr:uid="{00000000-0002-0000-0100-000000000000}">
      <formula1>"Yes, No"</formula1>
    </dataValidation>
  </dataValidations>
  <pageMargins left="0.45" right="0.45" top="0.75" bottom="0.75" header="0.3" footer="0.3"/>
  <pageSetup scale="70" orientation="portrait" r:id="rId1"/>
  <headerFooter>
    <oddHeader xml:space="preserve">&amp;RIFB Questions - &amp;A
GROUP 05600 - Gasoline &amp; E-85 
</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4" x14ac:dyDescent="0.3"/>
  <cols>
    <col min="1" max="1" width="25.6640625" customWidth="1"/>
  </cols>
  <sheetData>
    <row r="1" spans="1:1" x14ac:dyDescent="0.3">
      <c r="A1" s="1" t="s">
        <v>13</v>
      </c>
    </row>
    <row r="2" spans="1:1" x14ac:dyDescent="0.3">
      <c r="A2" s="3" t="s">
        <v>14</v>
      </c>
    </row>
    <row r="3" spans="1:1" x14ac:dyDescent="0.3">
      <c r="A3" s="2" t="s">
        <v>15</v>
      </c>
    </row>
    <row r="4" spans="1:1" x14ac:dyDescent="0.3">
      <c r="A4" s="2" t="s">
        <v>16</v>
      </c>
    </row>
    <row r="5" spans="1:1" x14ac:dyDescent="0.3">
      <c r="A5" s="2" t="s">
        <v>17</v>
      </c>
    </row>
    <row r="6" spans="1:1" x14ac:dyDescent="0.3">
      <c r="A6" s="2" t="s">
        <v>18</v>
      </c>
    </row>
    <row r="7" spans="1:1" x14ac:dyDescent="0.3">
      <c r="A7" s="2" t="s">
        <v>19</v>
      </c>
    </row>
    <row r="8" spans="1:1" x14ac:dyDescent="0.3">
      <c r="A8" s="2" t="s">
        <v>20</v>
      </c>
    </row>
    <row r="9" spans="1:1" x14ac:dyDescent="0.3">
      <c r="A9" s="2" t="s">
        <v>21</v>
      </c>
    </row>
    <row r="10" spans="1:1" x14ac:dyDescent="0.3">
      <c r="A10" s="2" t="s">
        <v>22</v>
      </c>
    </row>
    <row r="11" spans="1:1" x14ac:dyDescent="0.3">
      <c r="A11" s="2" t="s">
        <v>23</v>
      </c>
    </row>
    <row r="12" spans="1:1" x14ac:dyDescent="0.3">
      <c r="A12" s="2" t="s">
        <v>24</v>
      </c>
    </row>
    <row r="13" spans="1:1" x14ac:dyDescent="0.3">
      <c r="A13" s="2" t="s">
        <v>25</v>
      </c>
    </row>
    <row r="14" spans="1:1" x14ac:dyDescent="0.3">
      <c r="A14" s="2" t="s">
        <v>26</v>
      </c>
    </row>
    <row r="15" spans="1:1" x14ac:dyDescent="0.3">
      <c r="A15" s="2" t="s">
        <v>27</v>
      </c>
    </row>
    <row r="16" spans="1:1" x14ac:dyDescent="0.3">
      <c r="A16" s="2" t="s">
        <v>28</v>
      </c>
    </row>
    <row r="17" spans="1:1" x14ac:dyDescent="0.3">
      <c r="A17" s="2" t="s">
        <v>29</v>
      </c>
    </row>
    <row r="18" spans="1:1" x14ac:dyDescent="0.3">
      <c r="A18" s="2" t="s">
        <v>30</v>
      </c>
    </row>
    <row r="19" spans="1:1" x14ac:dyDescent="0.3">
      <c r="A19" s="2" t="s">
        <v>31</v>
      </c>
    </row>
    <row r="20" spans="1:1" x14ac:dyDescent="0.3">
      <c r="A20" s="2" t="s">
        <v>32</v>
      </c>
    </row>
    <row r="21" spans="1:1" x14ac:dyDescent="0.3">
      <c r="A21" s="2" t="s">
        <v>33</v>
      </c>
    </row>
    <row r="22" spans="1:1" x14ac:dyDescent="0.3">
      <c r="A22" s="2" t="s">
        <v>34</v>
      </c>
    </row>
    <row r="23" spans="1:1" x14ac:dyDescent="0.3">
      <c r="A23" s="2" t="s">
        <v>35</v>
      </c>
    </row>
    <row r="24" spans="1:1" x14ac:dyDescent="0.3">
      <c r="A24" s="2" t="s">
        <v>36</v>
      </c>
    </row>
    <row r="25" spans="1:1" x14ac:dyDescent="0.3">
      <c r="A25" s="2" t="s">
        <v>37</v>
      </c>
    </row>
    <row r="26" spans="1:1" x14ac:dyDescent="0.3">
      <c r="A26" s="2" t="s">
        <v>38</v>
      </c>
    </row>
    <row r="27" spans="1:1" x14ac:dyDescent="0.3">
      <c r="A27" s="2" t="s">
        <v>39</v>
      </c>
    </row>
    <row r="28" spans="1:1" x14ac:dyDescent="0.3">
      <c r="A28" s="2" t="s">
        <v>40</v>
      </c>
    </row>
    <row r="29" spans="1:1" x14ac:dyDescent="0.3">
      <c r="A29" s="2" t="s">
        <v>41</v>
      </c>
    </row>
    <row r="30" spans="1:1" x14ac:dyDescent="0.3">
      <c r="A30" s="2" t="s">
        <v>42</v>
      </c>
    </row>
    <row r="31" spans="1:1" x14ac:dyDescent="0.3">
      <c r="A31" s="2" t="s">
        <v>43</v>
      </c>
    </row>
    <row r="32" spans="1:1" x14ac:dyDescent="0.3">
      <c r="A32" s="2" t="s">
        <v>44</v>
      </c>
    </row>
    <row r="33" spans="1:1" x14ac:dyDescent="0.3">
      <c r="A33" s="2" t="s">
        <v>45</v>
      </c>
    </row>
    <row r="34" spans="1:1" x14ac:dyDescent="0.3">
      <c r="A34" s="2" t="s">
        <v>46</v>
      </c>
    </row>
    <row r="35" spans="1:1" x14ac:dyDescent="0.3">
      <c r="A35" s="2" t="s">
        <v>47</v>
      </c>
    </row>
    <row r="36" spans="1:1" x14ac:dyDescent="0.3">
      <c r="A36" s="2" t="s">
        <v>48</v>
      </c>
    </row>
    <row r="37" spans="1:1" x14ac:dyDescent="0.3">
      <c r="A37" s="2" t="s">
        <v>49</v>
      </c>
    </row>
    <row r="38" spans="1:1" x14ac:dyDescent="0.3">
      <c r="A38" s="2" t="s">
        <v>50</v>
      </c>
    </row>
    <row r="39" spans="1:1" x14ac:dyDescent="0.3">
      <c r="A39" s="2" t="s">
        <v>51</v>
      </c>
    </row>
    <row r="40" spans="1:1" x14ac:dyDescent="0.3">
      <c r="A40" s="2" t="s">
        <v>52</v>
      </c>
    </row>
    <row r="41" spans="1:1" x14ac:dyDescent="0.3">
      <c r="A41" s="2" t="s">
        <v>53</v>
      </c>
    </row>
    <row r="42" spans="1:1" x14ac:dyDescent="0.3">
      <c r="A42" s="2" t="s">
        <v>54</v>
      </c>
    </row>
    <row r="43" spans="1:1" x14ac:dyDescent="0.3">
      <c r="A43" s="2" t="s">
        <v>55</v>
      </c>
    </row>
    <row r="44" spans="1:1" x14ac:dyDescent="0.3">
      <c r="A44" s="2" t="s">
        <v>56</v>
      </c>
    </row>
    <row r="45" spans="1:1" x14ac:dyDescent="0.3">
      <c r="A45" s="2" t="s">
        <v>57</v>
      </c>
    </row>
    <row r="46" spans="1:1" x14ac:dyDescent="0.3">
      <c r="A46" s="2" t="s">
        <v>58</v>
      </c>
    </row>
    <row r="47" spans="1:1" x14ac:dyDescent="0.3">
      <c r="A47" s="2" t="s">
        <v>59</v>
      </c>
    </row>
    <row r="48" spans="1:1" x14ac:dyDescent="0.3">
      <c r="A48" s="2" t="s">
        <v>60</v>
      </c>
    </row>
    <row r="49" spans="1:1" x14ac:dyDescent="0.3">
      <c r="A49" s="2" t="s">
        <v>61</v>
      </c>
    </row>
    <row r="50" spans="1:1" x14ac:dyDescent="0.3">
      <c r="A50" s="2" t="s">
        <v>62</v>
      </c>
    </row>
    <row r="51" spans="1:1" x14ac:dyDescent="0.3">
      <c r="A51" s="2" t="s">
        <v>63</v>
      </c>
    </row>
    <row r="52" spans="1:1" x14ac:dyDescent="0.3">
      <c r="A52" s="2" t="s">
        <v>64</v>
      </c>
    </row>
    <row r="53" spans="1:1" x14ac:dyDescent="0.3">
      <c r="A53" s="2" t="s">
        <v>65</v>
      </c>
    </row>
    <row r="54" spans="1:1" x14ac:dyDescent="0.3">
      <c r="A54" s="2" t="s">
        <v>66</v>
      </c>
    </row>
    <row r="55" spans="1:1" x14ac:dyDescent="0.3">
      <c r="A55" s="2" t="s">
        <v>67</v>
      </c>
    </row>
    <row r="56" spans="1:1" x14ac:dyDescent="0.3">
      <c r="A56" s="2" t="s">
        <v>68</v>
      </c>
    </row>
    <row r="57" spans="1:1" x14ac:dyDescent="0.3">
      <c r="A57" s="2" t="s">
        <v>69</v>
      </c>
    </row>
    <row r="58" spans="1:1" x14ac:dyDescent="0.3">
      <c r="A58" s="2" t="s">
        <v>70</v>
      </c>
    </row>
    <row r="59" spans="1:1" x14ac:dyDescent="0.3">
      <c r="A59" s="2" t="s">
        <v>71</v>
      </c>
    </row>
    <row r="60" spans="1:1" x14ac:dyDescent="0.3">
      <c r="A60" s="2" t="s">
        <v>72</v>
      </c>
    </row>
    <row r="61" spans="1:1" x14ac:dyDescent="0.3">
      <c r="A61" s="2" t="s">
        <v>73</v>
      </c>
    </row>
    <row r="62" spans="1:1" x14ac:dyDescent="0.3">
      <c r="A62" s="2" t="s">
        <v>74</v>
      </c>
    </row>
    <row r="63" spans="1:1" x14ac:dyDescent="0.3">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Questions</vt:lpstr>
      <vt:lpstr>Solicitation Specific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PSG TSU - FORMS ADMINISTRATOR</dc:creator>
  <cp:lastModifiedBy>Kirk, Bryant</cp:lastModifiedBy>
  <cp:lastPrinted>2021-08-30T13:20:37Z</cp:lastPrinted>
  <dcterms:created xsi:type="dcterms:W3CDTF">2011-09-02T20:59:26Z</dcterms:created>
  <dcterms:modified xsi:type="dcterms:W3CDTF">2021-09-21T18:39:01Z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