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SupportServices\DFDW\Child Nutrition Programs\SchoolsCACF\2023 - 2024 School Year (Planning)\Food Preference Survey\"/>
    </mc:Choice>
  </mc:AlternateContent>
  <xr:revisionPtr revIDLastSave="0" documentId="13_ncr:1_{40E5742D-2392-4AFE-9A30-3121DB122057}" xr6:coauthVersionLast="47" xr6:coauthVersionMax="47" xr10:uidLastSave="{00000000-0000-0000-0000-000000000000}"/>
  <bookViews>
    <workbookView xWindow="28680" yWindow="-120" windowWidth="29040" windowHeight="15990" xr2:uid="{A6C84BC8-EBCF-4808-8B64-900569AB988F}"/>
  </bookViews>
  <sheets>
    <sheet name="Food Preference Survey" sheetId="1" r:id="rId1"/>
    <sheet name="RA LIst 01-11-23" sheetId="4" state="hidden" r:id="rId2"/>
    <sheet name="Material List" sheetId="11" state="hidden" r:id="rId3"/>
    <sheet name="Cat2File" sheetId="7" state="hidden" r:id="rId4"/>
  </sheets>
  <externalReferences>
    <externalReference r:id="rId5"/>
  </externalReferences>
  <definedNames>
    <definedName name="_xlnm._FilterDatabase" localSheetId="3" hidden="1">Cat2File!$A$1:$K$187</definedName>
    <definedName name="_xlnm._FilterDatabase" localSheetId="0" hidden="1">'Food Preference Survey'!$C$19:$K$19</definedName>
    <definedName name="_xlnm._FilterDatabase" localSheetId="2" hidden="1">'Material List'!$A$1:$J$187</definedName>
    <definedName name="_xlnm._FilterDatabase" localSheetId="1" hidden="1">'RA LIst 01-11-23'!$A$1:$L$828</definedName>
    <definedName name="FAL">#REF!</definedName>
    <definedName name="MatList">'Material List'!$A$1:$J$187</definedName>
    <definedName name="Price_Table2">[1]ML!$A$1:$AC$938</definedName>
    <definedName name="RAList">'RA LIst 01-11-23'!$A$1:$L$828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E8" i="1"/>
  <c r="E7"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23" i="1"/>
  <c r="F23" i="1"/>
  <c r="K23" i="1" s="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23" i="1"/>
  <c r="E12" i="1" l="1"/>
  <c r="E14" i="1" s="1"/>
  <c r="E9" i="1" l="1"/>
  <c r="E15" i="1" s="1"/>
  <c r="F2" i="1"/>
  <c r="D3" i="1" s="1"/>
  <c r="F3" i="1" l="1"/>
  <c r="E6" i="1"/>
  <c r="E10" i="1" l="1"/>
  <c r="E11" i="1" s="1"/>
  <c r="E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Palmo, Frank (OGS)</author>
  </authors>
  <commentList>
    <comment ref="D6" authorId="0" shapeId="0" xr:uid="{61884508-C051-4719-BEF7-E44FCC312CD1}">
      <text>
        <r>
          <rPr>
            <sz val="9"/>
            <color indexed="81"/>
            <rFont val="Arial"/>
            <family val="2"/>
          </rPr>
          <t xml:space="preserve">This is your estimated beginning balance of USDA Entitlement. </t>
        </r>
      </text>
    </comment>
    <comment ref="D7" authorId="0" shapeId="0" xr:uid="{394E0F5E-18EE-493C-B481-D1A63D557098}">
      <text>
        <r>
          <rPr>
            <sz val="9"/>
            <color indexed="81"/>
            <rFont val="Arial"/>
            <family val="2"/>
          </rPr>
          <t xml:space="preserve">This is the estimated amount you've allocated to USDA DoD Fresh material number 900002 in the below table. </t>
        </r>
      </text>
    </comment>
    <comment ref="D8" authorId="0" shapeId="0" xr:uid="{8EB998FB-5AEB-4B8B-B0E4-09C1B408F76A}">
      <text>
        <r>
          <rPr>
            <sz val="9"/>
            <color indexed="81"/>
            <rFont val="Arial"/>
            <family val="2"/>
          </rPr>
          <t>This is the estimated amount of USDA Entitlement you plan to allocate to the USDA Pilot Project material number 900001 in the table below.</t>
        </r>
      </text>
    </comment>
    <comment ref="D9" authorId="0" shapeId="0" xr:uid="{3D798DB5-71D4-4229-813E-44B65014CF89}">
      <text>
        <r>
          <rPr>
            <sz val="9"/>
            <color indexed="81"/>
            <rFont val="Tahoma"/>
            <family val="2"/>
          </rPr>
          <t xml:space="preserve">This is the estimated amount of USDA Entitlement you've allocated to both USDA DoD Fresh and USDA Pilot Project in the table below. 
</t>
        </r>
      </text>
    </comment>
    <comment ref="D10" authorId="0" shapeId="0" xr:uid="{1BA01963-EE69-43EF-88BC-2441DAED7DF6}">
      <text>
        <r>
          <rPr>
            <sz val="9"/>
            <color indexed="81"/>
            <rFont val="Tahoma"/>
            <family val="2"/>
          </rPr>
          <t>This is the SY 2023-24 Allocated Entitlement (Beginning Balance) minus the estimated total amount you've allocated to the USDA DoD Fresh Program and the USDA Pilot Project in the table below.</t>
        </r>
        <r>
          <rPr>
            <b/>
            <sz val="9"/>
            <color indexed="81"/>
            <rFont val="Tahoma"/>
            <family val="2"/>
          </rPr>
          <t xml:space="preserve"> </t>
        </r>
        <r>
          <rPr>
            <sz val="9"/>
            <color indexed="81"/>
            <rFont val="Tahoma"/>
            <family val="2"/>
          </rPr>
          <t xml:space="preserve">
</t>
        </r>
      </text>
    </comment>
    <comment ref="D11" authorId="0" shapeId="0" xr:uid="{DC082E9A-7731-4D8D-9591-56FD9A49781A}">
      <text>
        <r>
          <rPr>
            <sz val="9"/>
            <color indexed="81"/>
            <rFont val="Arial"/>
            <family val="2"/>
          </rPr>
          <t>This is the Allocated Entitlement Minus Total Fruit &amp; Veg * 5%. The additional 5% is to account for price changes and cancellations.</t>
        </r>
        <r>
          <rPr>
            <sz val="9"/>
            <color indexed="81"/>
            <rFont val="Tahoma"/>
            <family val="2"/>
          </rPr>
          <t xml:space="preserve"> 
</t>
        </r>
      </text>
    </comment>
    <comment ref="D12" authorId="0" shapeId="0" xr:uid="{C6A7A6DA-9761-4893-8CD4-B0A260F02B1B}">
      <text>
        <r>
          <rPr>
            <sz val="9"/>
            <color indexed="81"/>
            <rFont val="Arial"/>
            <family val="2"/>
          </rPr>
          <t>This is the sum of the USDA Entitlement for Direct Delivery (aka Brown Box) products you've selected in the table below.</t>
        </r>
        <r>
          <rPr>
            <sz val="9"/>
            <color indexed="81"/>
            <rFont val="Tahoma"/>
            <family val="2"/>
          </rPr>
          <t xml:space="preserve">
</t>
        </r>
      </text>
    </comment>
    <comment ref="D13" authorId="0" shapeId="0" xr:uid="{E4EDDF5C-9B10-4CBD-B3BF-4C809104C6EC}">
      <text>
        <r>
          <rPr>
            <sz val="9"/>
            <color indexed="81"/>
            <rFont val="Arial"/>
            <family val="2"/>
          </rPr>
          <t xml:space="preserve">This is the amount of USDA Entitlement you plan to use toward USDA Direct Diversion (aka Processing) indicated in the table below. </t>
        </r>
      </text>
    </comment>
    <comment ref="D14" authorId="0" shapeId="0" xr:uid="{2FAE7AAB-B7CA-4388-9DE6-A8C4C8774673}">
      <text>
        <r>
          <rPr>
            <sz val="9"/>
            <color indexed="81"/>
            <rFont val="Arial"/>
            <family val="2"/>
          </rPr>
          <t xml:space="preserve">This is the total USDA Entitlement value of the USDA Direct Delivery (aka Brown Box) products you've selected below and the amount of USDA Entitlement you plan to use toward USDA Direct Diversion (aka Processing).  </t>
        </r>
      </text>
    </comment>
    <comment ref="D16" authorId="0" shapeId="0" xr:uid="{565A3928-A661-47A5-A884-C8213DEED58A}">
      <text>
        <r>
          <rPr>
            <sz val="9"/>
            <color indexed="81"/>
            <rFont val="Arial"/>
            <family val="2"/>
          </rPr>
          <t xml:space="preserve">This is the amount of USDA Entitlement that is still available to use toward Direct Delivery, Direct Diversion, or to allocate to USDA DoD Fresh and/or USDA Pilot Project. </t>
        </r>
        <r>
          <rPr>
            <sz val="9"/>
            <color indexed="81"/>
            <rFont val="Tahoma"/>
            <family val="2"/>
          </rPr>
          <t xml:space="preserve">
</t>
        </r>
      </text>
    </comment>
  </commentList>
</comments>
</file>

<file path=xl/sharedStrings.xml><?xml version="1.0" encoding="utf-8"?>
<sst xmlns="http://schemas.openxmlformats.org/spreadsheetml/2006/main" count="10631" uniqueCount="5820">
  <si>
    <t>RA Code:</t>
  </si>
  <si>
    <t>Material Number</t>
  </si>
  <si>
    <t>Material Description</t>
  </si>
  <si>
    <t>No Case / Truck</t>
  </si>
  <si>
    <t>Weight of a Case</t>
  </si>
  <si>
    <t>Total Cases Needed</t>
  </si>
  <si>
    <t xml:space="preserve">RA Name: </t>
  </si>
  <si>
    <t>Food Preference Survey</t>
  </si>
  <si>
    <t>Est. Price / LB</t>
  </si>
  <si>
    <t>Est. Price / Case</t>
  </si>
  <si>
    <t>Est. Price / Truck</t>
  </si>
  <si>
    <t>Cheese, Cheddar, White, Shredded, Chilled</t>
  </si>
  <si>
    <t>6/5 lb bag</t>
  </si>
  <si>
    <t>Cheese, Cheddar, Yellow, Shredded, Chilled</t>
  </si>
  <si>
    <t>Cheese, Cheddar, Yellow, Reduced Fat, Shredded, Chilled</t>
  </si>
  <si>
    <t>Cheese, American, Yellow, Pasteurized, Loaves, Chilled</t>
  </si>
  <si>
    <t>6/5 lb package</t>
  </si>
  <si>
    <t>Cheese, American, Yellow, Pasteurized, Sliced, Chilled</t>
  </si>
  <si>
    <t xml:space="preserve">Cheese, American, White, Pasteurized, Sliced, Chilled  </t>
  </si>
  <si>
    <t>Cheese, Mozzarella, Low Moisture Part Skim, Shredded, Frozen</t>
  </si>
  <si>
    <t>30 lb case</t>
  </si>
  <si>
    <t xml:space="preserve">Cheese, Mozzarella, Low Moisture Part Skim, Loaves, Frozen </t>
  </si>
  <si>
    <t>8/6 lb package</t>
  </si>
  <si>
    <t xml:space="preserve">Cheese, Mozzarella, Lite, Shredded, Frozen </t>
  </si>
  <si>
    <t>Cheese, Blended American, Yellow, Reduced Fat, Sliced, Chilled</t>
  </si>
  <si>
    <t>Cheese, Blended American, White, Reduced Fat, Sliced, Chilled</t>
  </si>
  <si>
    <t xml:space="preserve">Eggs, Liquid Whole, Frozen </t>
  </si>
  <si>
    <t>6/5 lb carton</t>
  </si>
  <si>
    <t>Eggs, Liquid Whole, Chilled</t>
  </si>
  <si>
    <t>Bulk Tanker</t>
  </si>
  <si>
    <t xml:space="preserve">Chicken, Diced, Cooked, Frozen </t>
  </si>
  <si>
    <t>8/5 lb or 4/10 lb bag</t>
  </si>
  <si>
    <t>Chicken, Large Birds, Chilled</t>
  </si>
  <si>
    <t>Bulk Pounds</t>
  </si>
  <si>
    <t>Chicken, Legs, Chilled</t>
  </si>
  <si>
    <t xml:space="preserve">Chicken, Fajita Seasoned Strips, Cooked, Frozen </t>
  </si>
  <si>
    <t>6/5 lb or 3/10 lb bag</t>
  </si>
  <si>
    <t xml:space="preserve">Turkey, Taco Filling, Cooked, Frozen </t>
  </si>
  <si>
    <t>10/3 lb or 6/5 lb bag</t>
  </si>
  <si>
    <t xml:space="preserve">Turkey, Deli Breast, Frozen </t>
  </si>
  <si>
    <t>4/10 lb logs</t>
  </si>
  <si>
    <t xml:space="preserve">Turkey, Deli Breast, Smoked, Frozen </t>
  </si>
  <si>
    <t>Turkey, Whole, Chilled</t>
  </si>
  <si>
    <t xml:space="preserve">Turkey, Roast, Frozen </t>
  </si>
  <si>
    <t>4/8-12 lb roasts</t>
  </si>
  <si>
    <t>Turkey, Deli Ham, Smoked, Frozen</t>
  </si>
  <si>
    <t>Beef, Canned</t>
  </si>
  <si>
    <t>24/24 oz can</t>
  </si>
  <si>
    <t xml:space="preserve">Beef, Crumbles w/SPP, Cooked, Frozen </t>
  </si>
  <si>
    <t>4/10 lb bag</t>
  </si>
  <si>
    <t>Pork, Canned</t>
  </si>
  <si>
    <t xml:space="preserve">24/24 oz can </t>
  </si>
  <si>
    <t xml:space="preserve">Beef, Coarse Ground, 100%, Frozen </t>
  </si>
  <si>
    <t>60 lb case</t>
  </si>
  <si>
    <t>Beef, Boneless, Chilled</t>
  </si>
  <si>
    <t>20/2000 lb combo</t>
  </si>
  <si>
    <t xml:space="preserve">Beef, Boneless, Special Trim, Frozen </t>
  </si>
  <si>
    <t xml:space="preserve">Beef, Fine Ground, 100%, 85/15, Frozen* </t>
  </si>
  <si>
    <t>40 lb case</t>
  </si>
  <si>
    <t>Beef, Patties, Lean, 2.0 MMA, Frozen</t>
  </si>
  <si>
    <t>Pork, Leg Roast, Frozen</t>
  </si>
  <si>
    <t>36-42 lb case</t>
  </si>
  <si>
    <t xml:space="preserve">Ham, 97% Fat Free, Water-Added, Cooked, Frozen </t>
  </si>
  <si>
    <t>4/10 lb hams</t>
  </si>
  <si>
    <t>Ham, 97% Fat Free, Water-Added, Cooked, Sliced, Frozen</t>
  </si>
  <si>
    <t>8/5 lb package</t>
  </si>
  <si>
    <t>Ham, 97% Fat Free, Water-Added, Cooked, Diced, Frozen</t>
  </si>
  <si>
    <t xml:space="preserve">Pork, Boneless Picnic, Frozen </t>
  </si>
  <si>
    <t>Catfish, Whole Grain-Rich Breaded Fillet Strips, Frozen</t>
  </si>
  <si>
    <t>Apple Slices, Unsweetened, Canned</t>
  </si>
  <si>
    <t>6/#10 can</t>
  </si>
  <si>
    <t>Mixed Fruit (Peaches, Pears, Grapes), Extra Light Syrup, Canned</t>
  </si>
  <si>
    <t>Apricots, Diced, Extra Light Syrup, Canned</t>
  </si>
  <si>
    <t>Peaches, Sliced, Extra Light Syrup, Canned</t>
  </si>
  <si>
    <t>Peaches, Diced, Extra Light Syrup, Canned</t>
  </si>
  <si>
    <t>Pears, Sliced, Extra Light Syrup, Canned</t>
  </si>
  <si>
    <t>Pears, Diced, Extra Light Syrup, Canned</t>
  </si>
  <si>
    <t>Pears, Halves, Extra Light Syrup, Canned</t>
  </si>
  <si>
    <t xml:space="preserve">Peaches, Sliced, Frozen </t>
  </si>
  <si>
    <t>12/2 lb bag</t>
  </si>
  <si>
    <t>20 lb case</t>
  </si>
  <si>
    <t xml:space="preserve">Peaches, Diced, Cups, Frozen </t>
  </si>
  <si>
    <t>96/4.4 oz cup</t>
  </si>
  <si>
    <t xml:space="preserve">Blueberries, Wild, Unsweetened, Frozen </t>
  </si>
  <si>
    <t>8/3 lb bag</t>
  </si>
  <si>
    <t>Strawberries, Sliced, Frozen</t>
  </si>
  <si>
    <t>30 lb pail</t>
  </si>
  <si>
    <t>Strawberries, Diced, Cups, Frozen</t>
  </si>
  <si>
    <t>96/4.5 oz cup</t>
  </si>
  <si>
    <t>Apple Slices, Unsweetened, Frozen (IQF)</t>
  </si>
  <si>
    <t xml:space="preserve">Apricots, Diced, Cups, Frozen </t>
  </si>
  <si>
    <t xml:space="preserve">Orange Juice, Unsweetened, Cartons, Individual, Frozen </t>
  </si>
  <si>
    <t>70/4 oz carton</t>
  </si>
  <si>
    <t xml:space="preserve">Oranges, Fresh </t>
  </si>
  <si>
    <t>34-39 lb case</t>
  </si>
  <si>
    <t>Raisins, Unsweetened, Individual Portion</t>
  </si>
  <si>
    <t>144/1.33 oz unit</t>
  </si>
  <si>
    <t>Cherries, Dried</t>
  </si>
  <si>
    <t>4/4 lb bag</t>
  </si>
  <si>
    <t>Beans, Green, Low-sodium, Canned</t>
  </si>
  <si>
    <t xml:space="preserve">Carrots, Sliced, Low-sodium, Canned </t>
  </si>
  <si>
    <t xml:space="preserve">Corn, Whole Kernel, No Salt Added, Canned </t>
  </si>
  <si>
    <t xml:space="preserve">Peas, Green, Low-sodium, Canned </t>
  </si>
  <si>
    <t xml:space="preserve">Sweet Potatoes, Light Syrup, No Salt Added, Canned </t>
  </si>
  <si>
    <t xml:space="preserve">Tomato Paste, No Salt Added, Canned </t>
  </si>
  <si>
    <t xml:space="preserve">Tomatoes, Diced, No Salt Added, Canned </t>
  </si>
  <si>
    <t xml:space="preserve">Salsa, Low-sodium, Canned </t>
  </si>
  <si>
    <t>Tomato Paste, For Processing</t>
  </si>
  <si>
    <t>2850 lb totes</t>
  </si>
  <si>
    <t xml:space="preserve">Tomato Sauce, Low-sodium, Canned </t>
  </si>
  <si>
    <t>Spaghetti Sauce, Low-sodium, Canned</t>
  </si>
  <si>
    <t xml:space="preserve">Corn, Whole Kernel, No Salt Added, Frozen </t>
  </si>
  <si>
    <t xml:space="preserve">Peas, Green, No Salt Added, Frozen </t>
  </si>
  <si>
    <t xml:space="preserve">Beans, Green, No Salt Added, Frozen </t>
  </si>
  <si>
    <t xml:space="preserve">Carrots, Sliced, No Salt Added, Frozen </t>
  </si>
  <si>
    <t>Potatoes, Wedges, Low-sodium, Frozen (IQF)</t>
  </si>
  <si>
    <t>Potatoes, Wedges, Fat Free, Low-sodium, Frozen (IQF)</t>
  </si>
  <si>
    <t xml:space="preserve">Potatoes, Oven Fries, Low-sodium, Frozen </t>
  </si>
  <si>
    <t xml:space="preserve">Beans, Black, Low-sodium, Canned </t>
  </si>
  <si>
    <t xml:space="preserve">Beans, Garbanzo, Low-sodium, Canned </t>
  </si>
  <si>
    <t xml:space="preserve">Beans, Refried, Low-sodium, Canned </t>
  </si>
  <si>
    <t xml:space="preserve">Beans, Vegetarian, Low-sodium, Canned </t>
  </si>
  <si>
    <t xml:space="preserve">Beans, Pinto, Low-sodium, Canned </t>
  </si>
  <si>
    <t xml:space="preserve">Beans, Small Red, Low-sodium, Canned </t>
  </si>
  <si>
    <t xml:space="preserve">Beans, Black-eyed Pea, Low-sodium, Canned </t>
  </si>
  <si>
    <t xml:space="preserve">Beans, Pink, Low-sodium, Canned </t>
  </si>
  <si>
    <t xml:space="preserve">Beans, Red Kidney, Low-sodium, Canned </t>
  </si>
  <si>
    <t xml:space="preserve">Beans, Baby Lima, Low-sodium, Canned </t>
  </si>
  <si>
    <t xml:space="preserve">Beans, Great Northern, Low-sodium, Canned </t>
  </si>
  <si>
    <t>Beans, Pinto, Dry</t>
  </si>
  <si>
    <t>Peanut Butter, Smooth</t>
  </si>
  <si>
    <t>6/5 lb unit</t>
  </si>
  <si>
    <t>Flour, All Purpose, Enriched, Bleached</t>
  </si>
  <si>
    <t>8/5 lb bag</t>
  </si>
  <si>
    <t>Flour, 100% Whole Wheat</t>
  </si>
  <si>
    <t>50 lb bag</t>
  </si>
  <si>
    <t>Flour, Bakers Hard Wheat, Unbleached</t>
  </si>
  <si>
    <t>Flour, Bakers Hard Wheat, Bleached</t>
  </si>
  <si>
    <t>Flour, Bakers Hard Wheat, Hearth, Unbleached</t>
  </si>
  <si>
    <t>Pasta, Spaghetti, Enriched</t>
  </si>
  <si>
    <t>Oil, Vegetable</t>
  </si>
  <si>
    <t>6/1 gallon bottle</t>
  </si>
  <si>
    <t>Oats, Rolled, Quick Cooking</t>
  </si>
  <si>
    <t>12/42 oz tube</t>
  </si>
  <si>
    <t>Rice, Long Grain, Parboiled</t>
  </si>
  <si>
    <t>25 lb bag</t>
  </si>
  <si>
    <t>Rice, Brown, Long Grain, Parboiled</t>
  </si>
  <si>
    <t>24/2 lb bag</t>
  </si>
  <si>
    <t>Potatoes, For Processing to Frozen</t>
  </si>
  <si>
    <t>Apples, Red Delicious, Fresh</t>
  </si>
  <si>
    <t xml:space="preserve">Apples, Empire, Fresh </t>
  </si>
  <si>
    <t>Apples, Gala, Fresh</t>
  </si>
  <si>
    <t xml:space="preserve">Apples, Fuji, Fresh </t>
  </si>
  <si>
    <t>Apples, Braeburn, Fresh</t>
  </si>
  <si>
    <t>Chicken, Boned, White Meat, Canned</t>
  </si>
  <si>
    <t>12/50 oz can</t>
  </si>
  <si>
    <t>Turkey, Thighs, Boneless, Skinless, Chilled</t>
  </si>
  <si>
    <t>Flour, Bread</t>
  </si>
  <si>
    <t>Sunflower Seed Butter, Smooth (K)</t>
  </si>
  <si>
    <t>Sweet Potatoes, For Processing</t>
  </si>
  <si>
    <t xml:space="preserve">Chicken, Oven Roasted, Cut-up 8 pcs, Cooked, Frozen </t>
  </si>
  <si>
    <t>3/10 lb bag</t>
  </si>
  <si>
    <t>Apples, For Processing</t>
  </si>
  <si>
    <t>Mixed Fruit (Apples, Cherries, Cranberries, Raisins), Dried</t>
  </si>
  <si>
    <t>5/5 lb bag</t>
  </si>
  <si>
    <t>Spaghetti Sauce, Low-sodium, Pouch</t>
  </si>
  <si>
    <t>6/106 oz pouch</t>
  </si>
  <si>
    <t xml:space="preserve">Salsa, Low-sodium, Pouch </t>
  </si>
  <si>
    <t xml:space="preserve">Tomato Sauce, Low-sodium, Pouch </t>
  </si>
  <si>
    <t>Flour, White Whole Wheat/Enriched 60/40 Blend</t>
  </si>
  <si>
    <t>Potatoes, For Processing to Dehydrated</t>
  </si>
  <si>
    <t xml:space="preserve">Cheese, Natural American, Barrel, Chilled </t>
  </si>
  <si>
    <t>500 lb barrel</t>
  </si>
  <si>
    <t>Cheese, Mozzarella, Low Moisture Part Skim, Chilled</t>
  </si>
  <si>
    <t>Processor Pack</t>
  </si>
  <si>
    <t>Cheese, Cheddar, White, Chilled</t>
  </si>
  <si>
    <t>40 lb block</t>
  </si>
  <si>
    <t xml:space="preserve">Cheese, Cheddar, Yellow, Chilled  </t>
  </si>
  <si>
    <t>Beef, Fine Ground, 100%, 85/15, LFTB OPT, Frozen</t>
  </si>
  <si>
    <t xml:space="preserve">Beef, Patties w/SPP, Cooked, 2.0 MMA, Frozen </t>
  </si>
  <si>
    <t>Beef, Patties, 100%, 90/10, 2.0 MMA, Frozen</t>
  </si>
  <si>
    <t xml:space="preserve">Beef, Patties w/SPP, 85/15, 2.0 MMA, Frozen </t>
  </si>
  <si>
    <t>Beef, Patties, 100%, 85/15, 2.0 MMA, Frozen</t>
  </si>
  <si>
    <t>Applesauce, Unsweetened, Cups, Shelf-Stable</t>
  </si>
  <si>
    <t>2000 lb totes</t>
  </si>
  <si>
    <t>Pancakes, Whole Grain or Whole Grain-Rich, Frozen</t>
  </si>
  <si>
    <t>144 count/case</t>
  </si>
  <si>
    <t>Tortillas, Whole Grain or Whole Grain-Rich, 8 inch, Frozen</t>
  </si>
  <si>
    <t>12/24 count</t>
  </si>
  <si>
    <t>Cheese, Mozzarella, Low Moisture Part Skim, String, Chilled</t>
  </si>
  <si>
    <t>360/1 oz package</t>
  </si>
  <si>
    <t>Yogurt, High-Protein, Vanilla, Chilled</t>
  </si>
  <si>
    <t>6/32 oz tub</t>
  </si>
  <si>
    <t>Yogurt, High-Protein, Blueberry, Chilled</t>
  </si>
  <si>
    <t>24/4 oz cup</t>
  </si>
  <si>
    <t>Yogurt, High-Protein, Strawberry, Chilled</t>
  </si>
  <si>
    <t>Spinach, Chopped, No Salt Added, Frozen (IQF)</t>
  </si>
  <si>
    <t>Chicken, Unseasoned Grilled Strips, Cooked, Frozen</t>
  </si>
  <si>
    <t>Broccoli Florets, No Salt Added, Frozen</t>
  </si>
  <si>
    <t>Carrots, Diced, No Salt Added, Frozen</t>
  </si>
  <si>
    <t>Flour, High Gluten</t>
  </si>
  <si>
    <t>Pasta, Macaroni, Whole Grain-Rich Blend</t>
  </si>
  <si>
    <t>2/10 lb bag</t>
  </si>
  <si>
    <t>Pasta, Rotini, Whole Grain-Rich Blend</t>
  </si>
  <si>
    <t>Pasta, Spaghetti, Whole Grain-Rich Blend</t>
  </si>
  <si>
    <t>Pasta, Penne, Whole Grain-Rich Blend</t>
  </si>
  <si>
    <t>Applesauce, Unsweetened, Canned</t>
  </si>
  <si>
    <t>Apples, Granny Smith, Fresh</t>
  </si>
  <si>
    <t>Turkey, Deli Breast, Sliced, Frozen</t>
  </si>
  <si>
    <t>Sweet Potatoes, Chunks, No Salt Added, Frozen</t>
  </si>
  <si>
    <t xml:space="preserve">Alaska Pollock, Frozen </t>
  </si>
  <si>
    <t>49.5 lb block</t>
  </si>
  <si>
    <t xml:space="preserve">Blueberries, Unsweetened, Frozen </t>
  </si>
  <si>
    <t>12/2.5 lb bag</t>
  </si>
  <si>
    <t>Orange Juice, Unsweetened, Cups, Individual, Frozen</t>
  </si>
  <si>
    <t>96/4 oz cup</t>
  </si>
  <si>
    <t>Peanuts, Raw, Shelled</t>
  </si>
  <si>
    <t>44,000 pound unit</t>
  </si>
  <si>
    <t>Beef, Patties, Cooked, 2.0 MMA, Frozen</t>
  </si>
  <si>
    <t>Sweet Potatoes, Crinkle Cut Fries, Low-Sodium, Frozen</t>
  </si>
  <si>
    <t>Cranberries, Dried, Individual Portion</t>
  </si>
  <si>
    <t>300/1.16 oz bag</t>
  </si>
  <si>
    <t>Pepper/Onion Strips, No Salt Added, Frozen</t>
  </si>
  <si>
    <t>Pork, Pulled, Minimally Seasoned, Cooked, Frozen</t>
  </si>
  <si>
    <t>Potatoes, Diced, No Salt Added, Frozen</t>
  </si>
  <si>
    <t>12/2 lb carton</t>
  </si>
  <si>
    <t>Strawberries, Whole, Unsweetened, Frozen (IQF)</t>
  </si>
  <si>
    <t>Alaska Pollock, Whole Grain-Rich Breaded Sticks, Frozen</t>
  </si>
  <si>
    <t>Peanut Butter, Individual Portion, Smooth</t>
  </si>
  <si>
    <t>120/1.1 oz unit</t>
  </si>
  <si>
    <t>Flour, 100% White Whole Wheat</t>
  </si>
  <si>
    <t>Mixed Berries (Blueberries, Strawberries), Cups, Frozen</t>
  </si>
  <si>
    <t>Strawberries, Sliced, Unsweetened, Frozen (IQF)</t>
  </si>
  <si>
    <t>Cherries, Sweet, Pitted, Unsweetened, Frozen (IQF)</t>
  </si>
  <si>
    <t>Turkey, Deli Breast, Smoked, Sliced, Frozen</t>
  </si>
  <si>
    <t>Turkey, Deli Ham, Smoked, Sliced, Frozen</t>
  </si>
  <si>
    <t>Chicken, Grilled Fillet, 2.0 MMA, Cooked, Frozen</t>
  </si>
  <si>
    <t>Eggs, Patties, Cooked, 1.0 MMA, Round, Frozen</t>
  </si>
  <si>
    <t>25 lb case</t>
  </si>
  <si>
    <t>Cheese, Cheddar, Yellow, Sliced, Chilled</t>
  </si>
  <si>
    <t>12 lb case</t>
  </si>
  <si>
    <t>Cheese, Pepper Jack, Shredded, Chilled</t>
  </si>
  <si>
    <t>4/5 lb case</t>
  </si>
  <si>
    <t>Mixed Vegetables, No Salt Added, Frozen</t>
  </si>
  <si>
    <t>6/5 lb case</t>
  </si>
  <si>
    <t xml:space="preserve">Chicken, Cut-up, Frozen </t>
  </si>
  <si>
    <t>Cherries, Tart, Dried, Individual Portion</t>
  </si>
  <si>
    <t>250/1.36 oz bag</t>
  </si>
  <si>
    <t>Start Date: 01/16/2023</t>
  </si>
  <si>
    <t>End Date: 01/23/2023</t>
  </si>
  <si>
    <t>W698</t>
  </si>
  <si>
    <t/>
  </si>
  <si>
    <t>Yes</t>
  </si>
  <si>
    <t>CACF</t>
  </si>
  <si>
    <t>xceltinytots@yahoo.com</t>
  </si>
  <si>
    <t>Arlene Chin</t>
  </si>
  <si>
    <t>(718) 740-2557</t>
  </si>
  <si>
    <t>Queens Village</t>
  </si>
  <si>
    <t>113-15 Springfield Boulevard</t>
  </si>
  <si>
    <t>Xcel Tiny Tots</t>
  </si>
  <si>
    <t>K</t>
  </si>
  <si>
    <t>W677</t>
  </si>
  <si>
    <t>flashcarolyn@gmail.com</t>
  </si>
  <si>
    <t>Carolyn Flash</t>
  </si>
  <si>
    <t>(718) 322-9080</t>
  </si>
  <si>
    <t>Jamaica</t>
  </si>
  <si>
    <t>112-06 Sutphin Boulevard</t>
  </si>
  <si>
    <t>Afro American Parents, Inc.</t>
  </si>
  <si>
    <t>W674</t>
  </si>
  <si>
    <t>strongplace@hotmail.com</t>
  </si>
  <si>
    <t>Age Pjetergjoka</t>
  </si>
  <si>
    <t>(718) 624-2993</t>
  </si>
  <si>
    <t>Brooklyn</t>
  </si>
  <si>
    <t>595 Clinton Street</t>
  </si>
  <si>
    <t>Strong Place Day Care, Inc.</t>
  </si>
  <si>
    <t>W650</t>
  </si>
  <si>
    <t>Rogden217@gmail.com</t>
  </si>
  <si>
    <t>Roger Denis</t>
  </si>
  <si>
    <t>(718) 771-4002x 114</t>
  </si>
  <si>
    <t>90 Chauncey Street</t>
  </si>
  <si>
    <t>Community Parents Head Start</t>
  </si>
  <si>
    <t>W645</t>
  </si>
  <si>
    <t>dspann@addiemaecollins.org</t>
  </si>
  <si>
    <t>Diane Spann</t>
  </si>
  <si>
    <t>(212) 831-9220</t>
  </si>
  <si>
    <t>New York</t>
  </si>
  <si>
    <t>110 East 129th Street</t>
  </si>
  <si>
    <t>Addie Mae Collins Comm Service</t>
  </si>
  <si>
    <t>W640</t>
  </si>
  <si>
    <t>bushunited@aol.com</t>
  </si>
  <si>
    <t>Jose Gonzalez</t>
  </si>
  <si>
    <t>(718) 443-0685x 10</t>
  </si>
  <si>
    <t>136 Stanhope Street</t>
  </si>
  <si>
    <t>Bushwick United Housing, Inc.</t>
  </si>
  <si>
    <t>W580</t>
  </si>
  <si>
    <t>aalleyne@stmarksheadstart.org</t>
  </si>
  <si>
    <t>Anna-Maria Alleyne</t>
  </si>
  <si>
    <t>(718) 287-7300x 201</t>
  </si>
  <si>
    <t>2017 Berverly Road</t>
  </si>
  <si>
    <t>St. Marks UMC Family Services Council</t>
  </si>
  <si>
    <t>W578</t>
  </si>
  <si>
    <t>Ruth Ellerbe</t>
  </si>
  <si>
    <t>ellerbemis@aol.com</t>
  </si>
  <si>
    <t>(212) 281-1444</t>
  </si>
  <si>
    <t>159-30 Harlem River Drive</t>
  </si>
  <si>
    <t>Prince Hall Service Fund,Inc. DCC</t>
  </si>
  <si>
    <t>Prince Hall Service Fund, Inc.</t>
  </si>
  <si>
    <t>W568</t>
  </si>
  <si>
    <t>quickstartps@aol.com</t>
  </si>
  <si>
    <t>Mrs. April Murphy</t>
  </si>
  <si>
    <t>(718) 978-0800</t>
  </si>
  <si>
    <t>St Albans</t>
  </si>
  <si>
    <t>118 - 46 Riverton Street</t>
  </si>
  <si>
    <t>Quick Start Day Care Center</t>
  </si>
  <si>
    <t>W541</t>
  </si>
  <si>
    <t>2023scd@gmail.com</t>
  </si>
  <si>
    <t>Lucy Ortega</t>
  </si>
  <si>
    <t>(718) 756-1721</t>
  </si>
  <si>
    <t>2023 Pacific Street</t>
  </si>
  <si>
    <t>Shirley Chisholm DCC #2</t>
  </si>
  <si>
    <t>W522</t>
  </si>
  <si>
    <t>sanjosenursery430@gmail.com</t>
  </si>
  <si>
    <t>Sister Irene Sheehan</t>
  </si>
  <si>
    <t>(212) 929-0839</t>
  </si>
  <si>
    <t>432 West 20th Street</t>
  </si>
  <si>
    <t>San Jose Day Nursery</t>
  </si>
  <si>
    <t>W519</t>
  </si>
  <si>
    <t>eastcalvarydaycare@yahoo.com</t>
  </si>
  <si>
    <t>Cheryl Williams</t>
  </si>
  <si>
    <t>(212) 534-5249</t>
  </si>
  <si>
    <t>1 West 112th Street</t>
  </si>
  <si>
    <t>East Calvary DCC, Inc.</t>
  </si>
  <si>
    <t>East Calvary Nursery</t>
  </si>
  <si>
    <t>W518</t>
  </si>
  <si>
    <t>verna.dixon@yahoo.com</t>
  </si>
  <si>
    <t>Lavern  M. Dixon</t>
  </si>
  <si>
    <t>(718) 547-0501</t>
  </si>
  <si>
    <t>Bronx</t>
  </si>
  <si>
    <t>4102 White Plains Road</t>
  </si>
  <si>
    <t>Northeast Bronx Daycare Center, Inc.</t>
  </si>
  <si>
    <t>W515</t>
  </si>
  <si>
    <t>gomez.etccdc@aol.com</t>
  </si>
  <si>
    <t>Rosallia Billini</t>
  </si>
  <si>
    <t>(718) 731-4166</t>
  </si>
  <si>
    <t>1811 Crotona Avenue</t>
  </si>
  <si>
    <t>East Tremont Child Care Center</t>
  </si>
  <si>
    <t>W478</t>
  </si>
  <si>
    <t>knorfleet@sebnc.org</t>
  </si>
  <si>
    <t>Kitcha Norfleet-Brown</t>
  </si>
  <si>
    <t>(929) 385-1870</t>
  </si>
  <si>
    <t>955 Tinton Avenue</t>
  </si>
  <si>
    <t>Southeast Bronx Neighborhood Centers</t>
  </si>
  <si>
    <t>W472</t>
  </si>
  <si>
    <t>irobertson0404@aol.com</t>
  </si>
  <si>
    <t>Ida Robertson</t>
  </si>
  <si>
    <t>718-649-2295</t>
  </si>
  <si>
    <t>2150 Linden Boulevard</t>
  </si>
  <si>
    <t>Boulevard Nursery School, Inc.</t>
  </si>
  <si>
    <t>W449</t>
  </si>
  <si>
    <t>DMA@FortGreeneCouncil.org</t>
  </si>
  <si>
    <t>Davis Ma</t>
  </si>
  <si>
    <t>(718) 622-8622</t>
  </si>
  <si>
    <t>972 Fulton Street</t>
  </si>
  <si>
    <t>Fort Greene Sr Citizen Council, Inc.</t>
  </si>
  <si>
    <t>Fort Greene Sr Citzen Council,  Inc.</t>
  </si>
  <si>
    <t>W444</t>
  </si>
  <si>
    <t>mwchildrensctr48@netscape.com</t>
  </si>
  <si>
    <t>Carlene Smith</t>
  </si>
  <si>
    <t>(212) 283-4241</t>
  </si>
  <si>
    <t>224 West 152nd Street</t>
  </si>
  <si>
    <t>Bethany Day Nursery, Inc.</t>
  </si>
  <si>
    <t>W424</t>
  </si>
  <si>
    <t>ufbcochildren@yahoo.com</t>
  </si>
  <si>
    <t>Ms Merryweather</t>
  </si>
  <si>
    <t>(212) 281-1950 x 108</t>
  </si>
  <si>
    <t>474 West 159th Street</t>
  </si>
  <si>
    <t>United Federation Of Black UFBCO</t>
  </si>
  <si>
    <t>W422</t>
  </si>
  <si>
    <t>arthur.dekhterman@jpmorgan.com</t>
  </si>
  <si>
    <t>Arthur Dekhterman</t>
  </si>
  <si>
    <t>(718) 265-4477</t>
  </si>
  <si>
    <t>8416-19th Avenue</t>
  </si>
  <si>
    <t>European Child Care Center</t>
  </si>
  <si>
    <t>W415</t>
  </si>
  <si>
    <t>wconcepcion@stnicksalliance.org</t>
  </si>
  <si>
    <t>Wendy Concepcion-SEE NOTES</t>
  </si>
  <si>
    <t>(718) 963-0330 x 11</t>
  </si>
  <si>
    <t>211 Ainslie Street</t>
  </si>
  <si>
    <t>Small World Day Care Center</t>
  </si>
  <si>
    <t>Conselyea Street Block Assoc</t>
  </si>
  <si>
    <t>W409</t>
  </si>
  <si>
    <t>ysanchez@ucceny.org</t>
  </si>
  <si>
    <t>Yvette Rosado</t>
  </si>
  <si>
    <t>(718) 385-1201 x 10</t>
  </si>
  <si>
    <t>613 New Lots Avenue</t>
  </si>
  <si>
    <t>United Community Day Care Center,  Inc.</t>
  </si>
  <si>
    <t>W408</t>
  </si>
  <si>
    <t>t.moore@starrettelc.org</t>
  </si>
  <si>
    <t>Tammy Moore</t>
  </si>
  <si>
    <t>(718) 642-8724</t>
  </si>
  <si>
    <t>125 Schroeders Avenue</t>
  </si>
  <si>
    <t>Starrett Early Learning</t>
  </si>
  <si>
    <t>Rec Rooms &amp; Settlement</t>
  </si>
  <si>
    <t>W406</t>
  </si>
  <si>
    <t>pennilope.b@rena-childcare.org</t>
  </si>
  <si>
    <t>Pennilope Brijlall</t>
  </si>
  <si>
    <t>(212) 795-4444 x 209</t>
  </si>
  <si>
    <t>639 Edgecombe Avenue</t>
  </si>
  <si>
    <t>Rena Day Care Center</t>
  </si>
  <si>
    <t>Rena Day Care Center, Inc</t>
  </si>
  <si>
    <t>W403</t>
  </si>
  <si>
    <t>lucillerosedcc@twcmetrobiz.com</t>
  </si>
  <si>
    <t>Macros Pereyra</t>
  </si>
  <si>
    <t>(718) 634-0331</t>
  </si>
  <si>
    <t>Arverne</t>
  </si>
  <si>
    <t>148 Beach 59th Street</t>
  </si>
  <si>
    <t>Atled Inc.- Lucille Rose Day Care</t>
  </si>
  <si>
    <t>W400</t>
  </si>
  <si>
    <t>williamsflorence@hotmail.com</t>
  </si>
  <si>
    <t>Florence Williams</t>
  </si>
  <si>
    <t>(718) 471-7882</t>
  </si>
  <si>
    <t>Far Rockaway</t>
  </si>
  <si>
    <t>4402 Beach Channel Drive</t>
  </si>
  <si>
    <t>Blanche Comm Progress DCC, Inc.</t>
  </si>
  <si>
    <t>W371</t>
  </si>
  <si>
    <t>NSLP</t>
  </si>
  <si>
    <t>DanaCaraballo@opiny.org</t>
  </si>
  <si>
    <t>Dana Caraballo</t>
  </si>
  <si>
    <t>(718) 456-7820 x8116</t>
  </si>
  <si>
    <t>Ridgewood</t>
  </si>
  <si>
    <t>16-14 Weirfield Street</t>
  </si>
  <si>
    <t>Queens Cty Youth Dev. Corp</t>
  </si>
  <si>
    <t>Outreach House 1</t>
  </si>
  <si>
    <t>W363</t>
  </si>
  <si>
    <t>cokyere@newgracecenter.com</t>
  </si>
  <si>
    <t>Christiana Okyere</t>
  </si>
  <si>
    <t>(718) 498-7175</t>
  </si>
  <si>
    <t>650 Livonia Avenue</t>
  </si>
  <si>
    <t>New Grace Center</t>
  </si>
  <si>
    <t>W359</t>
  </si>
  <si>
    <t>CRodriguez@risingground.org</t>
  </si>
  <si>
    <t>Carmen Rodriguez</t>
  </si>
  <si>
    <t>(646) 391-8163</t>
  </si>
  <si>
    <t>Yonkers</t>
  </si>
  <si>
    <t>463 Hawthorne Avenue</t>
  </si>
  <si>
    <t>Leake &amp; Watts Children's Home</t>
  </si>
  <si>
    <t>Carol and Frank Biondi Education Center</t>
  </si>
  <si>
    <t>W348</t>
  </si>
  <si>
    <t>jpetway@covenanthouse.org</t>
  </si>
  <si>
    <t>Justina Petway</t>
  </si>
  <si>
    <t>(646) 434-1428</t>
  </si>
  <si>
    <t>460 West 41st Street</t>
  </si>
  <si>
    <t>Covenant House/Under 21</t>
  </si>
  <si>
    <t>W327</t>
  </si>
  <si>
    <t>secretary@gai-edu.org</t>
  </si>
  <si>
    <t>Alexandra Fishman</t>
  </si>
  <si>
    <t>(718) 823-2393</t>
  </si>
  <si>
    <t>3573 Bruckner Boulevard</t>
  </si>
  <si>
    <t>Greek America Institute of NY</t>
  </si>
  <si>
    <t>W239</t>
  </si>
  <si>
    <t>geoff@schoolfoodmarketing.com</t>
  </si>
  <si>
    <t>Geoffrey Ramsey</t>
  </si>
  <si>
    <t>cell - (203) 314-3460</t>
  </si>
  <si>
    <t>400 E. 145th Street</t>
  </si>
  <si>
    <t>Legacy College Preparatory Charter School</t>
  </si>
  <si>
    <t>W238</t>
  </si>
  <si>
    <t>82 Lewis Ave</t>
  </si>
  <si>
    <t>Bedford Stuyvesant New Beginnings Charter School</t>
  </si>
  <si>
    <t>W226</t>
  </si>
  <si>
    <t>bebirahman@yahoo.com</t>
  </si>
  <si>
    <t>Bebi Rahman</t>
  </si>
  <si>
    <t>(718) 322-3154</t>
  </si>
  <si>
    <t>South Ozone Park</t>
  </si>
  <si>
    <t>130-08 Rockaway Boulevard</t>
  </si>
  <si>
    <t>Central Islamic Org of NY, Inc.</t>
  </si>
  <si>
    <t>Al-Ihsan Academy</t>
  </si>
  <si>
    <t>W218</t>
  </si>
  <si>
    <t>mg@utaw.org</t>
  </si>
  <si>
    <t>Mozes Greenfeld</t>
  </si>
  <si>
    <t>(718) 963-9260</t>
  </si>
  <si>
    <t>82 Lee Avenue</t>
  </si>
  <si>
    <t>United Talmudical Academy</t>
  </si>
  <si>
    <t>United Talmudical Academy 75</t>
  </si>
  <si>
    <t>W216</t>
  </si>
  <si>
    <t>sariyahabdulwasi@aol.com</t>
  </si>
  <si>
    <t>Sariyah A. Wasi</t>
  </si>
  <si>
    <t>(718) 567-3334</t>
  </si>
  <si>
    <t>5224 3rd Avenue</t>
  </si>
  <si>
    <t>Al Madrasa Al Islamiya</t>
  </si>
  <si>
    <t>Al Madrasa Al Islmiya</t>
  </si>
  <si>
    <t>W214</t>
  </si>
  <si>
    <t>utaboropark5301@aol.com</t>
  </si>
  <si>
    <t>Moshe Fraylich/Rosenberg</t>
  </si>
  <si>
    <t>(718) 438-7109</t>
  </si>
  <si>
    <t>1123-54 Street</t>
  </si>
  <si>
    <t>United Talmudical Academy-Boro Park</t>
  </si>
  <si>
    <t>United Talmudical Academy of Boro Park</t>
  </si>
  <si>
    <t>W140</t>
  </si>
  <si>
    <t>bennett.fins@tepcharter.org</t>
  </si>
  <si>
    <t>Bennett Fins</t>
  </si>
  <si>
    <t>(212) 328-1775</t>
  </si>
  <si>
    <t>153 Sherman Ave</t>
  </si>
  <si>
    <t>The Equity Project Charter School</t>
  </si>
  <si>
    <t>W137</t>
  </si>
  <si>
    <t>tkhadoo@boldschools.org</t>
  </si>
  <si>
    <t>Thomas Khadoo</t>
  </si>
  <si>
    <t>(929) 506-4369</t>
  </si>
  <si>
    <t>1090 Close Avenue</t>
  </si>
  <si>
    <t>Bold Charter School</t>
  </si>
  <si>
    <t>W136</t>
  </si>
  <si>
    <t>(203) 314-3460</t>
  </si>
  <si>
    <t>170 Brown Place</t>
  </si>
  <si>
    <t>Mott Haven Academy Charter School</t>
  </si>
  <si>
    <t>W135</t>
  </si>
  <si>
    <t>MIoli@kippnyc.org</t>
  </si>
  <si>
    <t>Michael Ioli</t>
  </si>
  <si>
    <t>(917) 647-6323</t>
  </si>
  <si>
    <t>KIPP NYC College Prep High School</t>
  </si>
  <si>
    <t>201 E 144th Street</t>
  </si>
  <si>
    <t>KIPP Infinity Charter School</t>
  </si>
  <si>
    <t>W092</t>
  </si>
  <si>
    <t>colinmoore1@yahoo.com</t>
  </si>
  <si>
    <t>Colin Moore</t>
  </si>
  <si>
    <t>(718) 922-6390</t>
  </si>
  <si>
    <t>5810 Snyder Avenue</t>
  </si>
  <si>
    <t>Flatbush SDA School</t>
  </si>
  <si>
    <t>Northeast Conf Corp/Flatbush 7th Day Advent.</t>
  </si>
  <si>
    <t>W069</t>
  </si>
  <si>
    <t>scleare@ncchristianschool.org</t>
  </si>
  <si>
    <t>Sylvia Cleare</t>
  </si>
  <si>
    <t>(718) 519-8884</t>
  </si>
  <si>
    <t>1497 Needham Avenue</t>
  </si>
  <si>
    <t>New Covenant Christian School</t>
  </si>
  <si>
    <t>W055</t>
  </si>
  <si>
    <t>varasjohn@aol.com</t>
  </si>
  <si>
    <t>John Varas</t>
  </si>
  <si>
    <t>(646) 894-9858</t>
  </si>
  <si>
    <t>64 Bruckner Blvd.</t>
  </si>
  <si>
    <t>South Bronx Charter School</t>
  </si>
  <si>
    <t>W045</t>
  </si>
  <si>
    <t>ljoyk@hotmail.com</t>
  </si>
  <si>
    <t>Laila Kasem</t>
  </si>
  <si>
    <t>(718) 222-4986</t>
  </si>
  <si>
    <t>383  3rd Avenue</t>
  </si>
  <si>
    <t>Al-Madinah School</t>
  </si>
  <si>
    <t>W043</t>
  </si>
  <si>
    <t>lbailey@mdp.org</t>
  </si>
  <si>
    <t>Lennox Bailey</t>
  </si>
  <si>
    <t>(347) 739-8340</t>
  </si>
  <si>
    <t>Springfield Gardens</t>
  </si>
  <si>
    <t>136-25 218th Street</t>
  </si>
  <si>
    <t>Martin de Porres School, Inc.</t>
  </si>
  <si>
    <t>W031</t>
  </si>
  <si>
    <t>611 Beach 19th St</t>
  </si>
  <si>
    <t>Peninsula Prep Academy Charter School</t>
  </si>
  <si>
    <t>W030</t>
  </si>
  <si>
    <t>1960 Benedict Avenue</t>
  </si>
  <si>
    <t>Bronx Charter School of Excellence</t>
  </si>
  <si>
    <t>W029</t>
  </si>
  <si>
    <t>Geoff@schoolfoodmarketing.com</t>
  </si>
  <si>
    <t>(203) 287-1784</t>
  </si>
  <si>
    <t>Jackson Heights</t>
  </si>
  <si>
    <t>35-59 81st Street</t>
  </si>
  <si>
    <t>Renaissance Charter School (The)</t>
  </si>
  <si>
    <t>W016</t>
  </si>
  <si>
    <t>michael.seabrook@capitalprepharlem.org</t>
  </si>
  <si>
    <t>Michael Seabrook</t>
  </si>
  <si>
    <t>(917) 363-4593</t>
  </si>
  <si>
    <t>41 E 129th Street</t>
  </si>
  <si>
    <t>Capital Preparatory Harlem Charter School</t>
  </si>
  <si>
    <t>W015</t>
  </si>
  <si>
    <t>foodservices@aecicharterhs.org</t>
  </si>
  <si>
    <t>Hector Rodriguez</t>
  </si>
  <si>
    <t>(646) 400-5566</t>
  </si>
  <si>
    <t>116 E 169th Street</t>
  </si>
  <si>
    <t>Aeci Li: NYC Charter High School - Comp Engin</t>
  </si>
  <si>
    <t>W014</t>
  </si>
  <si>
    <t>1729om@gmail.com</t>
  </si>
  <si>
    <t>Chaya Habosha</t>
  </si>
  <si>
    <t>(718) 778-8770 x 200</t>
  </si>
  <si>
    <t>1729 President Street</t>
  </si>
  <si>
    <t>Congregation Ohr Menachem</t>
  </si>
  <si>
    <t>W013</t>
  </si>
  <si>
    <t>Office@yeshivadarkeichaim.com</t>
  </si>
  <si>
    <t>Yechiel Gross</t>
  </si>
  <si>
    <t>(718) 435-2777 x 202</t>
  </si>
  <si>
    <t>1621 61st St</t>
  </si>
  <si>
    <t>Yeshiva Darkei Chaim</t>
  </si>
  <si>
    <t>W011</t>
  </si>
  <si>
    <t>ttkasho1@gmail.com</t>
  </si>
  <si>
    <t>Moshe Steinfeld</t>
  </si>
  <si>
    <t>(718) 475-1177</t>
  </si>
  <si>
    <t>324 Penn Street</t>
  </si>
  <si>
    <t>Talmud Torah of Kasho</t>
  </si>
  <si>
    <t>W008</t>
  </si>
  <si>
    <t>r.unger@mevakshai.org</t>
  </si>
  <si>
    <t xml:space="preserve">  Ratza Unger </t>
  </si>
  <si>
    <t>(718) 435-8900</t>
  </si>
  <si>
    <t>550 Ocean Parkway</t>
  </si>
  <si>
    <t>Mevakshai Hashem</t>
  </si>
  <si>
    <t>W007</t>
  </si>
  <si>
    <t>(203) 287-1748</t>
  </si>
  <si>
    <t>Rego Park</t>
  </si>
  <si>
    <t>97-29 64th Rd</t>
  </si>
  <si>
    <t>Valence College Prep Charter School</t>
  </si>
  <si>
    <t>W005</t>
  </si>
  <si>
    <t>1349 Inwood Ave</t>
  </si>
  <si>
    <t>Bronx Academy of Promise Charter School</t>
  </si>
  <si>
    <t>W002</t>
  </si>
  <si>
    <t>alnoorfood@alnoornyc.org</t>
  </si>
  <si>
    <t>Nadia Javed</t>
  </si>
  <si>
    <t>(718) 768-7181 ext 109</t>
  </si>
  <si>
    <t>675 4th Avenue</t>
  </si>
  <si>
    <t>Al-Noor School</t>
  </si>
  <si>
    <t>W001</t>
  </si>
  <si>
    <t>mschwartz@bbyschool.org</t>
  </si>
  <si>
    <t>Rabbi Meyer Schwartz</t>
  </si>
  <si>
    <t>(718) 337-6000 x 145</t>
  </si>
  <si>
    <t>613 Beach 9th St</t>
  </si>
  <si>
    <t>Bnos Bais Yaakov of Far Rockaway</t>
  </si>
  <si>
    <t>L418</t>
  </si>
  <si>
    <t>directorceclc@outlook.com</t>
  </si>
  <si>
    <t>Michelle Livingston</t>
  </si>
  <si>
    <t>(315) 986-8176</t>
  </si>
  <si>
    <t>Macedon</t>
  </si>
  <si>
    <t>28 Main Street</t>
  </si>
  <si>
    <t>Creative Environment DC, Inc.</t>
  </si>
  <si>
    <t>L</t>
  </si>
  <si>
    <t>L415</t>
  </si>
  <si>
    <t>baileybri@glcc.care</t>
  </si>
  <si>
    <t>Brianna Bailey</t>
  </si>
  <si>
    <t>(315) 781-0014</t>
  </si>
  <si>
    <t>Geneva</t>
  </si>
  <si>
    <t>61 Elizabeth Blackwell Street</t>
  </si>
  <si>
    <t>Geneva Lakefront Childcare Center</t>
  </si>
  <si>
    <t>L414</t>
  </si>
  <si>
    <t>holly.bucher93@gmail.com</t>
  </si>
  <si>
    <t>Holly Bucher</t>
  </si>
  <si>
    <t>(315) 682-2895</t>
  </si>
  <si>
    <t>Manlius</t>
  </si>
  <si>
    <t>107 Pleasant Street</t>
  </si>
  <si>
    <t>Sonshine Child Care</t>
  </si>
  <si>
    <t>Community Covenant Church</t>
  </si>
  <si>
    <t>L410</t>
  </si>
  <si>
    <t>admincdga@ccdpkids.net</t>
  </si>
  <si>
    <t>Kerry Champlin</t>
  </si>
  <si>
    <t>(585) 394-5310</t>
  </si>
  <si>
    <t>Canandaigua</t>
  </si>
  <si>
    <t>55 Wilcox Lane</t>
  </si>
  <si>
    <t>Coordinated Child Development Program, Inc.</t>
  </si>
  <si>
    <t>L406</t>
  </si>
  <si>
    <t>(315) 252-0038 x 266</t>
  </si>
  <si>
    <t>kedersheim@caphelps.org</t>
  </si>
  <si>
    <t>Kathleen Wilkins-Edersheim</t>
  </si>
  <si>
    <t>Auburn</t>
  </si>
  <si>
    <t>89 York Street, Suite 1</t>
  </si>
  <si>
    <t>Cayuga County Action Program</t>
  </si>
  <si>
    <t>L397</t>
  </si>
  <si>
    <t>hcronk@elmcrest.org</t>
  </si>
  <si>
    <t xml:space="preserve"> Heather Cronk</t>
  </si>
  <si>
    <t>(315) 446-6250 x 320</t>
  </si>
  <si>
    <t>Syracuse</t>
  </si>
  <si>
    <t>960 Salt Springs Road</t>
  </si>
  <si>
    <t>Elmcrest Childrens Center</t>
  </si>
  <si>
    <t>L088</t>
  </si>
  <si>
    <t>wswift@nscsd.org</t>
  </si>
  <si>
    <t>Wendy Swift</t>
  </si>
  <si>
    <t>(315) 218-2175</t>
  </si>
  <si>
    <t>North Syracuse</t>
  </si>
  <si>
    <t>5355 West Taft Road</t>
  </si>
  <si>
    <t>North Syracuse Central School</t>
  </si>
  <si>
    <t>L087</t>
  </si>
  <si>
    <t>(315) 455-7571</t>
  </si>
  <si>
    <t>2707 Court Street</t>
  </si>
  <si>
    <t>Lyncourt Union Free School District</t>
  </si>
  <si>
    <t>L074</t>
  </si>
  <si>
    <t>tammy.pittsley@compass-usa.com</t>
  </si>
  <si>
    <t>Tammy Pittsley</t>
  </si>
  <si>
    <t>(315) 671-5470</t>
  </si>
  <si>
    <t>1001 Park Avenue</t>
  </si>
  <si>
    <t>Syracuse Academy/Science Char. School</t>
  </si>
  <si>
    <t>L069</t>
  </si>
  <si>
    <t>denauro1954@yahoo.com</t>
  </si>
  <si>
    <t>Dorothy Demeyer</t>
  </si>
  <si>
    <t>(315) 331-2086 x 3259</t>
  </si>
  <si>
    <t>Newark</t>
  </si>
  <si>
    <t>848 Pierson Avenue</t>
  </si>
  <si>
    <t>Wayne County ARC</t>
  </si>
  <si>
    <t>L061</t>
  </si>
  <si>
    <t>lbrown@gananda.org</t>
  </si>
  <si>
    <t>Lori Brown</t>
  </si>
  <si>
    <t>(315) 986-3521 x 3175</t>
  </si>
  <si>
    <t>Walworth</t>
  </si>
  <si>
    <t>1500 Dayspring Ridge, Box 609</t>
  </si>
  <si>
    <t>Gananda Central School District</t>
  </si>
  <si>
    <t>L060</t>
  </si>
  <si>
    <t>mherr@solvayschools.org</t>
  </si>
  <si>
    <t>Michael Herr</t>
  </si>
  <si>
    <t>(315) 414-1403</t>
  </si>
  <si>
    <t>Solvay</t>
  </si>
  <si>
    <t>Gertrude Street</t>
  </si>
  <si>
    <t>Solvay Central School</t>
  </si>
  <si>
    <t>L057</t>
  </si>
  <si>
    <t>bvita@jecsd.org</t>
  </si>
  <si>
    <t>Bill Vita</t>
  </si>
  <si>
    <t>(315) 689-8500 x 5701</t>
  </si>
  <si>
    <t>Jordan</t>
  </si>
  <si>
    <t>5721 Hamilton Road</t>
  </si>
  <si>
    <t>Jordan-Elbridge Central School</t>
  </si>
  <si>
    <t>L056</t>
  </si>
  <si>
    <t>ecullen@westgenesee.org</t>
  </si>
  <si>
    <t>Emily Cullen</t>
  </si>
  <si>
    <t>(315) 487-4661</t>
  </si>
  <si>
    <t>Camillus</t>
  </si>
  <si>
    <t>5201 West Genesee Street</t>
  </si>
  <si>
    <t>West Genesee Schools</t>
  </si>
  <si>
    <t>L055</t>
  </si>
  <si>
    <t>donna.riviello@clydesavannah.org</t>
  </si>
  <si>
    <t>Donna S. Riviello</t>
  </si>
  <si>
    <t>(315) 902-3000 x 1060</t>
  </si>
  <si>
    <t>Clyde</t>
  </si>
  <si>
    <t>215 Glasgow Street</t>
  </si>
  <si>
    <t>Clyde-Savannah Central School</t>
  </si>
  <si>
    <t>L054</t>
  </si>
  <si>
    <t>rkennedy@k12.tullyschools.org</t>
  </si>
  <si>
    <t>Robert Kennedy</t>
  </si>
  <si>
    <t>(315) 696-6230</t>
  </si>
  <si>
    <t>Tully</t>
  </si>
  <si>
    <t>20 State Street</t>
  </si>
  <si>
    <t>Tully Central School</t>
  </si>
  <si>
    <t>L052</t>
  </si>
  <si>
    <t>rlopez@nrwcs.org</t>
  </si>
  <si>
    <t>Rita Lopez</t>
  </si>
  <si>
    <t>(315) 594-1751</t>
  </si>
  <si>
    <t>Wolcott</t>
  </si>
  <si>
    <t>11631 Salter-Colvin Road</t>
  </si>
  <si>
    <t>North Rose-Wolcott Central School</t>
  </si>
  <si>
    <t>L051</t>
  </si>
  <si>
    <t>tvanstrien@williamsoncentral.org</t>
  </si>
  <si>
    <t>Tina VanStrien</t>
  </si>
  <si>
    <t>(315) 589-9621 x 5</t>
  </si>
  <si>
    <t>Williamson</t>
  </si>
  <si>
    <t>Miller Street, PO Box 900</t>
  </si>
  <si>
    <t>Williamson Central School</t>
  </si>
  <si>
    <t>L050</t>
  </si>
  <si>
    <t>donna.obryan@compass-usa.com</t>
  </si>
  <si>
    <t>Donna O'Bryan</t>
  </si>
  <si>
    <t>(315) 834-8140</t>
  </si>
  <si>
    <t>Weedsport</t>
  </si>
  <si>
    <t>East Brutus Street</t>
  </si>
  <si>
    <t>Weedsport Central School District</t>
  </si>
  <si>
    <t>L049</t>
  </si>
  <si>
    <t>brian.corey@waterloocsd.org</t>
  </si>
  <si>
    <t>Brian Corey</t>
  </si>
  <si>
    <t>(315) 539-1556</t>
  </si>
  <si>
    <t>Waterloo</t>
  </si>
  <si>
    <t>96 Stark Street</t>
  </si>
  <si>
    <t>Waterloo Senior High School</t>
  </si>
  <si>
    <t>Waterloo Central School District</t>
  </si>
  <si>
    <t>L048</t>
  </si>
  <si>
    <t>Tepoel-DeWitta@victorschools.org</t>
  </si>
  <si>
    <t>Alexandra TePoel-DeWitta</t>
  </si>
  <si>
    <t>(585) 924-3252 x 6470</t>
  </si>
  <si>
    <t>Victor</t>
  </si>
  <si>
    <t>953 High Street</t>
  </si>
  <si>
    <t>Victor Central School</t>
  </si>
  <si>
    <t>L047</t>
  </si>
  <si>
    <t>kmsmith@unionspringscsd.org</t>
  </si>
  <si>
    <t>Kathleen Smith</t>
  </si>
  <si>
    <t>(315) 889-4120</t>
  </si>
  <si>
    <t>Union Springs</t>
  </si>
  <si>
    <t>239 Cayuga Street</t>
  </si>
  <si>
    <t>Union Springs Central School</t>
  </si>
  <si>
    <t>L045</t>
  </si>
  <si>
    <t>smongeon@soduscsd.org</t>
  </si>
  <si>
    <t>Scott Mongeon</t>
  </si>
  <si>
    <t>(315) 483-5240</t>
  </si>
  <si>
    <t>Sodus</t>
  </si>
  <si>
    <t>PO Box 220</t>
  </si>
  <si>
    <t>Sodus Central School District</t>
  </si>
  <si>
    <t>L044</t>
  </si>
  <si>
    <t>jkuryla@skanschools.org</t>
  </si>
  <si>
    <t>Jennifer Kuryla</t>
  </si>
  <si>
    <t>(315) 291-2248</t>
  </si>
  <si>
    <t>Skaneateles</t>
  </si>
  <si>
    <t>49 East Elizabeth Street</t>
  </si>
  <si>
    <t>Skaneateles Central School</t>
  </si>
  <si>
    <t>L043</t>
  </si>
  <si>
    <t>Slawrence@senecafallscsd.org</t>
  </si>
  <si>
    <t>Stephanie Lawrence</t>
  </si>
  <si>
    <t>(315) 712-0514</t>
  </si>
  <si>
    <t>Seneca Falls</t>
  </si>
  <si>
    <t>PO Box 268</t>
  </si>
  <si>
    <t>Seneca Falls Central School</t>
  </si>
  <si>
    <t>L040</t>
  </si>
  <si>
    <t>ddunham@romuluscsd.org</t>
  </si>
  <si>
    <t>Dorrie Dunham</t>
  </si>
  <si>
    <t>(607) 869-5391x 326</t>
  </si>
  <si>
    <t>Romulus</t>
  </si>
  <si>
    <t>5705 Main Street</t>
  </si>
  <si>
    <t>Romulus Central School</t>
  </si>
  <si>
    <t>L039</t>
  </si>
  <si>
    <t>pgallant@rccsd.org</t>
  </si>
  <si>
    <t>Pamela Gallant</t>
  </si>
  <si>
    <t>(315) 754-2062</t>
  </si>
  <si>
    <t>Red Creek</t>
  </si>
  <si>
    <t>PO Box 190</t>
  </si>
  <si>
    <t>Red Creek Central School</t>
  </si>
  <si>
    <t>L038</t>
  </si>
  <si>
    <t>gkilmer@pbcschools.org</t>
  </si>
  <si>
    <t>Gina Kilmer</t>
  </si>
  <si>
    <t>(315) 776-5728x 1114</t>
  </si>
  <si>
    <t>Port Byron</t>
  </si>
  <si>
    <t>30 Maple Avenue</t>
  </si>
  <si>
    <t>Port Byron Central School</t>
  </si>
  <si>
    <t>L037</t>
  </si>
  <si>
    <t>jswarthout@midlakes.org</t>
  </si>
  <si>
    <t>Jil Swarthout</t>
  </si>
  <si>
    <t>(315) 548-6415</t>
  </si>
  <si>
    <t>Clifton Springs</t>
  </si>
  <si>
    <t>1554 Route 488</t>
  </si>
  <si>
    <t>Phelps-Clifton Springs School</t>
  </si>
  <si>
    <t>L036</t>
  </si>
  <si>
    <t>dburton@pycsd.org</t>
  </si>
  <si>
    <t>Dana Burton</t>
  </si>
  <si>
    <t>(315) 536-6781x 5601</t>
  </si>
  <si>
    <t>Penn Yan</t>
  </si>
  <si>
    <t>1 School Drive</t>
  </si>
  <si>
    <t>Penn Yan Central School</t>
  </si>
  <si>
    <t>L035</t>
  </si>
  <si>
    <t>warren.bushart@palmaccsd.org</t>
  </si>
  <si>
    <t>Warren Bushart</t>
  </si>
  <si>
    <t>(315) 597-3407</t>
  </si>
  <si>
    <t>Palmyra</t>
  </si>
  <si>
    <t>151 Hyde Parkway</t>
  </si>
  <si>
    <t>Palmyra-Macedon Central School</t>
  </si>
  <si>
    <t>L034</t>
  </si>
  <si>
    <t>asnell2@southseneca.org</t>
  </si>
  <si>
    <t>Adam Snell</t>
  </si>
  <si>
    <t>(607) 869-9636x 4111</t>
  </si>
  <si>
    <t>Ovid</t>
  </si>
  <si>
    <t>7263 Main Street</t>
  </si>
  <si>
    <t>South Seneca Central School</t>
  </si>
  <si>
    <t>L033</t>
  </si>
  <si>
    <t>nwilson@waynecsd.org</t>
  </si>
  <si>
    <t>Veronique Wilson</t>
  </si>
  <si>
    <t>(315) 524-1041</t>
  </si>
  <si>
    <t>Ontario Center</t>
  </si>
  <si>
    <t>6076 Ontario Center Road</t>
  </si>
  <si>
    <t>Wayne Central School</t>
  </si>
  <si>
    <t>L031</t>
  </si>
  <si>
    <t>warren.bushart@newarkcsd.org</t>
  </si>
  <si>
    <t>(315) 332-3262</t>
  </si>
  <si>
    <t>625 Peirson Avenue</t>
  </si>
  <si>
    <t>Newark Central School</t>
  </si>
  <si>
    <t>L030</t>
  </si>
  <si>
    <t>dkingston@naplescsd.org</t>
  </si>
  <si>
    <t>Deena Kingston</t>
  </si>
  <si>
    <t>(585) 374-7900x 6188</t>
  </si>
  <si>
    <t>Naples</t>
  </si>
  <si>
    <t>136 North Main Street</t>
  </si>
  <si>
    <t>Naples Central School</t>
  </si>
  <si>
    <t>L029</t>
  </si>
  <si>
    <t>jpsmith@moraviaschool.org</t>
  </si>
  <si>
    <t>Jennifer Parker-Smith</t>
  </si>
  <si>
    <t>(315) 497-2670 x1120</t>
  </si>
  <si>
    <t>Moravia</t>
  </si>
  <si>
    <t>68 South Main Street, PO Box 1189</t>
  </si>
  <si>
    <t>Moravia Central School</t>
  </si>
  <si>
    <t>L028</t>
  </si>
  <si>
    <t>wbushart@marioncs.org</t>
  </si>
  <si>
    <t>(315) 926-2409</t>
  </si>
  <si>
    <t>Marion</t>
  </si>
  <si>
    <t>4034 Warner Road</t>
  </si>
  <si>
    <t>Marion Central School</t>
  </si>
  <si>
    <t>L027</t>
  </si>
  <si>
    <t>jil.swarthout@redjacket.org</t>
  </si>
  <si>
    <t>585.289.2150 Ext: 3305</t>
  </si>
  <si>
    <t>Shortsville</t>
  </si>
  <si>
    <t>1506 State Route 21</t>
  </si>
  <si>
    <t>Red Jacket Central School</t>
  </si>
  <si>
    <t>Manchester-Shortsville CSD</t>
  </si>
  <si>
    <t>L026</t>
  </si>
  <si>
    <t>jtyler@lyonscsd.org</t>
  </si>
  <si>
    <t>Jennifer Tyler</t>
  </si>
  <si>
    <t>(315) 946-2200x 3346</t>
  </si>
  <si>
    <t>Lyons</t>
  </si>
  <si>
    <t>98 Williams Street</t>
  </si>
  <si>
    <t>Lyons Central School</t>
  </si>
  <si>
    <t>L024</t>
  </si>
  <si>
    <t>rgunther@westhillschools.org</t>
  </si>
  <si>
    <t>Rich Gunther</t>
  </si>
  <si>
    <t>315-251-5766</t>
  </si>
  <si>
    <t>450 Onondaga Boulevard</t>
  </si>
  <si>
    <t>Westhill Central School</t>
  </si>
  <si>
    <t>L023</t>
  </si>
  <si>
    <t>LDiFol40@scsd.us</t>
  </si>
  <si>
    <t>Larry DiFolco</t>
  </si>
  <si>
    <t>315-378-3127</t>
  </si>
  <si>
    <t>369 Sixth North Street</t>
  </si>
  <si>
    <t>Syracuse City School District</t>
  </si>
  <si>
    <t>L022</t>
  </si>
  <si>
    <t>amiee.levesque@honeoye.org</t>
  </si>
  <si>
    <t>Amiee Winterhalt-Levesque</t>
  </si>
  <si>
    <t>(585) 229-5171x 3022</t>
  </si>
  <si>
    <t>Honeoye</t>
  </si>
  <si>
    <t>78 East Main Street,  PO Box 170</t>
  </si>
  <si>
    <t>Honeoye Central School</t>
  </si>
  <si>
    <t>L020</t>
  </si>
  <si>
    <t>cwoolston@mwcsd.org</t>
  </si>
  <si>
    <t>Carla Woolston</t>
  </si>
  <si>
    <t>(585) 554-4848x 1802</t>
  </si>
  <si>
    <t>Rushville</t>
  </si>
  <si>
    <t>4100 Baldwin Road</t>
  </si>
  <si>
    <t>Marcus Whitman Central School</t>
  </si>
  <si>
    <t>L019</t>
  </si>
  <si>
    <t>WSwift@nscsd.org</t>
  </si>
  <si>
    <t>315-218-2175</t>
  </si>
  <si>
    <t>Aurora</t>
  </si>
  <si>
    <t>2348 Route 34B</t>
  </si>
  <si>
    <t>Southern Cayuga Central School</t>
  </si>
  <si>
    <t>L018</t>
  </si>
  <si>
    <t>pkoagel@gmail.com</t>
  </si>
  <si>
    <t>Pam Koagel</t>
  </si>
  <si>
    <t>(315)427-1457</t>
  </si>
  <si>
    <t>923 North McBride Street</t>
  </si>
  <si>
    <t>Cathedral Academy At Pompei</t>
  </si>
  <si>
    <t>L017</t>
  </si>
  <si>
    <t>gbarker@genevacsd.org</t>
  </si>
  <si>
    <t>Gerald Barker</t>
  </si>
  <si>
    <t>(315) 781-4132</t>
  </si>
  <si>
    <t>335 Gambee Road</t>
  </si>
  <si>
    <t>Geneva Central School District</t>
  </si>
  <si>
    <t>Geneva Public Schools</t>
  </si>
  <si>
    <t>L016</t>
  </si>
  <si>
    <t>jbennett@bloomfieldcsd.org</t>
  </si>
  <si>
    <t>Jodie Bennett</t>
  </si>
  <si>
    <t>(585) 6576121 x 2261</t>
  </si>
  <si>
    <t>Bloomfield</t>
  </si>
  <si>
    <t>1 Oakmount Avenue</t>
  </si>
  <si>
    <t>Bloomfield Central School</t>
  </si>
  <si>
    <t>L015</t>
  </si>
  <si>
    <t>aoverhiser@gstboces.org</t>
  </si>
  <si>
    <t>Ann Overhiser</t>
  </si>
  <si>
    <t>607-243-5534 x7120</t>
  </si>
  <si>
    <t>Dundee</t>
  </si>
  <si>
    <t>55 Water Street</t>
  </si>
  <si>
    <t>Dundee Central School</t>
  </si>
  <si>
    <t>L014</t>
  </si>
  <si>
    <t>amarchbanks@liverpool.k12.ny.us</t>
  </si>
  <si>
    <t>Annette Marchbanks</t>
  </si>
  <si>
    <t>(315) 622-7170</t>
  </si>
  <si>
    <t>Liverpool</t>
  </si>
  <si>
    <t>195 Blackberry Road</t>
  </si>
  <si>
    <t>Liverpool Central School</t>
  </si>
  <si>
    <t>L012</t>
  </si>
  <si>
    <t>ajarosz@fmschools.org</t>
  </si>
  <si>
    <t>Adam Jarosz</t>
  </si>
  <si>
    <t>(315) 692-1809</t>
  </si>
  <si>
    <t>8199 East Seneca Turnpike</t>
  </si>
  <si>
    <t>Fayetteville-Manlius Central School</t>
  </si>
  <si>
    <t>L011</t>
  </si>
  <si>
    <t>melissa.villa@compass-usa.com</t>
  </si>
  <si>
    <t>Melissa Villa</t>
  </si>
  <si>
    <t>(315) 626-3439 x1851</t>
  </si>
  <si>
    <t>Cato</t>
  </si>
  <si>
    <t>PO Box 100</t>
  </si>
  <si>
    <t>Cato-Meridan Central School</t>
  </si>
  <si>
    <t>L010</t>
  </si>
  <si>
    <t>FasyG@canandaiguaschools.org</t>
  </si>
  <si>
    <t>Geoffrey Fasy</t>
  </si>
  <si>
    <t>585-396-3989</t>
  </si>
  <si>
    <t>143 North Pearl Street</t>
  </si>
  <si>
    <t>Canandaigua Public Schools</t>
  </si>
  <si>
    <t>L009</t>
  </si>
  <si>
    <t>rkennedy@lafayetteschools.org</t>
  </si>
  <si>
    <t>315-677-9761</t>
  </si>
  <si>
    <t>LaFayette</t>
  </si>
  <si>
    <t>5955 Route 20 West</t>
  </si>
  <si>
    <t>LaFayette Central School</t>
  </si>
  <si>
    <t>L007</t>
  </si>
  <si>
    <t>Drice@bville.org</t>
  </si>
  <si>
    <t>Donna Rice</t>
  </si>
  <si>
    <t>(315) 638-6063</t>
  </si>
  <si>
    <t>Baldwinsville</t>
  </si>
  <si>
    <t>29 East Oneida Street</t>
  </si>
  <si>
    <t>Baldwinsville Central School</t>
  </si>
  <si>
    <t>L006</t>
  </si>
  <si>
    <t>amitchell@marcellusschools.org</t>
  </si>
  <si>
    <t>Aimee Mitchell</t>
  </si>
  <si>
    <t>(315) 673-6010</t>
  </si>
  <si>
    <t>Marcellus</t>
  </si>
  <si>
    <t>2 Reed Parkway</t>
  </si>
  <si>
    <t>Marcellus Central School District</t>
  </si>
  <si>
    <t>L005</t>
  </si>
  <si>
    <t>cbliss@fabiuspompey.org</t>
  </si>
  <si>
    <t>Cheryl Bliss</t>
  </si>
  <si>
    <t>(315) 683-5857</t>
  </si>
  <si>
    <t>Fabius</t>
  </si>
  <si>
    <t>7800 Main Street</t>
  </si>
  <si>
    <t>Fabius-Pompey Central School</t>
  </si>
  <si>
    <t>L004</t>
  </si>
  <si>
    <t>rose.montanaro@compass-usa.com</t>
  </si>
  <si>
    <t>Rose Montanaro</t>
  </si>
  <si>
    <t>(315) 434-3309</t>
  </si>
  <si>
    <t>East Syracuse</t>
  </si>
  <si>
    <t>6400 Fremont Road</t>
  </si>
  <si>
    <t>East Syracuse-Minoa Central School</t>
  </si>
  <si>
    <t>L003</t>
  </si>
  <si>
    <t>rvedsted@jd.cnyric.org</t>
  </si>
  <si>
    <t>Rita Vedsted</t>
  </si>
  <si>
    <t>(315) 445-5286</t>
  </si>
  <si>
    <t>DeWitt</t>
  </si>
  <si>
    <t>6845 Edinger Dr</t>
  </si>
  <si>
    <t>Jamesville-DeWitt CS</t>
  </si>
  <si>
    <t>L001</t>
  </si>
  <si>
    <t>Davidd@whitsons.com</t>
  </si>
  <si>
    <t>Deborah David</t>
  </si>
  <si>
    <t>(315) 255-8335</t>
  </si>
  <si>
    <t>250 Lake Ave</t>
  </si>
  <si>
    <t>Auburn Comp.High School</t>
  </si>
  <si>
    <t>Auburn Comp. High School</t>
  </si>
  <si>
    <t>K466</t>
  </si>
  <si>
    <t>lydia@ewecc.org</t>
  </si>
  <si>
    <t>Lydia Bonner</t>
  </si>
  <si>
    <t>(631) 324-5560</t>
  </si>
  <si>
    <t>East Hampton</t>
  </si>
  <si>
    <t>2 Gingerbread Extension</t>
  </si>
  <si>
    <t>East Hampton Day Care Center</t>
  </si>
  <si>
    <t>K399</t>
  </si>
  <si>
    <t>nrobinsonrogers@nassaucountyny.gov</t>
  </si>
  <si>
    <t>Nicole Rogers</t>
  </si>
  <si>
    <t>(516) 571-9260</t>
  </si>
  <si>
    <t>Westbury</t>
  </si>
  <si>
    <t>Carmen Avenue-Old Country Road</t>
  </si>
  <si>
    <t>Nassau County Juvenile Detention Center</t>
  </si>
  <si>
    <t>K397</t>
  </si>
  <si>
    <t>ballk@whitsons.com</t>
  </si>
  <si>
    <t>Karen Ball</t>
  </si>
  <si>
    <t>516-921-0808 x1610</t>
  </si>
  <si>
    <t>Syosset</t>
  </si>
  <si>
    <t>525 Convent Road</t>
  </si>
  <si>
    <t>Mercy First</t>
  </si>
  <si>
    <t>K388</t>
  </si>
  <si>
    <t>dupuisp@whitsons.com</t>
  </si>
  <si>
    <t>Philip Dupuis</t>
  </si>
  <si>
    <t>(631) 213-0186</t>
  </si>
  <si>
    <t>Dix Hills</t>
  </si>
  <si>
    <t>151 Burrs Lane, PO Box 8073</t>
  </si>
  <si>
    <t>St Christopher - Otillie</t>
  </si>
  <si>
    <t>K382</t>
  </si>
  <si>
    <t>condons@lfchild.org</t>
  </si>
  <si>
    <t>Sharon Condon</t>
  </si>
  <si>
    <t>(631) 929-6200x 7133</t>
  </si>
  <si>
    <t>Wading River</t>
  </si>
  <si>
    <t>2450 North Wading River Road</t>
  </si>
  <si>
    <t>Little Flower Children Services</t>
  </si>
  <si>
    <t>K371</t>
  </si>
  <si>
    <t>davidvizzini@opiny.org</t>
  </si>
  <si>
    <t>David Vizzini</t>
  </si>
  <si>
    <t>(631) 231-3232x 3123</t>
  </si>
  <si>
    <t>Brentwood</t>
  </si>
  <si>
    <t>400 Crooked Hill Road</t>
  </si>
  <si>
    <t>Outreach House 2</t>
  </si>
  <si>
    <t>K325</t>
  </si>
  <si>
    <t>DDavis@cpnassau.org</t>
  </si>
  <si>
    <t>Doris Davis</t>
  </si>
  <si>
    <t>(516) 378-2000x 320</t>
  </si>
  <si>
    <t>Roosevelt</t>
  </si>
  <si>
    <t>380 Washington Avenue</t>
  </si>
  <si>
    <t>United Cerebral Palsy Association</t>
  </si>
  <si>
    <t xml:space="preserve"> Children's Learning Center</t>
  </si>
  <si>
    <t>K228</t>
  </si>
  <si>
    <t>christopher.harris@nyics.org</t>
  </si>
  <si>
    <t>Christopher Harris</t>
  </si>
  <si>
    <t>(646) 794-2606</t>
  </si>
  <si>
    <t>1011 First Avenue</t>
  </si>
  <si>
    <t>Archdiocese of New York</t>
  </si>
  <si>
    <t>K140</t>
  </si>
  <si>
    <t>516-466-3656</t>
  </si>
  <si>
    <t>lunchprogram@lihagn.org</t>
  </si>
  <si>
    <t xml:space="preserve">Levana Goltche </t>
  </si>
  <si>
    <t xml:space="preserve">Great Neck </t>
  </si>
  <si>
    <t>122 Cutter Mill Road</t>
  </si>
  <si>
    <t xml:space="preserve">Long Island Hebrew Academy </t>
  </si>
  <si>
    <t>K139</t>
  </si>
  <si>
    <t>Sha_gardner@yahoo.com</t>
  </si>
  <si>
    <t>Sharon Gardner</t>
  </si>
  <si>
    <t>(631) 748-6702</t>
  </si>
  <si>
    <t>524 Lake St</t>
  </si>
  <si>
    <t>Big Apple Institute Inc.</t>
  </si>
  <si>
    <t>K137</t>
  </si>
  <si>
    <t>lrobles@hlacharterschool.org</t>
  </si>
  <si>
    <t>Lyvette Robles</t>
  </si>
  <si>
    <t>718-377-7200</t>
  </si>
  <si>
    <t>2186 Mill Ave</t>
  </si>
  <si>
    <t>Hebrew Language Academy Charter School</t>
  </si>
  <si>
    <t>K133</t>
  </si>
  <si>
    <t>donnellan-marianna@aramark.com</t>
  </si>
  <si>
    <t>Marianna Donnellan</t>
  </si>
  <si>
    <t>516-655-3867</t>
  </si>
  <si>
    <t>Bellmore</t>
  </si>
  <si>
    <t>580 Winthrop Ave</t>
  </si>
  <si>
    <t>Bellmore UFSD</t>
  </si>
  <si>
    <t>K132</t>
  </si>
  <si>
    <t>cquezada@middlevillageprep.org</t>
  </si>
  <si>
    <t>Christian Quezada</t>
  </si>
  <si>
    <t>718-869-2933 x420</t>
  </si>
  <si>
    <t>Middle Village</t>
  </si>
  <si>
    <t>6802 Metropolitan Ave</t>
  </si>
  <si>
    <t>Middle Village Preparatory Charter School</t>
  </si>
  <si>
    <t>K128</t>
  </si>
  <si>
    <t>lanem@whitsons.com</t>
  </si>
  <si>
    <t>Marie Lane</t>
  </si>
  <si>
    <t>(631) 870-2841</t>
  </si>
  <si>
    <t>Mount Sinai</t>
  </si>
  <si>
    <t>North Country Rd</t>
  </si>
  <si>
    <t>Mount Sinai School District</t>
  </si>
  <si>
    <t>K127</t>
  </si>
  <si>
    <t>tomasellod@whitsons.com</t>
  </si>
  <si>
    <t>Debbie Tomasello</t>
  </si>
  <si>
    <t>631-730-1590</t>
  </si>
  <si>
    <t>East Patchogue</t>
  </si>
  <si>
    <t>189 North Dunton Ave</t>
  </si>
  <si>
    <t>South Country Central School</t>
  </si>
  <si>
    <t>K126</t>
  </si>
  <si>
    <t>jecker@3villagecsd.k12.ny.us</t>
  </si>
  <si>
    <t>Jean Ecker</t>
  </si>
  <si>
    <t>(631) 730-4505</t>
  </si>
  <si>
    <t>Stony Brook</t>
  </si>
  <si>
    <t>100 Suffolk Ave</t>
  </si>
  <si>
    <t>Three Village Central School</t>
  </si>
  <si>
    <t>K125</t>
  </si>
  <si>
    <t>mbanschback@academycharterschool.org</t>
  </si>
  <si>
    <t>Michael Banschback</t>
  </si>
  <si>
    <t>(516) 408-2200</t>
  </si>
  <si>
    <t>Hempstead</t>
  </si>
  <si>
    <t>117 North Franklin St</t>
  </si>
  <si>
    <t>Academy Charter School</t>
  </si>
  <si>
    <t>K121</t>
  </si>
  <si>
    <t>ecarroll@islandtrees.org</t>
  </si>
  <si>
    <t>Erica Carroll</t>
  </si>
  <si>
    <t>(516) 520-2145</t>
  </si>
  <si>
    <t>Levittown</t>
  </si>
  <si>
    <t>74 Farmedge Rd</t>
  </si>
  <si>
    <t>Island Trees High School</t>
  </si>
  <si>
    <t>K120</t>
  </si>
  <si>
    <t>paynec@whitsons.com</t>
  </si>
  <si>
    <t>Cynthia Payne</t>
  </si>
  <si>
    <t>(516) 390-3275</t>
  </si>
  <si>
    <t>West Hempstead</t>
  </si>
  <si>
    <t>400 Nassau Blvd</t>
  </si>
  <si>
    <t>West Hempstead Union Free School</t>
  </si>
  <si>
    <t>K119</t>
  </si>
  <si>
    <t>nwalcott@whbschools.org</t>
  </si>
  <si>
    <t>Naim Walcott</t>
  </si>
  <si>
    <t>(631) 288-3800x 261</t>
  </si>
  <si>
    <t>Westhampton Beach</t>
  </si>
  <si>
    <t>340 Mill Rd</t>
  </si>
  <si>
    <t>Westhampton Beach UFSD</t>
  </si>
  <si>
    <t>K118</t>
  </si>
  <si>
    <t>odonnell-kerri@aramark.com</t>
  </si>
  <si>
    <t>Kerri O'Donnell</t>
  </si>
  <si>
    <t>(516) 805-9012 cell</t>
  </si>
  <si>
    <t>Old Westbury</t>
  </si>
  <si>
    <t>1  Post Rd</t>
  </si>
  <si>
    <t>Westbury Public Schools</t>
  </si>
  <si>
    <t>K117</t>
  </si>
  <si>
    <t>piniero-jody@aramark.com</t>
  </si>
  <si>
    <t>Jody Piniero</t>
  </si>
  <si>
    <t>(516) 679-6338</t>
  </si>
  <si>
    <t>Wantagh</t>
  </si>
  <si>
    <t>3297 Beltagh Ave</t>
  </si>
  <si>
    <t>Wantagh Public Schools</t>
  </si>
  <si>
    <t>K115</t>
  </si>
  <si>
    <t>flemingg@baldwinschools.org</t>
  </si>
  <si>
    <t>Grace Fleming</t>
  </si>
  <si>
    <t>(516) 434-6042</t>
  </si>
  <si>
    <t>Baldwin</t>
  </si>
  <si>
    <t>960 Hastings St</t>
  </si>
  <si>
    <t>Baldwin Union Free School District</t>
  </si>
  <si>
    <t>K114</t>
  </si>
  <si>
    <t>nortonm@whitsons.com</t>
  </si>
  <si>
    <t>Megan Norton</t>
  </si>
  <si>
    <t>(516) 872-7784</t>
  </si>
  <si>
    <t>Valley Stream</t>
  </si>
  <si>
    <t>320 Fletcher Ave</t>
  </si>
  <si>
    <t>Valley Stream Central School District</t>
  </si>
  <si>
    <t>K111</t>
  </si>
  <si>
    <t>Pricea@whitsons.com</t>
  </si>
  <si>
    <t>Alexa Price</t>
  </si>
  <si>
    <t>(516) 560-8888</t>
  </si>
  <si>
    <t>Uniondale</t>
  </si>
  <si>
    <t>933 Goodrich St</t>
  </si>
  <si>
    <t>Uniondale Public Schools</t>
  </si>
  <si>
    <t>K110</t>
  </si>
  <si>
    <t>Tierney-brian1@aramark.com</t>
  </si>
  <si>
    <t>Brian Tierney</t>
  </si>
  <si>
    <t>646-441-8100</t>
  </si>
  <si>
    <t>70 Southwoods Rd</t>
  </si>
  <si>
    <t>Syosset Central School</t>
  </si>
  <si>
    <t>K109</t>
  </si>
  <si>
    <t>mdoris@tuckahoecommonsd.com</t>
  </si>
  <si>
    <t>Matthew Doris</t>
  </si>
  <si>
    <t>(631) 294-3212</t>
  </si>
  <si>
    <t>South Hampton</t>
  </si>
  <si>
    <t>468 Magee St</t>
  </si>
  <si>
    <t>Tuckahoe Common School District</t>
  </si>
  <si>
    <t>K108</t>
  </si>
  <si>
    <t>gemellarot@whitsons.com</t>
  </si>
  <si>
    <t>Tamara Gemellaro</t>
  </si>
  <si>
    <t>631-285-8155</t>
  </si>
  <si>
    <t>Mattituck</t>
  </si>
  <si>
    <t>15125 Main Rd</t>
  </si>
  <si>
    <t>Mattituck-Cutchogue UFSD</t>
  </si>
  <si>
    <t>K107</t>
  </si>
  <si>
    <t>rkiembock@southamptonschools.org</t>
  </si>
  <si>
    <t>Regan Kiembock</t>
  </si>
  <si>
    <t>(631) 591-4637</t>
  </si>
  <si>
    <t>Southampton</t>
  </si>
  <si>
    <t>72 Leland Ln</t>
  </si>
  <si>
    <t>Southampton Public Schools</t>
  </si>
  <si>
    <t>Southampton UFSD</t>
  </si>
  <si>
    <t>K106</t>
  </si>
  <si>
    <t>jfrabizio@smithtown.k12.ny.us</t>
  </si>
  <si>
    <t>Jeannette Frabizio</t>
  </si>
  <si>
    <t>631-382-5500</t>
  </si>
  <si>
    <t>Nesconset</t>
  </si>
  <si>
    <t>150A Southern Blvd</t>
  </si>
  <si>
    <t>Great Hollow Warehouse</t>
  </si>
  <si>
    <t>Great Hollow Warehouse/Smithtown</t>
  </si>
  <si>
    <t>K105</t>
  </si>
  <si>
    <t>mai@shelterisland.k12.ny.us</t>
  </si>
  <si>
    <t>Maryann Impastato</t>
  </si>
  <si>
    <t>631-749-0302</t>
  </si>
  <si>
    <t>Shelter Island</t>
  </si>
  <si>
    <t>Box 2015 North Ferry Rd</t>
  </si>
  <si>
    <t>Shelter Island School District</t>
  </si>
  <si>
    <t>K104</t>
  </si>
  <si>
    <t>fiola-elizabeth@aramark.com</t>
  </si>
  <si>
    <t>Elizabeth Fiola</t>
  </si>
  <si>
    <t>(516) 592-4377</t>
  </si>
  <si>
    <t>Seaford</t>
  </si>
  <si>
    <t>1600 Washington Ave</t>
  </si>
  <si>
    <t>Seaford Public Schools</t>
  </si>
  <si>
    <t>K103</t>
  </si>
  <si>
    <t>Levina1@northshoreschools.org</t>
  </si>
  <si>
    <t>Alan Levin</t>
  </si>
  <si>
    <t>(516) 277-7093</t>
  </si>
  <si>
    <t>Glen Head</t>
  </si>
  <si>
    <t>450 Glen Cove Ave</t>
  </si>
  <si>
    <t>North Shore Schools</t>
  </si>
  <si>
    <t>K102</t>
  </si>
  <si>
    <t>kfilosa@sayvilleschools.org</t>
  </si>
  <si>
    <t>Keith Filosa</t>
  </si>
  <si>
    <t>(631) 244-6558</t>
  </si>
  <si>
    <t>Sayville</t>
  </si>
  <si>
    <t>99 Greeley Ave</t>
  </si>
  <si>
    <t>Sayville Public Schools</t>
  </si>
  <si>
    <t>Sayville Public School</t>
  </si>
  <si>
    <t>K101</t>
  </si>
  <si>
    <t>dpacella@bridgehampton.k12.ny.us</t>
  </si>
  <si>
    <t>Daniel Pacella</t>
  </si>
  <si>
    <t>(631) 537-0271x 158</t>
  </si>
  <si>
    <t>Bridgehampton</t>
  </si>
  <si>
    <t>PO Box 3021, 2685 Montauk Highway</t>
  </si>
  <si>
    <t>Bridgehampton Union Free School District</t>
  </si>
  <si>
    <t>K100</t>
  </si>
  <si>
    <t>dpiteo@roslynschools.org</t>
  </si>
  <si>
    <t>Dawn Piteo</t>
  </si>
  <si>
    <t>(516) 801-5059</t>
  </si>
  <si>
    <t>Roslyn</t>
  </si>
  <si>
    <t>Round Hill Rd</t>
  </si>
  <si>
    <t>Roslyn Public Schools</t>
  </si>
  <si>
    <t>K099</t>
  </si>
  <si>
    <t>currad@whitsons.com</t>
  </si>
  <si>
    <t>Deborah Curra</t>
  </si>
  <si>
    <t>516-345-7815</t>
  </si>
  <si>
    <t>1 Wagner Ave</t>
  </si>
  <si>
    <t>Roosevelt Public Schools</t>
  </si>
  <si>
    <t>K098</t>
  </si>
  <si>
    <t>hamilton-courtney1@aramark.com</t>
  </si>
  <si>
    <t>Courtney Hamilton</t>
  </si>
  <si>
    <t>(516)282-1882</t>
  </si>
  <si>
    <t>North Merrick</t>
  </si>
  <si>
    <t>1075 Merrick Ave</t>
  </si>
  <si>
    <t>North Merrick Union Free School District</t>
  </si>
  <si>
    <t>K097</t>
  </si>
  <si>
    <t>maureenbranagan@rockypoint.k12.ny.us</t>
  </si>
  <si>
    <t>Maureen Branagan</t>
  </si>
  <si>
    <t>(631) 849-7550</t>
  </si>
  <si>
    <t>Rocky Point</t>
  </si>
  <si>
    <t>82  Rocky Point, Yaphank Rd</t>
  </si>
  <si>
    <t>Rocky Point Union Free School</t>
  </si>
  <si>
    <t>K096</t>
  </si>
  <si>
    <t>bsather@rvcschools.org</t>
  </si>
  <si>
    <t>Beth Sather</t>
  </si>
  <si>
    <t>(516) 255-8973</t>
  </si>
  <si>
    <t>Rockville Centre</t>
  </si>
  <si>
    <t>140 Shepherd St</t>
  </si>
  <si>
    <t>Rockville Centre Union Free School</t>
  </si>
  <si>
    <t>K095</t>
  </si>
  <si>
    <t>chahl@bbpschools.org</t>
  </si>
  <si>
    <t>Christine Hahl</t>
  </si>
  <si>
    <t>631-472-7860x 8027</t>
  </si>
  <si>
    <t>Bayport</t>
  </si>
  <si>
    <t>189 Academy St</t>
  </si>
  <si>
    <t>Bayport-Bluepoint Union Free School District</t>
  </si>
  <si>
    <t>K094</t>
  </si>
  <si>
    <t>keith.graham@g.riverhead.net</t>
  </si>
  <si>
    <t>Keith Graham</t>
  </si>
  <si>
    <t>(631) 369-6749</t>
  </si>
  <si>
    <t>Riverhead</t>
  </si>
  <si>
    <t>700 Harrison Ave</t>
  </si>
  <si>
    <t>Riverhead Central School</t>
  </si>
  <si>
    <t>K093</t>
  </si>
  <si>
    <t>tom.murphy@longwoodcsd.org</t>
  </si>
  <si>
    <t>Thomas Murphy</t>
  </si>
  <si>
    <t>(631) 345-2805</t>
  </si>
  <si>
    <t>Middle Island</t>
  </si>
  <si>
    <t>41 Yaphank-Middle Island Rd</t>
  </si>
  <si>
    <t>Longwood Central School</t>
  </si>
  <si>
    <t>K092</t>
  </si>
  <si>
    <t>hoolahanr@whitsons.com</t>
  </si>
  <si>
    <t>Robin Hoolahan</t>
  </si>
  <si>
    <t>631-791-4231</t>
  </si>
  <si>
    <t>Port Jefferson</t>
  </si>
  <si>
    <t>550 Scraggy Hill Rd</t>
  </si>
  <si>
    <t>Port Jefferson Schools</t>
  </si>
  <si>
    <t>K091</t>
  </si>
  <si>
    <t>ckw@whitsons.com</t>
  </si>
  <si>
    <t>Christine Kunnmann</t>
  </si>
  <si>
    <t>(631) 805-8176</t>
  </si>
  <si>
    <t>Port Washington</t>
  </si>
  <si>
    <t>100 Campus Dr</t>
  </si>
  <si>
    <t>Port Washington Public Schools</t>
  </si>
  <si>
    <t>K090</t>
  </si>
  <si>
    <t>dburke@comsewogue.k12.ny.us</t>
  </si>
  <si>
    <t>Doreen Burke</t>
  </si>
  <si>
    <t>(631) 474-9578</t>
  </si>
  <si>
    <t>Pt Jefferson Station</t>
  </si>
  <si>
    <t>200 Jayne Blvd</t>
  </si>
  <si>
    <t>Comsewogue School District</t>
  </si>
  <si>
    <t>K088</t>
  </si>
  <si>
    <t>jimenezm@whitsons.com</t>
  </si>
  <si>
    <t>Mildred Jimenez</t>
  </si>
  <si>
    <t>(631) 734-6049x 237</t>
  </si>
  <si>
    <t>Southold</t>
  </si>
  <si>
    <t>PO Box 470</t>
  </si>
  <si>
    <t>Southold Union Free School District</t>
  </si>
  <si>
    <t>K086</t>
  </si>
  <si>
    <t>derwin@pmschools.org</t>
  </si>
  <si>
    <t>Daniel Erwin</t>
  </si>
  <si>
    <t>(631) 687-6526</t>
  </si>
  <si>
    <t>Medford</t>
  </si>
  <si>
    <t>181 Buffalo Ave</t>
  </si>
  <si>
    <t>Patchogue-Medford Schools</t>
  </si>
  <si>
    <t>K084</t>
  </si>
  <si>
    <t>pota-melissa@aramark.com</t>
  </si>
  <si>
    <t>Melissa Pota</t>
  </si>
  <si>
    <t>(516) 277-5541</t>
  </si>
  <si>
    <t>Locust Valley</t>
  </si>
  <si>
    <t>Horse Hollow Rd</t>
  </si>
  <si>
    <t>Locust Valley Central School</t>
  </si>
  <si>
    <t>K083</t>
  </si>
  <si>
    <t>izamolina-liliana@aramark.com</t>
  </si>
  <si>
    <t>Liliana Iza Molina-SEE COMMENTS</t>
  </si>
  <si>
    <t>(516) 624-6551</t>
  </si>
  <si>
    <t>Oyster Bay</t>
  </si>
  <si>
    <t>150 East Main St</t>
  </si>
  <si>
    <t>Oyster Bay - E Norwich School</t>
  </si>
  <si>
    <t>K082</t>
  </si>
  <si>
    <t>jblackburn@oceansideschools.org</t>
  </si>
  <si>
    <t>Jane Blackburn</t>
  </si>
  <si>
    <t>(516) 678-7548</t>
  </si>
  <si>
    <t>Oceanside</t>
  </si>
  <si>
    <t>145 Merle Ave</t>
  </si>
  <si>
    <t>Oceanside Union Free School</t>
  </si>
  <si>
    <t>K081</t>
  </si>
  <si>
    <t>millerc@whitsons.com</t>
  </si>
  <si>
    <t>Christine Miller</t>
  </si>
  <si>
    <t>(631) 244-2228x 2117</t>
  </si>
  <si>
    <t>Bohemia</t>
  </si>
  <si>
    <t>780 Ocean Ave</t>
  </si>
  <si>
    <t>Connetquot Central School</t>
  </si>
  <si>
    <t>K079</t>
  </si>
  <si>
    <t>hmckenna@northbellmoreschools.org</t>
  </si>
  <si>
    <t>Helena McKenna</t>
  </si>
  <si>
    <t>516-992-3000 x3045</t>
  </si>
  <si>
    <t>2616 Martin Ave</t>
  </si>
  <si>
    <t>North Bellmore School District</t>
  </si>
  <si>
    <t>K078</t>
  </si>
  <si>
    <t>msabella@northbabylonschools.net</t>
  </si>
  <si>
    <t>Mark Sabella</t>
  </si>
  <si>
    <t>(631) 321-3224</t>
  </si>
  <si>
    <t>North Babylon</t>
  </si>
  <si>
    <t>5 Jardine Place</t>
  </si>
  <si>
    <t>North Babylon Union Free School</t>
  </si>
  <si>
    <t>K076</t>
  </si>
  <si>
    <t>(631) 801-3341</t>
  </si>
  <si>
    <t>piciullok@esmonline.org</t>
  </si>
  <si>
    <t>Karen Piciullo</t>
  </si>
  <si>
    <t>Manorville</t>
  </si>
  <si>
    <t>543 Moriches-Middle Island Rd</t>
  </si>
  <si>
    <t>Eastport South Manor CSD</t>
  </si>
  <si>
    <t>K075</t>
  </si>
  <si>
    <t>jonesg@whitsons.com</t>
  </si>
  <si>
    <t>Gina Jones</t>
  </si>
  <si>
    <t>(516) 237-2696</t>
  </si>
  <si>
    <t>Garden City Park</t>
  </si>
  <si>
    <t>10 Armstrong Road</t>
  </si>
  <si>
    <t>Mineola Sr High School</t>
  </si>
  <si>
    <t>K074</t>
  </si>
  <si>
    <t>curranm@whitsons.com</t>
  </si>
  <si>
    <t>Melissa Curran</t>
  </si>
  <si>
    <t>(631) 329-4152</t>
  </si>
  <si>
    <t>4 Long Lane</t>
  </si>
  <si>
    <t>East Hampton Union Free School District</t>
  </si>
  <si>
    <t>K073</t>
  </si>
  <si>
    <t>Ruivo-Kate@aramark.com</t>
  </si>
  <si>
    <t>Kate Ruivo</t>
  </si>
  <si>
    <t>(516) 267-7780</t>
  </si>
  <si>
    <t>Miller Place</t>
  </si>
  <si>
    <t>15 Memorial Drive</t>
  </si>
  <si>
    <t>Miller Place Union Free School</t>
  </si>
  <si>
    <t>K072</t>
  </si>
  <si>
    <t>cannatella-allison@aramark.com</t>
  </si>
  <si>
    <t>Allison Cannatella</t>
  </si>
  <si>
    <t>(516) 255-1018</t>
  </si>
  <si>
    <t>Malverne</t>
  </si>
  <si>
    <t>80 Ocean Avenue</t>
  </si>
  <si>
    <t>Malverne Union Free School</t>
  </si>
  <si>
    <t>K071</t>
  </si>
  <si>
    <t>jfinelli@bellmore-merrick.k12.ny.us</t>
  </si>
  <si>
    <t>Joanne Finelli</t>
  </si>
  <si>
    <t>(516) 992-1030</t>
  </si>
  <si>
    <t>1260 Meadowbrook Road</t>
  </si>
  <si>
    <t>Bellmore-Merrick Central School</t>
  </si>
  <si>
    <t>K070</t>
  </si>
  <si>
    <t>631-748-0626</t>
  </si>
  <si>
    <t>East Quogue</t>
  </si>
  <si>
    <t>6 Central Avenue</t>
  </si>
  <si>
    <t>East Quogue Union Free School District</t>
  </si>
  <si>
    <t>K069</t>
  </si>
  <si>
    <t>borriello-renee@aramark.com</t>
  </si>
  <si>
    <t>Renee Borriello</t>
  </si>
  <si>
    <t>(631) 874-1158</t>
  </si>
  <si>
    <t>Mastic Beach</t>
  </si>
  <si>
    <t>240 Mastic Beach Road</t>
  </si>
  <si>
    <t>William Floyd Union Free School</t>
  </si>
  <si>
    <t>K068</t>
  </si>
  <si>
    <t>pheckelman@msd.k12.ny.us</t>
  </si>
  <si>
    <t>Paul Heckelman</t>
  </si>
  <si>
    <t>(516) 308-5745</t>
  </si>
  <si>
    <t>Massapequa</t>
  </si>
  <si>
    <t>210 Spruce Street</t>
  </si>
  <si>
    <t>Massapequa Public Schools</t>
  </si>
  <si>
    <t>K067</t>
  </si>
  <si>
    <t>Ntzelves-Nick@aramark.com</t>
  </si>
  <si>
    <t>Nick Ntzelves</t>
  </si>
  <si>
    <t>Manhasset</t>
  </si>
  <si>
    <t>200 Memorial Place</t>
  </si>
  <si>
    <t>Manhasset Union Free School</t>
  </si>
  <si>
    <t>K065</t>
  </si>
  <si>
    <t>kswan@lbeach.org</t>
  </si>
  <si>
    <t>Kyle Swan</t>
  </si>
  <si>
    <t>516-788-0912</t>
  </si>
  <si>
    <t>Long Beach</t>
  </si>
  <si>
    <t>235 Lido Boulevard</t>
  </si>
  <si>
    <t>Long Beach Public Schools</t>
  </si>
  <si>
    <t>K064</t>
  </si>
  <si>
    <t>sciarillo-chad@Aramark.com</t>
  </si>
  <si>
    <t>Chad Sciarillo</t>
  </si>
  <si>
    <t>516-876-7440 or 516-612-5493</t>
  </si>
  <si>
    <t>Lynbrook</t>
  </si>
  <si>
    <t>9 Union Avenue</t>
  </si>
  <si>
    <t>Lynbrook High School</t>
  </si>
  <si>
    <t>K063</t>
  </si>
  <si>
    <t>toni.parikas@compass-usa.com</t>
  </si>
  <si>
    <t>Toni Parikas</t>
  </si>
  <si>
    <t>(516) 434-7378</t>
  </si>
  <si>
    <t>3359 Old Jerusalem Road</t>
  </si>
  <si>
    <t>Levittown Public Schools</t>
  </si>
  <si>
    <t>K062</t>
  </si>
  <si>
    <t>cmosley@cps.k12.ny.us</t>
  </si>
  <si>
    <t>Charrelle Mosley</t>
  </si>
  <si>
    <t>(516) 622-6485</t>
  </si>
  <si>
    <t>Carle Place</t>
  </si>
  <si>
    <t>168 Cherry Lane</t>
  </si>
  <si>
    <t>Carle Place Union Free School</t>
  </si>
  <si>
    <t>K061</t>
  </si>
  <si>
    <t>Dunsons@Whitsons.com</t>
  </si>
  <si>
    <t>Sean Dunson</t>
  </si>
  <si>
    <t>(516) 295-7040</t>
  </si>
  <si>
    <t>Lawrence</t>
  </si>
  <si>
    <t>PO Box 477, 195 Broadway</t>
  </si>
  <si>
    <t>Lawrence Public Schools</t>
  </si>
  <si>
    <t>K060</t>
  </si>
  <si>
    <t>lzdenek@sachem.edu</t>
  </si>
  <si>
    <t>Lisa Zdenek</t>
  </si>
  <si>
    <t>(631) 471-1353</t>
  </si>
  <si>
    <t>Ronkonkoma</t>
  </si>
  <si>
    <t>Samoset Annex, 51 School Street</t>
  </si>
  <si>
    <t>Sachem Central School District</t>
  </si>
  <si>
    <t>K059</t>
  </si>
  <si>
    <t>weinberger-kathleen@aramark.com</t>
  </si>
  <si>
    <t>Kathleen Weinberger</t>
  </si>
  <si>
    <t>(631) 269-3392</t>
  </si>
  <si>
    <t>Kings Park</t>
  </si>
  <si>
    <t>97 Old Dock Road</t>
  </si>
  <si>
    <t>Kings Park Central School District</t>
  </si>
  <si>
    <t>K058</t>
  </si>
  <si>
    <t>Michielini-Deana@aramark.com</t>
  </si>
  <si>
    <t>Deana Michielini</t>
  </si>
  <si>
    <t>(516) 317-0493</t>
  </si>
  <si>
    <t>Jericho</t>
  </si>
  <si>
    <t>99 Cedar Swamp Road</t>
  </si>
  <si>
    <t>Jericho Union Free School</t>
  </si>
  <si>
    <t>K057</t>
  </si>
  <si>
    <t>tholahan@nasboces.org</t>
  </si>
  <si>
    <t>Timothy Holahan</t>
  </si>
  <si>
    <t>(516) 396-2926</t>
  </si>
  <si>
    <t>2850 North Jerusalem Road</t>
  </si>
  <si>
    <t>BOCES Rosemary Kennedy Center</t>
  </si>
  <si>
    <t>Nassau County BOCES</t>
  </si>
  <si>
    <t>K056</t>
  </si>
  <si>
    <t>ingebretsenk@whitsons.com</t>
  </si>
  <si>
    <t>Kirk Ingebretsen</t>
  </si>
  <si>
    <t>631-622-1210</t>
  </si>
  <si>
    <t>Holstville</t>
  </si>
  <si>
    <t>750 Waverly Ave</t>
  </si>
  <si>
    <t>Eastern Suffolk BOCES</t>
  </si>
  <si>
    <t>K055</t>
  </si>
  <si>
    <t>ABromm@IslipUFSD.org</t>
  </si>
  <si>
    <t>Andrew Bromm</t>
  </si>
  <si>
    <t>(631) 859-2382</t>
  </si>
  <si>
    <t>Islip</t>
  </si>
  <si>
    <t>215 Main Street</t>
  </si>
  <si>
    <t>Islip Union Free School</t>
  </si>
  <si>
    <t>K054</t>
  </si>
  <si>
    <t>sbuhse@shufsd.org</t>
  </si>
  <si>
    <t>Sheila A. Buhse</t>
  </si>
  <si>
    <t>(631) 812-3000 opt 8 then 2</t>
  </si>
  <si>
    <t>Huntington Station</t>
  </si>
  <si>
    <t>60 Weston Street</t>
  </si>
  <si>
    <t>South Huntington UFSD</t>
  </si>
  <si>
    <t>K053</t>
  </si>
  <si>
    <t>lpapalia@hhh.k12.ny.us</t>
  </si>
  <si>
    <t>Lisa Papalia</t>
  </si>
  <si>
    <t>(631) 592-3021</t>
  </si>
  <si>
    <t>525 Half Hollow Road</t>
  </si>
  <si>
    <t>Half Hollow Hills Central School District</t>
  </si>
  <si>
    <t>K052</t>
  </si>
  <si>
    <t>meehand@harborfieldscsd.org</t>
  </si>
  <si>
    <t>Danica Meehan</t>
  </si>
  <si>
    <t>(631) 754-5320x 6326</t>
  </si>
  <si>
    <t>Greenlawn</t>
  </si>
  <si>
    <t>Two Oldfield Road</t>
  </si>
  <si>
    <t>Harborfields Central School</t>
  </si>
  <si>
    <t>K051</t>
  </si>
  <si>
    <t>spivakl@whitsons.com</t>
  </si>
  <si>
    <t>Lisa Spivak</t>
  </si>
  <si>
    <t>(631) 673-2108</t>
  </si>
  <si>
    <t>Huntington</t>
  </si>
  <si>
    <t>Oakwood &amp; McKay, Box 1500</t>
  </si>
  <si>
    <t>Huntington High School</t>
  </si>
  <si>
    <t>K050</t>
  </si>
  <si>
    <t>gtiger@csh.k12.ny.us</t>
  </si>
  <si>
    <t>Gerardette Tiger</t>
  </si>
  <si>
    <t>(631) 367-6971</t>
  </si>
  <si>
    <t>Cold Spring Harbor</t>
  </si>
  <si>
    <t>82 Turkey Lane</t>
  </si>
  <si>
    <t>Cold Spring Harbor Central School</t>
  </si>
  <si>
    <t>K049</t>
  </si>
  <si>
    <t>mpugh@elwood.k12.ny.us</t>
  </si>
  <si>
    <t>Mara Pugh</t>
  </si>
  <si>
    <t>(631) 266-5400x 2442</t>
  </si>
  <si>
    <t>100 Kenneth Avenue</t>
  </si>
  <si>
    <t>Elwood Union Free School</t>
  </si>
  <si>
    <t>K048</t>
  </si>
  <si>
    <t>hendler-sheryl@aramark.com</t>
  </si>
  <si>
    <t>Sheryl Hendler</t>
  </si>
  <si>
    <t>(631) 867-3725</t>
  </si>
  <si>
    <t>Lindenhurst</t>
  </si>
  <si>
    <t>300 Charles Street</t>
  </si>
  <si>
    <t>Lindenhurst Public Schools</t>
  </si>
  <si>
    <t>K047</t>
  </si>
  <si>
    <t>danielle.teicher@northport.k12.ny.us</t>
  </si>
  <si>
    <t>Danielle Teicher</t>
  </si>
  <si>
    <t>(631) 262-6647</t>
  </si>
  <si>
    <t>Northport</t>
  </si>
  <si>
    <t>158 Laurel Avenue</t>
  </si>
  <si>
    <t>Northport Union Free Schools</t>
  </si>
  <si>
    <t>K046</t>
  </si>
  <si>
    <t>mrosenthal@hewlett-woodmere.net</t>
  </si>
  <si>
    <t>Michelle Rosenthal</t>
  </si>
  <si>
    <t>(516) 792-4018</t>
  </si>
  <si>
    <t>Hewlett</t>
  </si>
  <si>
    <t>60 Everit Avenue</t>
  </si>
  <si>
    <t>Hewlett-Woodmere Public Schools</t>
  </si>
  <si>
    <t>K045</t>
  </si>
  <si>
    <t>hayness@whitsons.com</t>
  </si>
  <si>
    <t>Stephanie Haynes</t>
  </si>
  <si>
    <t>201 President Street</t>
  </si>
  <si>
    <t>Hempstead Public Schools</t>
  </si>
  <si>
    <t>K044</t>
  </si>
  <si>
    <t>lastuvkak@whitsons.com</t>
  </si>
  <si>
    <t>Kim Lastuvka</t>
  </si>
  <si>
    <t>(631) 761-8364</t>
  </si>
  <si>
    <t>Hauppauge</t>
  </si>
  <si>
    <t>Hoffman Lane</t>
  </si>
  <si>
    <t>Hauppauge Union Free Schools</t>
  </si>
  <si>
    <t>Hauppauge Union Free School</t>
  </si>
  <si>
    <t>K043</t>
  </si>
  <si>
    <t>Collier-Jeanette@aramark.com</t>
  </si>
  <si>
    <t>Jeanette Collier</t>
  </si>
  <si>
    <t>(631) 786-7542</t>
  </si>
  <si>
    <t>Hampton Bays</t>
  </si>
  <si>
    <t>86 East Argonne Road</t>
  </si>
  <si>
    <t>Hampton Bays Union Free School</t>
  </si>
  <si>
    <t>K041</t>
  </si>
  <si>
    <t>jgounaris@greatneck.k12.ny.us</t>
  </si>
  <si>
    <t>James Gounaris</t>
  </si>
  <si>
    <t>(516) 441-4090</t>
  </si>
  <si>
    <t>Great Neck</t>
  </si>
  <si>
    <t>345 Lakeville Road</t>
  </si>
  <si>
    <t>Great Neck Public Schools</t>
  </si>
  <si>
    <t>K040</t>
  </si>
  <si>
    <t>ricem@whitsons.com</t>
  </si>
  <si>
    <t>Maureen Rice</t>
  </si>
  <si>
    <t>(631) 912-2146</t>
  </si>
  <si>
    <t>Commack</t>
  </si>
  <si>
    <t>PO Box 150</t>
  </si>
  <si>
    <t>Commack Public Schools</t>
  </si>
  <si>
    <t>K039</t>
  </si>
  <si>
    <t>cprusher@glencoveschools.org</t>
  </si>
  <si>
    <t>Carly Prusher</t>
  </si>
  <si>
    <t>(516) 801-7094</t>
  </si>
  <si>
    <t>Glen Cove</t>
  </si>
  <si>
    <t>150 Dosoris Lane</t>
  </si>
  <si>
    <t>Glen Cove Public Schools</t>
  </si>
  <si>
    <t>K038</t>
  </si>
  <si>
    <t>intintolis@gcufsd.net</t>
  </si>
  <si>
    <t>Diana Intintoli</t>
  </si>
  <si>
    <t>(516) 478-2780</t>
  </si>
  <si>
    <t>Garden City</t>
  </si>
  <si>
    <t>170 Rockaway Avenue</t>
  </si>
  <si>
    <t>Garden City Sr High School</t>
  </si>
  <si>
    <t>K037</t>
  </si>
  <si>
    <t>drhodes@wufsd.net</t>
  </si>
  <si>
    <t>Deborah Rhodes</t>
  </si>
  <si>
    <t>(631) 870-0520 x0521</t>
  </si>
  <si>
    <t>Wyandanch</t>
  </si>
  <si>
    <t>54 South 32nd Street</t>
  </si>
  <si>
    <t>Wyandanch Union Free School</t>
  </si>
  <si>
    <t>K036</t>
  </si>
  <si>
    <t>bsarant@freeportschools.org</t>
  </si>
  <si>
    <t>Beatriz Sarant</t>
  </si>
  <si>
    <t>(516) 867-5340</t>
  </si>
  <si>
    <t>Freeport</t>
  </si>
  <si>
    <t>50 South Brookside Avenue</t>
  </si>
  <si>
    <t>Freeport High School</t>
  </si>
  <si>
    <t>K035</t>
  </si>
  <si>
    <t>Jean-Martine@aramark.com</t>
  </si>
  <si>
    <t>Martine Jean</t>
  </si>
  <si>
    <t>(516) 481-4100 x 3365</t>
  </si>
  <si>
    <t>Franklin Square</t>
  </si>
  <si>
    <t>760 Washington Street</t>
  </si>
  <si>
    <t>Franklin Square Union Free School</t>
  </si>
  <si>
    <t>K034</t>
  </si>
  <si>
    <t>haynesy@whitsons.com</t>
  </si>
  <si>
    <t>Yolanda Haynes</t>
  </si>
  <si>
    <t>(516) 488-9667</t>
  </si>
  <si>
    <t>Floral Park</t>
  </si>
  <si>
    <t>77 Landau Avenue</t>
  </si>
  <si>
    <t>Sewanhaka Central School District</t>
  </si>
  <si>
    <t>K033</t>
  </si>
  <si>
    <t>(631) 477-1950x 1230</t>
  </si>
  <si>
    <t>Greenport</t>
  </si>
  <si>
    <t>720 Front Street</t>
  </si>
  <si>
    <t>Greenport Union Free School</t>
  </si>
  <si>
    <t>K032</t>
  </si>
  <si>
    <t>kcrenshaw@fpbsd.org</t>
  </si>
  <si>
    <t>Karen Crenshaw</t>
  </si>
  <si>
    <t>(516) 434-2758</t>
  </si>
  <si>
    <t>1 Poppy Place</t>
  </si>
  <si>
    <t>Floral Park-Bellerose Schools</t>
  </si>
  <si>
    <t>K031</t>
  </si>
  <si>
    <t>apalumbo@farmingdaleschools.org</t>
  </si>
  <si>
    <t>Alessandro Palumbo</t>
  </si>
  <si>
    <t>516-434-5251 or 516-434-5494</t>
  </si>
  <si>
    <t>Farmingdale</t>
  </si>
  <si>
    <t>150 Lincoln Street</t>
  </si>
  <si>
    <t>Farmingdale Public Schools</t>
  </si>
  <si>
    <t>K030</t>
  </si>
  <si>
    <t>clloyd@elmontschools.org</t>
  </si>
  <si>
    <t>Celestine L. Lloyd</t>
  </si>
  <si>
    <t>(516) 326-5500x 42024 or 42025</t>
  </si>
  <si>
    <t>Elmont</t>
  </si>
  <si>
    <t>135 Elmont Road</t>
  </si>
  <si>
    <t>Elmont Union Free School</t>
  </si>
  <si>
    <t>K029</t>
  </si>
  <si>
    <t>Gonzalez-Margaret@aramark.com</t>
  </si>
  <si>
    <t>Margaret Gonzalez</t>
  </si>
  <si>
    <t>516-334-1257</t>
  </si>
  <si>
    <t>11 Bacon Road</t>
  </si>
  <si>
    <t>East Williston Public School</t>
  </si>
  <si>
    <t>K027</t>
  </si>
  <si>
    <t>516-255-1018</t>
  </si>
  <si>
    <t>East Rockaway</t>
  </si>
  <si>
    <t>443 Ocean Avenue</t>
  </si>
  <si>
    <t>East Rockaway Public Schools</t>
  </si>
  <si>
    <t>K025</t>
  </si>
  <si>
    <t>doerr-colleen@aramark.com</t>
  </si>
  <si>
    <t>Colleen Doerr</t>
  </si>
  <si>
    <t>(516) 557-8353</t>
  </si>
  <si>
    <t>740 Edgewood Drive</t>
  </si>
  <si>
    <t>East Meadow Union Free School District</t>
  </si>
  <si>
    <t>K024</t>
  </si>
  <si>
    <t>reedt@whitsons.com</t>
  </si>
  <si>
    <t>Tricia Reed</t>
  </si>
  <si>
    <t>(631) 224-2006 x 6905</t>
  </si>
  <si>
    <t>Islip Terrace</t>
  </si>
  <si>
    <t>Redmen Street</t>
  </si>
  <si>
    <t>East Islip High School</t>
  </si>
  <si>
    <t>K023</t>
  </si>
  <si>
    <t>lsenn@rsufsd.org</t>
  </si>
  <si>
    <t>Lisa Senn</t>
  </si>
  <si>
    <t>(631) 325-0203</t>
  </si>
  <si>
    <t>Remsenburg</t>
  </si>
  <si>
    <t>11 Mill Road</t>
  </si>
  <si>
    <t>Remsenburg - Speonk Union Free School</t>
  </si>
  <si>
    <t>K022</t>
  </si>
  <si>
    <t>MMetzak@copiague.net</t>
  </si>
  <si>
    <t>MaryAnne Metzak</t>
  </si>
  <si>
    <t>(631) 842-4010x 450</t>
  </si>
  <si>
    <t>Copiague</t>
  </si>
  <si>
    <t>2650 Great Neck Road</t>
  </si>
  <si>
    <t>Copiague Public School</t>
  </si>
  <si>
    <t>K021</t>
  </si>
  <si>
    <t>politv@whitsons.com</t>
  </si>
  <si>
    <t>Virginia Polit</t>
  </si>
  <si>
    <t>(516) 733-2280</t>
  </si>
  <si>
    <t>Hicksville</t>
  </si>
  <si>
    <t>200 Division Avenue, Admin. Building</t>
  </si>
  <si>
    <t>Hicksville Union Free School</t>
  </si>
  <si>
    <t>K020</t>
  </si>
  <si>
    <t>edward.ross@plainedgeschools.org</t>
  </si>
  <si>
    <t>Edward Ross</t>
  </si>
  <si>
    <t>(516) 992-7594</t>
  </si>
  <si>
    <t>North Massapequa</t>
  </si>
  <si>
    <t>Wyngate Drive</t>
  </si>
  <si>
    <t>Plainedge High School</t>
  </si>
  <si>
    <t>K019</t>
  </si>
  <si>
    <t>M.Steinweis@wi.k12.ny.us</t>
  </si>
  <si>
    <t>Melanie Steinweis</t>
  </si>
  <si>
    <t>(631) 930-1532</t>
  </si>
  <si>
    <t>West Islip</t>
  </si>
  <si>
    <t>100 Sherman Avenue</t>
  </si>
  <si>
    <t>West Islip Union Free Schools</t>
  </si>
  <si>
    <t>K018</t>
  </si>
  <si>
    <t>pcarlozzo@centralislip.k12.ny.us</t>
  </si>
  <si>
    <t>Paul Carlozzo</t>
  </si>
  <si>
    <t>(631) 348-5000 x1037</t>
  </si>
  <si>
    <t>Central Islip</t>
  </si>
  <si>
    <t>50 Wheeler Road,  PO Box 9027</t>
  </si>
  <si>
    <t>Central Islip Union Free School</t>
  </si>
  <si>
    <t>K016</t>
  </si>
  <si>
    <t>East Moriches</t>
  </si>
  <si>
    <t>9 Adelaide Avenue</t>
  </si>
  <si>
    <t>East Moriches Union Free School</t>
  </si>
  <si>
    <t>K015</t>
  </si>
  <si>
    <t>(631) 285-8155</t>
  </si>
  <si>
    <t>Centereach</t>
  </si>
  <si>
    <t>14 43rd Street</t>
  </si>
  <si>
    <t>Middle Country Central Schools</t>
  </si>
  <si>
    <t>K014</t>
  </si>
  <si>
    <t>arnaod@whitsons.com</t>
  </si>
  <si>
    <t>Denise Arnao-Lanzetta</t>
  </si>
  <si>
    <t>(631) 878-0092x 274</t>
  </si>
  <si>
    <t>Center Moriches</t>
  </si>
  <si>
    <t>511 Main Street</t>
  </si>
  <si>
    <t>Center Moriches Union Free</t>
  </si>
  <si>
    <t>K013</t>
  </si>
  <si>
    <t>carol.grodski@bufsd.org</t>
  </si>
  <si>
    <t>Carol Ann Grodski</t>
  </si>
  <si>
    <t>(631) 434-2316</t>
  </si>
  <si>
    <t>52 Third Avenue, Felicio Admin. Center</t>
  </si>
  <si>
    <t>Brentwood Union Free School</t>
  </si>
  <si>
    <t>Brentwood Union Free School District</t>
  </si>
  <si>
    <t>K012</t>
  </si>
  <si>
    <t>celmessaoudi@mnmschool.org</t>
  </si>
  <si>
    <t>Christine Elmessaoudi</t>
  </si>
  <si>
    <t>(516) 922-4100x 351</t>
  </si>
  <si>
    <t>Mill Neck</t>
  </si>
  <si>
    <t>34 Frost Mill Road,  PO Box l2</t>
  </si>
  <si>
    <t>Mill Neck Manor Lutheran School</t>
  </si>
  <si>
    <t>K011</t>
  </si>
  <si>
    <t>colasurdo-nicola@aramark.com</t>
  </si>
  <si>
    <t>Nicola Colasurdo</t>
  </si>
  <si>
    <t>(516) 644-4115</t>
  </si>
  <si>
    <t>Bethpage</t>
  </si>
  <si>
    <t>10 Cherry Avenue</t>
  </si>
  <si>
    <t>Bethpage Public Schools</t>
  </si>
  <si>
    <t>K010</t>
  </si>
  <si>
    <t>516-434-3233</t>
  </si>
  <si>
    <t>Plainview</t>
  </si>
  <si>
    <t>50 Kennedy Drive</t>
  </si>
  <si>
    <t>J.F.Kennedy HS/Plainview School District</t>
  </si>
  <si>
    <t>K008</t>
  </si>
  <si>
    <t>lcriscuo@wsboces.org</t>
  </si>
  <si>
    <t>Louann Criscuolo</t>
  </si>
  <si>
    <t>(631) 425-9041</t>
  </si>
  <si>
    <t>507 Deer Park Avenue</t>
  </si>
  <si>
    <t>Western Suffolk BOCES</t>
  </si>
  <si>
    <t>K007</t>
  </si>
  <si>
    <t>jquicker@bayshore.k12.ny.us</t>
  </si>
  <si>
    <t>Jeanine Quicker</t>
  </si>
  <si>
    <t>(631) 968-1193</t>
  </si>
  <si>
    <t>Bay Shore</t>
  </si>
  <si>
    <t>75 West Perkal Street</t>
  </si>
  <si>
    <t>Bay Shore Public Schools</t>
  </si>
  <si>
    <t>K006</t>
  </si>
  <si>
    <t>mkelland@babylonufsd.com</t>
  </si>
  <si>
    <t>Margaret (Maggie) Kelland</t>
  </si>
  <si>
    <t>(631) 893-7949 x261</t>
  </si>
  <si>
    <t>Babylon</t>
  </si>
  <si>
    <t>50 Railroad Avenue</t>
  </si>
  <si>
    <t>Babylon High School</t>
  </si>
  <si>
    <t>Babylon Memorial Grade School</t>
  </si>
  <si>
    <t>K005</t>
  </si>
  <si>
    <t>kjames@herricks.org</t>
  </si>
  <si>
    <t>Kimberly James</t>
  </si>
  <si>
    <t>(516) 308-8752</t>
  </si>
  <si>
    <t>New Hyde Park</t>
  </si>
  <si>
    <t>100 Shelter Rock Road</t>
  </si>
  <si>
    <t>Herricks Union Free School District</t>
  </si>
  <si>
    <t>K004</t>
  </si>
  <si>
    <t>mdixon@wbschools.org</t>
  </si>
  <si>
    <t>Margaret Dixon</t>
  </si>
  <si>
    <t>(631) 376-7752</t>
  </si>
  <si>
    <t>West Babylon</t>
  </si>
  <si>
    <t>200 Old Farmingdale Road</t>
  </si>
  <si>
    <t>West Babylon School District</t>
  </si>
  <si>
    <t>K003</t>
  </si>
  <si>
    <t>nmarracolla@islandparkschools.org</t>
  </si>
  <si>
    <t>Nancy Marracolla</t>
  </si>
  <si>
    <t>516-434-2622</t>
  </si>
  <si>
    <t>Island Park</t>
  </si>
  <si>
    <t>150 Trafalgar Boulevard</t>
  </si>
  <si>
    <t>Lincoln Orens</t>
  </si>
  <si>
    <t>Island Park UFSD</t>
  </si>
  <si>
    <t>K002</t>
  </si>
  <si>
    <t>stabile.b@deerparkschools.org</t>
  </si>
  <si>
    <t>Barbara Stabile</t>
  </si>
  <si>
    <t>(631) 274-4144</t>
  </si>
  <si>
    <t>Deer Park</t>
  </si>
  <si>
    <t>1881 Deer Park Avenue</t>
  </si>
  <si>
    <t>Deer Park Union Free School</t>
  </si>
  <si>
    <t>K001</t>
  </si>
  <si>
    <t>catalanok@whitsons.com</t>
  </si>
  <si>
    <t>Ken Catalano</t>
  </si>
  <si>
    <t>(631) 565-6573</t>
  </si>
  <si>
    <t>Amityville</t>
  </si>
  <si>
    <t>140 Park Avenue</t>
  </si>
  <si>
    <t>Amityville Union Free School</t>
  </si>
  <si>
    <t>J602</t>
  </si>
  <si>
    <t>jennifer@nyschoolnutrition.org</t>
  </si>
  <si>
    <t>Jennifer Martin</t>
  </si>
  <si>
    <t>518-446-9061</t>
  </si>
  <si>
    <t>Albany</t>
  </si>
  <si>
    <t>125 Wolf Road</t>
  </si>
  <si>
    <t>Attn: Director</t>
  </si>
  <si>
    <t>NYSSFSA Headquarters</t>
  </si>
  <si>
    <t>J</t>
  </si>
  <si>
    <t>J404</t>
  </si>
  <si>
    <t>Mary@bethlehempreschool.com</t>
  </si>
  <si>
    <t>Mary Morrill</t>
  </si>
  <si>
    <t>(518) 463-8091</t>
  </si>
  <si>
    <t>Glenmont</t>
  </si>
  <si>
    <t>397 Route 9W,  PO Box 4</t>
  </si>
  <si>
    <t>Bethlehem Preschool, Inc.</t>
  </si>
  <si>
    <t>J392</t>
  </si>
  <si>
    <t>Antoinette.Bradley@northernrivers.org</t>
  </si>
  <si>
    <t>Antionette Bradley</t>
  </si>
  <si>
    <t>518-426-2739</t>
  </si>
  <si>
    <t>60 Academy Road</t>
  </si>
  <si>
    <t>Parsons Child &amp; Family Center</t>
  </si>
  <si>
    <t>J389</t>
  </si>
  <si>
    <t>SBrown@s-a-i.org</t>
  </si>
  <si>
    <t>Shanyah Brown</t>
  </si>
  <si>
    <t>(518) 451-1129</t>
  </si>
  <si>
    <t>160 North Main Avenue</t>
  </si>
  <si>
    <t>St.Anne's Institute</t>
  </si>
  <si>
    <t>St. Anne Institute</t>
  </si>
  <si>
    <t>J388</t>
  </si>
  <si>
    <t>mtrivellato@st-cath.org</t>
  </si>
  <si>
    <t>Marco Trivellato</t>
  </si>
  <si>
    <t>(518) 453-6736</t>
  </si>
  <si>
    <t>30 North Main Avenue</t>
  </si>
  <si>
    <t>St.Catherine-Center for Children</t>
  </si>
  <si>
    <t>St. Catherine-Center for Children</t>
  </si>
  <si>
    <t>J385</t>
  </si>
  <si>
    <t>ratigan@lasalle-school.org</t>
  </si>
  <si>
    <t>Pamela Ratigan</t>
  </si>
  <si>
    <t>(518) 242-4731x 204</t>
  </si>
  <si>
    <t>391 Western Avenue</t>
  </si>
  <si>
    <t>LaSalle School</t>
  </si>
  <si>
    <t>J383</t>
  </si>
  <si>
    <t>Jpiombino@vanderheyden.org</t>
  </si>
  <si>
    <t>John Piombino</t>
  </si>
  <si>
    <t>(518) 283-6500 x 732</t>
  </si>
  <si>
    <t>Wynantskill</t>
  </si>
  <si>
    <t>PO Box 219</t>
  </si>
  <si>
    <t>Vanderheyden Hall</t>
  </si>
  <si>
    <t>J369</t>
  </si>
  <si>
    <t>robert.newport@compass-usa.com</t>
  </si>
  <si>
    <t>Robert Newport</t>
  </si>
  <si>
    <t>(518) 437-5561</t>
  </si>
  <si>
    <t>314 South Manning Boulevard</t>
  </si>
  <si>
    <t>Cerebral Palsy Association</t>
  </si>
  <si>
    <t xml:space="preserve">Center for Disability Services, Inc. </t>
  </si>
  <si>
    <t>J313</t>
  </si>
  <si>
    <t>nrathbun@greentechhigh.org</t>
  </si>
  <si>
    <t>Nettie Rathbun</t>
  </si>
  <si>
    <t>(518) 694-3400</t>
  </si>
  <si>
    <t xml:space="preserve"> 99 Slingerland St</t>
  </si>
  <si>
    <t>Green Tech Charter School</t>
  </si>
  <si>
    <t>J299</t>
  </si>
  <si>
    <t>Antionette.Bradley@northernrivers.org</t>
  </si>
  <si>
    <t>Schenectady</t>
  </si>
  <si>
    <t>120 Park Avenue</t>
  </si>
  <si>
    <t>Northeast Parent &amp; Child Society</t>
  </si>
  <si>
    <t>J151</t>
  </si>
  <si>
    <t>Chad.Mead@neric.org</t>
  </si>
  <si>
    <t>Chad Mead</t>
  </si>
  <si>
    <t>518-322-2366</t>
  </si>
  <si>
    <t>900 Watervliet-Shaker Rd</t>
  </si>
  <si>
    <t>Capital Region BOCES</t>
  </si>
  <si>
    <t>J133</t>
  </si>
  <si>
    <t>kdarrigo@lansingburgh.org</t>
  </si>
  <si>
    <t>Kevin Darrigo</t>
  </si>
  <si>
    <t>(518) 233-6829</t>
  </si>
  <si>
    <t>Troy</t>
  </si>
  <si>
    <t>320-7th Avenue</t>
  </si>
  <si>
    <t>Lansingburgh School District</t>
  </si>
  <si>
    <t>J132</t>
  </si>
  <si>
    <t>batemanc@troycsd.org</t>
  </si>
  <si>
    <t>Chris Bateman</t>
  </si>
  <si>
    <t>(518) 328-5490</t>
  </si>
  <si>
    <t>1950 Burdett Avenue</t>
  </si>
  <si>
    <t>Troy City School District</t>
  </si>
  <si>
    <t>J131</t>
  </si>
  <si>
    <t>aeppich@jeffersoncsd.org</t>
  </si>
  <si>
    <t>Alesia Eppich</t>
  </si>
  <si>
    <t>(607) 652-7821</t>
  </si>
  <si>
    <t>Jefferson</t>
  </si>
  <si>
    <t>1332 State Route 10</t>
  </si>
  <si>
    <t>Jefferson Central School</t>
  </si>
  <si>
    <t>J127</t>
  </si>
  <si>
    <t>patrick.kenneally@neric.org</t>
  </si>
  <si>
    <t>Patrick Kenneally</t>
  </si>
  <si>
    <t>518-598-8571</t>
  </si>
  <si>
    <t>Fort Edward</t>
  </si>
  <si>
    <t>220 Broadway</t>
  </si>
  <si>
    <t>Fort Edward Union Free School</t>
  </si>
  <si>
    <t>J119</t>
  </si>
  <si>
    <t>Robert Johnson</t>
  </si>
  <si>
    <t>flemingk@hoosickfallscsd.org</t>
  </si>
  <si>
    <t>Ken Fleming</t>
  </si>
  <si>
    <t>(518) 686-7321x 1708</t>
  </si>
  <si>
    <t>Hoosick Falls</t>
  </si>
  <si>
    <t>PO Box 192, 21187 River Road</t>
  </si>
  <si>
    <t>Hoosick Falls Central School</t>
  </si>
  <si>
    <t>J116</t>
  </si>
  <si>
    <t>bfish@Ticonderogak12.org</t>
  </si>
  <si>
    <t>Bobbie Jean Fish</t>
  </si>
  <si>
    <t>(518) 585-7400x 1021</t>
  </si>
  <si>
    <t>Ticonderoga</t>
  </si>
  <si>
    <t>351 Amherst Avenue</t>
  </si>
  <si>
    <t>Ticonderoga Central School</t>
  </si>
  <si>
    <t>J112</t>
  </si>
  <si>
    <t>tevendalel@corinthcsd.org</t>
  </si>
  <si>
    <t>Lisa Tevendale</t>
  </si>
  <si>
    <t>(518) 654-9005x 3114</t>
  </si>
  <si>
    <t>Corinth</t>
  </si>
  <si>
    <t>105 Oak Street</t>
  </si>
  <si>
    <t>Corinth Central School</t>
  </si>
  <si>
    <t>J109</t>
  </si>
  <si>
    <t>laudi@wynantskillufsd.org</t>
  </si>
  <si>
    <t>Lori Audi</t>
  </si>
  <si>
    <t>(518) 283-4600x 213</t>
  </si>
  <si>
    <t>25 East Avenue</t>
  </si>
  <si>
    <t>Wynantskill Union Free School</t>
  </si>
  <si>
    <t>J108</t>
  </si>
  <si>
    <t>soconnor@wajcs.org</t>
  </si>
  <si>
    <t>Sean O'Connor</t>
  </si>
  <si>
    <t>(518) 734-3400x 1187</t>
  </si>
  <si>
    <t>Windham</t>
  </si>
  <si>
    <t>5411 Main Street, PO Box 429</t>
  </si>
  <si>
    <t>Windham-Ashland Central School</t>
  </si>
  <si>
    <t>J106</t>
  </si>
  <si>
    <t>ross.tuskey@neric.org</t>
  </si>
  <si>
    <t>Ross Tuskey</t>
  </si>
  <si>
    <t>(518) 598-8151</t>
  </si>
  <si>
    <t>Waterford</t>
  </si>
  <si>
    <t>125 Middletown Road</t>
  </si>
  <si>
    <t>Waterford Public Schools</t>
  </si>
  <si>
    <t>Waterford-Halfmoon UFSD</t>
  </si>
  <si>
    <t>J105</t>
  </si>
  <si>
    <t>tousignant-elisa@aramark.com</t>
  </si>
  <si>
    <t>Elisa Tousignant</t>
  </si>
  <si>
    <t>518-623-2861x 122</t>
  </si>
  <si>
    <t>Warrensburg</t>
  </si>
  <si>
    <t>1 James Street</t>
  </si>
  <si>
    <t>Warrensburg Central School</t>
  </si>
  <si>
    <t>J104</t>
  </si>
  <si>
    <t>pfranchini@voorheesville.org</t>
  </si>
  <si>
    <t>Paul Franchini</t>
  </si>
  <si>
    <t>(518) 765-3314x 120</t>
  </si>
  <si>
    <t>Voorheesville</t>
  </si>
  <si>
    <t>432 New Salem Road</t>
  </si>
  <si>
    <t>Voorheesville Central School</t>
  </si>
  <si>
    <t>J103</t>
  </si>
  <si>
    <t>tdigrigo@ichabodcrane.org</t>
  </si>
  <si>
    <t>Todd DiGrigoli</t>
  </si>
  <si>
    <t>(518) 758-7575x 3016</t>
  </si>
  <si>
    <t>Valatie</t>
  </si>
  <si>
    <t>2910 Rte 9</t>
  </si>
  <si>
    <t>Former - Ichabod Crane Central School</t>
  </si>
  <si>
    <t>Kinderhook CSD</t>
  </si>
  <si>
    <t>J100</t>
  </si>
  <si>
    <t>(518) 474-5122</t>
  </si>
  <si>
    <t>Menands</t>
  </si>
  <si>
    <t>93 Broadway</t>
  </si>
  <si>
    <t>OGS Food Distribution</t>
  </si>
  <si>
    <t>J098</t>
  </si>
  <si>
    <t>dmackey@mechanicville.org</t>
  </si>
  <si>
    <t>Deborah Mackey</t>
  </si>
  <si>
    <t>(518) 450-4085</t>
  </si>
  <si>
    <t>Mechanicville</t>
  </si>
  <si>
    <t>25 Kniskern Avenue</t>
  </si>
  <si>
    <t>Mechanicville High School</t>
  </si>
  <si>
    <t>J097</t>
  </si>
  <si>
    <t>dbrower@htcschools.org</t>
  </si>
  <si>
    <t>Donna Brower</t>
  </si>
  <si>
    <t>(518) 263-4256x 2015</t>
  </si>
  <si>
    <t>Tannersville</t>
  </si>
  <si>
    <t>Main Street</t>
  </si>
  <si>
    <t>Hunter-Tannersville Central School</t>
  </si>
  <si>
    <t>J095</t>
  </si>
  <si>
    <t>jhopeck@scsd.org</t>
  </si>
  <si>
    <t>Joan Hopeck</t>
  </si>
  <si>
    <t>518-373-6100 x 30513</t>
  </si>
  <si>
    <t>Stillwater</t>
  </si>
  <si>
    <t>1068 Hudson Avenue</t>
  </si>
  <si>
    <t>Stillwater Central School</t>
  </si>
  <si>
    <t>J094</t>
  </si>
  <si>
    <t>defranciscor@sgfcsd.org</t>
  </si>
  <si>
    <t>Robert DeFrancisco</t>
  </si>
  <si>
    <t>(518) 824-2211</t>
  </si>
  <si>
    <t>South Glens Falls</t>
  </si>
  <si>
    <t>60 Tanglewood Drive</t>
  </si>
  <si>
    <t>South Glens Falls Central School</t>
  </si>
  <si>
    <t>J093</t>
  </si>
  <si>
    <t>msimpson@sharonsprings.org</t>
  </si>
  <si>
    <t>Melissa Simpson</t>
  </si>
  <si>
    <t>(518) 284-2266 press 7</t>
  </si>
  <si>
    <t>Sharon Springs</t>
  </si>
  <si>
    <t>514 State Highway 20</t>
  </si>
  <si>
    <t>Sharon Springs Central School</t>
  </si>
  <si>
    <t>J092</t>
  </si>
  <si>
    <t>Scott.Stowell@compass-usa.com</t>
  </si>
  <si>
    <t>Scott J. Stowell</t>
  </si>
  <si>
    <t>(518) 382-1259</t>
  </si>
  <si>
    <t>Scotia</t>
  </si>
  <si>
    <t>1 Tartan Way</t>
  </si>
  <si>
    <t>Scotia-Glenville School</t>
  </si>
  <si>
    <t>J091</t>
  </si>
  <si>
    <t>cyonkers@kipptechvalley.org</t>
  </si>
  <si>
    <t>Cindy Yonkers</t>
  </si>
  <si>
    <t>(518) 360-6152</t>
  </si>
  <si>
    <t>1 Dudley Heights</t>
  </si>
  <si>
    <t>Kipp Tech Valley Charter School</t>
  </si>
  <si>
    <t>KIPP Albany Community Public Charter School</t>
  </si>
  <si>
    <t>J090</t>
  </si>
  <si>
    <t>keens@schuylerville.org</t>
  </si>
  <si>
    <t>Sarah Keen</t>
  </si>
  <si>
    <t>(518) 695-3255x 2290</t>
  </si>
  <si>
    <t>Schuylerville</t>
  </si>
  <si>
    <t>18 Spring Street</t>
  </si>
  <si>
    <t>Schuylerville Central School</t>
  </si>
  <si>
    <t>J089</t>
  </si>
  <si>
    <t>lclark@schoharieschools.org</t>
  </si>
  <si>
    <t>Lateef Clark</t>
  </si>
  <si>
    <t>518-598-2702</t>
  </si>
  <si>
    <t>Schoharie</t>
  </si>
  <si>
    <t>PO Box 430,  Main Street</t>
  </si>
  <si>
    <t>Schoharie Central School</t>
  </si>
  <si>
    <t>J088</t>
  </si>
  <si>
    <t>mzarrillo@schalmont.net</t>
  </si>
  <si>
    <t>Maria Zarrillo</t>
  </si>
  <si>
    <t>(518) 355-1342 x 5069</t>
  </si>
  <si>
    <t>100 Princetown Road</t>
  </si>
  <si>
    <t>Schalmont Central Schools</t>
  </si>
  <si>
    <t>J087</t>
  </si>
  <si>
    <t>megan.bates@neric.org</t>
  </si>
  <si>
    <t>Megan Bates</t>
  </si>
  <si>
    <t>(518) 918-8135</t>
  </si>
  <si>
    <t>Niskayuna</t>
  </si>
  <si>
    <t>2445 Rosendale Rd</t>
  </si>
  <si>
    <t>Niskayuna Central School</t>
  </si>
  <si>
    <t>J086</t>
  </si>
  <si>
    <t>kgagnon@mohonasen.org</t>
  </si>
  <si>
    <t>Kim Gagnon</t>
  </si>
  <si>
    <t>(518) 356-8227</t>
  </si>
  <si>
    <t>2072 Curry Road</t>
  </si>
  <si>
    <t>Rotterdam-Mohonasen Central School</t>
  </si>
  <si>
    <t>J083</t>
  </si>
  <si>
    <t>mgillespie@hoosicvalley.k12.ny.us</t>
  </si>
  <si>
    <t>Michelle Gillespie</t>
  </si>
  <si>
    <t>(518) 753-4458x 2516</t>
  </si>
  <si>
    <t>Schaghticoke</t>
  </si>
  <si>
    <t>2 Pleasant Avenue</t>
  </si>
  <si>
    <t>Hoosic Valley Central School</t>
  </si>
  <si>
    <t>J081</t>
  </si>
  <si>
    <t>e_bush@saratogaschools.org</t>
  </si>
  <si>
    <t>Eric Bush</t>
  </si>
  <si>
    <t>(518) 583-4704</t>
  </si>
  <si>
    <t>Saratoga Springs</t>
  </si>
  <si>
    <t>3 Blue Streak Boulevard</t>
  </si>
  <si>
    <t>Saratoga Springs Public School</t>
  </si>
  <si>
    <t>J080</t>
  </si>
  <si>
    <t>distefanom@cacsd.org</t>
  </si>
  <si>
    <t>Mary DiStefano</t>
  </si>
  <si>
    <t>(518) 731-1821</t>
  </si>
  <si>
    <t>Coxsackie</t>
  </si>
  <si>
    <t>24 Sunset Boulevard</t>
  </si>
  <si>
    <t>Coxsackie-Athens Central School District</t>
  </si>
  <si>
    <t>J079</t>
  </si>
  <si>
    <t>rsmith@albanyleadership.org</t>
  </si>
  <si>
    <t>Ryan Smith</t>
  </si>
  <si>
    <t>(518) 694-8963</t>
  </si>
  <si>
    <t>19 Hackett Boulevard</t>
  </si>
  <si>
    <t>Albany Leadership Charter High School for Girls</t>
  </si>
  <si>
    <t>J078</t>
  </si>
  <si>
    <t>nevans@henryjohnsoncs.org</t>
  </si>
  <si>
    <t>Natasha Evans</t>
  </si>
  <si>
    <t>(518) 432-4300</t>
  </si>
  <si>
    <t>30 Watervliet Ave</t>
  </si>
  <si>
    <t>Henry Johnson Charter School</t>
  </si>
  <si>
    <t>J076</t>
  </si>
  <si>
    <t>thopper@rcsd.k12.ny.us</t>
  </si>
  <si>
    <t>Teri Hopper</t>
  </si>
  <si>
    <t>(518) 396-3491</t>
  </si>
  <si>
    <t>Rensselaer</t>
  </si>
  <si>
    <t>25 Van Rensselaer Drive</t>
  </si>
  <si>
    <t>Rensselaer Public Schools</t>
  </si>
  <si>
    <t>J075</t>
  </si>
  <si>
    <t>dporter@rcscsd.org</t>
  </si>
  <si>
    <t>Doug Porter</t>
  </si>
  <si>
    <t>(518) 756-5200x 2437</t>
  </si>
  <si>
    <t>Ravena</t>
  </si>
  <si>
    <t>Route 9W</t>
  </si>
  <si>
    <t>Ravena-Coeymans-Selkirk CSD</t>
  </si>
  <si>
    <t>J074</t>
  </si>
  <si>
    <t>pmetzler@newlebanoncsd.org</t>
  </si>
  <si>
    <t>Pat Metzler</t>
  </si>
  <si>
    <t>(518) 794-7600x 2014</t>
  </si>
  <si>
    <t>New Lebanon</t>
  </si>
  <si>
    <t>14665 Route 22</t>
  </si>
  <si>
    <t>New Lebanon Central School District</t>
  </si>
  <si>
    <t>J072</t>
  </si>
  <si>
    <t>cafe@edinburgcs.org</t>
  </si>
  <si>
    <t>Constance Breda</t>
  </si>
  <si>
    <t>(518) 863-8412x 229</t>
  </si>
  <si>
    <t>Edinburg</t>
  </si>
  <si>
    <t>4 Johnson Road</t>
  </si>
  <si>
    <t>Edinburg Common School</t>
  </si>
  <si>
    <t>J071</t>
  </si>
  <si>
    <t>charles.sherman@neric.org</t>
  </si>
  <si>
    <t>Chuck Sherman</t>
  </si>
  <si>
    <t>(518) 727-6125</t>
  </si>
  <si>
    <t>Northville</t>
  </si>
  <si>
    <t>131 Third Street,  PO Box 608</t>
  </si>
  <si>
    <t>Northville Central School</t>
  </si>
  <si>
    <t>J070</t>
  </si>
  <si>
    <t>kmoore@johnsburgcsd.org</t>
  </si>
  <si>
    <t>Karen Moore</t>
  </si>
  <si>
    <t>(518) 251-2921</t>
  </si>
  <si>
    <t>North Creek</t>
  </si>
  <si>
    <t>PO Box 380</t>
  </si>
  <si>
    <t>Johnsburg Central School</t>
  </si>
  <si>
    <t>J069</t>
  </si>
  <si>
    <t>james.sheridan@compass-usa.com</t>
  </si>
  <si>
    <t>Jim Sheridan</t>
  </si>
  <si>
    <t>(518) 577-1684</t>
  </si>
  <si>
    <t>Middleburgh</t>
  </si>
  <si>
    <t>181 Main Street,  PO  Box 400</t>
  </si>
  <si>
    <t>Middleburgh Central School</t>
  </si>
  <si>
    <t>J068</t>
  </si>
  <si>
    <t>mtehan@menands.org</t>
  </si>
  <si>
    <t>Mike Tehan</t>
  </si>
  <si>
    <t>(518) 465-4561x 120</t>
  </si>
  <si>
    <t>Menands Common School</t>
  </si>
  <si>
    <t>J067</t>
  </si>
  <si>
    <t>vanauken.lindsay@mayfieldcsd.org</t>
  </si>
  <si>
    <t>Lindsay VanAuken</t>
  </si>
  <si>
    <t>(518) 661-8257</t>
  </si>
  <si>
    <t>Mayfield</t>
  </si>
  <si>
    <t>80 North Main Street</t>
  </si>
  <si>
    <t>Mayfield Central School</t>
  </si>
  <si>
    <t>J065</t>
  </si>
  <si>
    <t>LisaOstrowski@NCOLONIE.ORG</t>
  </si>
  <si>
    <t>Lisa Ostrowski</t>
  </si>
  <si>
    <t>(518) 785-8591x 3143</t>
  </si>
  <si>
    <t>400</t>
  </si>
  <si>
    <t>91 Fiddlers Lane</t>
  </si>
  <si>
    <t>North Colonie Central School District</t>
  </si>
  <si>
    <t>J064</t>
  </si>
  <si>
    <t>scheffco@hlcs.org</t>
  </si>
  <si>
    <t>Courtney Scheff</t>
  </si>
  <si>
    <t>(518) 696-2112 x 3117</t>
  </si>
  <si>
    <t>Lake Luzerne</t>
  </si>
  <si>
    <t>27 Ben Rosa Park</t>
  </si>
  <si>
    <t>Hadley-Luzerne Central School</t>
  </si>
  <si>
    <t>J063</t>
  </si>
  <si>
    <t>destefanisj@lkgeorge.org</t>
  </si>
  <si>
    <t>Jeff Destefanis</t>
  </si>
  <si>
    <t>(518) 668-5452x 1214</t>
  </si>
  <si>
    <t>Lake George</t>
  </si>
  <si>
    <t>381 Canada Street</t>
  </si>
  <si>
    <t>Lake George Central School</t>
  </si>
  <si>
    <t>J062</t>
  </si>
  <si>
    <t>ewinney@johnstownschools.org</t>
  </si>
  <si>
    <t>Erika Winney</t>
  </si>
  <si>
    <t>(518) -762-1875</t>
  </si>
  <si>
    <t>Johnstown</t>
  </si>
  <si>
    <t>2 Wright Drive, Administration Center</t>
  </si>
  <si>
    <t>Greater Johnstown Schools</t>
  </si>
  <si>
    <t>J060</t>
  </si>
  <si>
    <t>jmurray@hfcsd.org</t>
  </si>
  <si>
    <t>James Murray</t>
  </si>
  <si>
    <t>(518) 681-4119</t>
  </si>
  <si>
    <t>Hudson Falls</t>
  </si>
  <si>
    <t>PO Box 710</t>
  </si>
  <si>
    <t>Hudson Falls Central School</t>
  </si>
  <si>
    <t>J059</t>
  </si>
  <si>
    <t>dwhited@vlietschools.org</t>
  </si>
  <si>
    <t>Darryl Whited</t>
  </si>
  <si>
    <t>518-629-3261</t>
  </si>
  <si>
    <t>Watervliet</t>
  </si>
  <si>
    <t>2557  10th Avenue</t>
  </si>
  <si>
    <t>Watervliet Elementary School</t>
  </si>
  <si>
    <t>J058</t>
  </si>
  <si>
    <t>chris.diamantatos@neric.org</t>
  </si>
  <si>
    <t>Christopher Diamantatos</t>
  </si>
  <si>
    <t>(518) 828-4360 EXT 2105</t>
  </si>
  <si>
    <t>Hudson</t>
  </si>
  <si>
    <t>215 Harry Howard Avenue</t>
  </si>
  <si>
    <t>Hudson City School District</t>
  </si>
  <si>
    <t>J056</t>
  </si>
  <si>
    <t>Luis.fernandez@neric.org</t>
  </si>
  <si>
    <t>Luis Fernandez</t>
  </si>
  <si>
    <t>(518) 257-9453</t>
  </si>
  <si>
    <t>2755 STATE HIGHWAY 67</t>
  </si>
  <si>
    <t>Hamilton-Fulton-Montgomery BOCES</t>
  </si>
  <si>
    <t>J055</t>
  </si>
  <si>
    <t>pstrompf@taconichills.k12.ny.us</t>
  </si>
  <si>
    <t>Pamela Strompf</t>
  </si>
  <si>
    <t>(518) 325-2885</t>
  </si>
  <si>
    <t>Craryville</t>
  </si>
  <si>
    <t xml:space="preserve">  73 County Route 11A</t>
  </si>
  <si>
    <t>Taconic Hills Central School</t>
  </si>
  <si>
    <t>J054</t>
  </si>
  <si>
    <t>Hartford</t>
  </si>
  <si>
    <t>PO Box 79</t>
  </si>
  <si>
    <t>Hartford Central School</t>
  </si>
  <si>
    <t>J052</t>
  </si>
  <si>
    <t>jott@railroaders.net</t>
  </si>
  <si>
    <t>Jon Ott</t>
  </si>
  <si>
    <t>(518) 499-2013</t>
  </si>
  <si>
    <t>Whitehall</t>
  </si>
  <si>
    <t>87 Buckley Road</t>
  </si>
  <si>
    <t>Whitehall Central School</t>
  </si>
  <si>
    <t>J051</t>
  </si>
  <si>
    <t>hellerr@guilderlandschools.net</t>
  </si>
  <si>
    <t>Renee Heller</t>
  </si>
  <si>
    <t>(518) 456-6200 Ext. 0110</t>
  </si>
  <si>
    <t>Guilderland Center</t>
  </si>
  <si>
    <t>8 School Road</t>
  </si>
  <si>
    <t>Guilderland Central School</t>
  </si>
  <si>
    <t>J050</t>
  </si>
  <si>
    <t>esloan@greenwichcsd.org</t>
  </si>
  <si>
    <t>Ericka Sloan</t>
  </si>
  <si>
    <t>(518) 692-9542x 6900</t>
  </si>
  <si>
    <t>Greenwich</t>
  </si>
  <si>
    <t>10 Gray Avenue</t>
  </si>
  <si>
    <t>Greenwich Central School</t>
  </si>
  <si>
    <t>J049</t>
  </si>
  <si>
    <t>churchillt@greenvillecsd.org</t>
  </si>
  <si>
    <t>Tracy Churchhill</t>
  </si>
  <si>
    <t>(518) 966-5070x 429</t>
  </si>
  <si>
    <t>Greenville</t>
  </si>
  <si>
    <t>Route 81</t>
  </si>
  <si>
    <t>Greenville Central School</t>
  </si>
  <si>
    <t>J047</t>
  </si>
  <si>
    <t>dconklin@granvillecsd.org</t>
  </si>
  <si>
    <t>Dorothy Conklin</t>
  </si>
  <si>
    <t>(518) 642-1051 x 2119</t>
  </si>
  <si>
    <t>Granville</t>
  </si>
  <si>
    <t>58 Quaker Street</t>
  </si>
  <si>
    <t>Granville Central School</t>
  </si>
  <si>
    <t>J046</t>
  </si>
  <si>
    <t>dscroggins@northwarrencsd.org</t>
  </si>
  <si>
    <t>David Scroggins</t>
  </si>
  <si>
    <t>(518) 494-3015 ext.236</t>
  </si>
  <si>
    <t>Chestertown</t>
  </si>
  <si>
    <t>6110  State Route 8</t>
  </si>
  <si>
    <t>North Warren Central School District</t>
  </si>
  <si>
    <t>J045</t>
  </si>
  <si>
    <t>Todd.barker@neric.org</t>
  </si>
  <si>
    <t>Todd Barker</t>
  </si>
  <si>
    <t>518-423-8001</t>
  </si>
  <si>
    <t>Gloversville</t>
  </si>
  <si>
    <t>234 Lincoln Street, PO Box 593</t>
  </si>
  <si>
    <t>Gloversville Enlarged School District</t>
  </si>
  <si>
    <t>J044</t>
  </si>
  <si>
    <t>hodge-joshua@aramark.com</t>
  </si>
  <si>
    <t>Joshua Hodge</t>
  </si>
  <si>
    <t>518-824-3687</t>
  </si>
  <si>
    <t>Queensbury</t>
  </si>
  <si>
    <t>455 Aviation Road</t>
  </si>
  <si>
    <t>Queensbury Union Free School</t>
  </si>
  <si>
    <t>J041</t>
  </si>
  <si>
    <t>taylor-alicia1@aramark.com</t>
  </si>
  <si>
    <t>Alicia Taylor</t>
  </si>
  <si>
    <t>(518) 792-6564 dial 2600</t>
  </si>
  <si>
    <t>Glens Falls</t>
  </si>
  <si>
    <t>15 Quade Street</t>
  </si>
  <si>
    <t>Glens Falls Public Schools</t>
  </si>
  <si>
    <t>J040</t>
  </si>
  <si>
    <t>dproudman@gccs.us</t>
  </si>
  <si>
    <t>Danielle Proudman</t>
  </si>
  <si>
    <t>(607) 588-7541x 1037</t>
  </si>
  <si>
    <t>Gilboa</t>
  </si>
  <si>
    <t>132 Wyckoff Road</t>
  </si>
  <si>
    <t>Gilboa-Conesville Central School</t>
  </si>
  <si>
    <t>J039</t>
  </si>
  <si>
    <t>(518) 229-5737</t>
  </si>
  <si>
    <t>Germantown</t>
  </si>
  <si>
    <t>123 Main Street</t>
  </si>
  <si>
    <t>Germantown Central School</t>
  </si>
  <si>
    <t>J038</t>
  </si>
  <si>
    <t>wcary@salemcsd.org</t>
  </si>
  <si>
    <t>Wendy Cary</t>
  </si>
  <si>
    <t>(518) 854-6040x 153</t>
  </si>
  <si>
    <t>Salem</t>
  </si>
  <si>
    <t>East Broadway</t>
  </si>
  <si>
    <t>Salem Central School</t>
  </si>
  <si>
    <t>J037</t>
  </si>
  <si>
    <t>athompson@galwaycsd.org</t>
  </si>
  <si>
    <t>Amy Thompson</t>
  </si>
  <si>
    <t>(518) 882-1033x 4243</t>
  </si>
  <si>
    <t>Galway</t>
  </si>
  <si>
    <t>5317 Sacandaga Road</t>
  </si>
  <si>
    <t>Galway Central School</t>
  </si>
  <si>
    <t>J036</t>
  </si>
  <si>
    <t>schoolfoodservice@yahoo.com</t>
  </si>
  <si>
    <t>Lauri Broady</t>
  </si>
  <si>
    <t>(518) 993-4000x 1003</t>
  </si>
  <si>
    <t>Fort Plain</t>
  </si>
  <si>
    <t>25 High Street</t>
  </si>
  <si>
    <t>Fort Plain Central School</t>
  </si>
  <si>
    <t>J035</t>
  </si>
  <si>
    <t>mhowerton@abbeygroup.net</t>
  </si>
  <si>
    <t>Mary Howerton</t>
  </si>
  <si>
    <t>(518) 639-5594x 52055</t>
  </si>
  <si>
    <t>Fort Ann</t>
  </si>
  <si>
    <t>1 Catherine Street</t>
  </si>
  <si>
    <t>Fort Ann Central School</t>
  </si>
  <si>
    <t>J034</t>
  </si>
  <si>
    <t>vpalmer@ffcsd.org</t>
  </si>
  <si>
    <t>Vicki Palmer</t>
  </si>
  <si>
    <t>(518) 853-3732 ext 4260</t>
  </si>
  <si>
    <t>Fonda</t>
  </si>
  <si>
    <t>112 Old Johnstown Road, PO Box 1501</t>
  </si>
  <si>
    <t>Fonda-Fultonville Central School</t>
  </si>
  <si>
    <t>J033</t>
  </si>
  <si>
    <t>headkath@shenschools.org</t>
  </si>
  <si>
    <t>Katherine Headwell</t>
  </si>
  <si>
    <t>(518) 881-0630</t>
  </si>
  <si>
    <t>Clifton Park</t>
  </si>
  <si>
    <t>5 Chelsea Place</t>
  </si>
  <si>
    <t>Shenendehowa Central School</t>
  </si>
  <si>
    <t>J032</t>
  </si>
  <si>
    <t>wiseco@egcsd.org</t>
  </si>
  <si>
    <t>Colleen Wise</t>
  </si>
  <si>
    <t>(518) 207-2474</t>
  </si>
  <si>
    <t>East Greenbush</t>
  </si>
  <si>
    <t>Administration Center, 35 Gilligan Road</t>
  </si>
  <si>
    <t>East Greenbush Central School</t>
  </si>
  <si>
    <t>J030</t>
  </si>
  <si>
    <t>twhitman@berlincentral.org</t>
  </si>
  <si>
    <t>Tammy Whitman</t>
  </si>
  <si>
    <t>(518) 658-2684x 430</t>
  </si>
  <si>
    <t>Berlin</t>
  </si>
  <si>
    <t>53 School Street, Box 259</t>
  </si>
  <si>
    <t>Berlin Central School District</t>
  </si>
  <si>
    <t>J029</t>
  </si>
  <si>
    <t>jadler@bethlehemschools.org</t>
  </si>
  <si>
    <t>Jaclyn Adler</t>
  </si>
  <si>
    <t>(518) 439-8885 x 2118</t>
  </si>
  <si>
    <t>Delmar</t>
  </si>
  <si>
    <t>700 Delaware Avenue</t>
  </si>
  <si>
    <t>Bethlehem Central School</t>
  </si>
  <si>
    <t>J028</t>
  </si>
  <si>
    <t>Delanson</t>
  </si>
  <si>
    <t>163 School Drive</t>
  </si>
  <si>
    <t>Duanesburg Central School</t>
  </si>
  <si>
    <t>J027</t>
  </si>
  <si>
    <t>office@stmarysschoolticonderoga.org</t>
  </si>
  <si>
    <t>Catherine Burke</t>
  </si>
  <si>
    <t>(518) 585-7433</t>
  </si>
  <si>
    <t>64 Amherst Avenue</t>
  </si>
  <si>
    <t>Saint Mary's School/Ticonderoga</t>
  </si>
  <si>
    <t>J026</t>
  </si>
  <si>
    <t>jwright@brunswickcsd.org</t>
  </si>
  <si>
    <t>Joy Wright</t>
  </si>
  <si>
    <t>(518) 279-4600x 2208</t>
  </si>
  <si>
    <t>3992  NY 2</t>
  </si>
  <si>
    <t>Brunswick Central School District</t>
  </si>
  <si>
    <t>J025</t>
  </si>
  <si>
    <t>bnolan@cohoes.org</t>
  </si>
  <si>
    <t>Brian Nolan</t>
  </si>
  <si>
    <t>(518) 237-9100x 1411</t>
  </si>
  <si>
    <t>Cohoes</t>
  </si>
  <si>
    <t>21 Page Ave</t>
  </si>
  <si>
    <t>Cohoes High School</t>
  </si>
  <si>
    <t>Cohoes City School District</t>
  </si>
  <si>
    <t>J024</t>
  </si>
  <si>
    <t>stuarta@crcsd.org</t>
  </si>
  <si>
    <t>Amy Shaw-Stuart</t>
  </si>
  <si>
    <t>(518) 234-3565 x 1052</t>
  </si>
  <si>
    <t>Cobleskill</t>
  </si>
  <si>
    <t>1353 State Route 7</t>
  </si>
  <si>
    <t>Cobleskill-Richmondville School</t>
  </si>
  <si>
    <t>J022</t>
  </si>
  <si>
    <t>murrayb@chatham.k12.ny.us</t>
  </si>
  <si>
    <t>Barbara Murray</t>
  </si>
  <si>
    <t>(518) 392-1536</t>
  </si>
  <si>
    <t>Chatham</t>
  </si>
  <si>
    <t>50 Woodbridge Avenue</t>
  </si>
  <si>
    <t>Chatham Central School</t>
  </si>
  <si>
    <t>J021</t>
  </si>
  <si>
    <t>bmuirhea@catskillcsd.org</t>
  </si>
  <si>
    <t>Bill Muirhead</t>
  </si>
  <si>
    <t>(518) 943-2300x 2124</t>
  </si>
  <si>
    <t>Catskill</t>
  </si>
  <si>
    <t>347 West Main Street</t>
  </si>
  <si>
    <t>Catskill Central School</t>
  </si>
  <si>
    <t>J020</t>
  </si>
  <si>
    <t>mcnayt@whitsons.com</t>
  </si>
  <si>
    <t>Tom McNay</t>
  </si>
  <si>
    <t>(518) 732-4269</t>
  </si>
  <si>
    <t>Castleton</t>
  </si>
  <si>
    <t>1216 Maple Hill Road</t>
  </si>
  <si>
    <t>Schodack Central School</t>
  </si>
  <si>
    <t>J018</t>
  </si>
  <si>
    <t>Laurie Broady</t>
  </si>
  <si>
    <t>Canajoharie</t>
  </si>
  <si>
    <t>136 Scholastic Way</t>
  </si>
  <si>
    <t>Canajoharie Central School</t>
  </si>
  <si>
    <t>J017</t>
  </si>
  <si>
    <t>Cambridge</t>
  </si>
  <si>
    <t>24 South Park Street</t>
  </si>
  <si>
    <t>Cambridge Central School</t>
  </si>
  <si>
    <t>J016</t>
  </si>
  <si>
    <t>Daniel.Sickles@compass-usa.com</t>
  </si>
  <si>
    <t>Dan Sickles</t>
  </si>
  <si>
    <t>518-622-8110</t>
  </si>
  <si>
    <t>Cairo</t>
  </si>
  <si>
    <t>Po Box 1090</t>
  </si>
  <si>
    <t>Cairo-Durham Central School</t>
  </si>
  <si>
    <t>J015</t>
  </si>
  <si>
    <t>garnerj@bpcsd.org</t>
  </si>
  <si>
    <t>James Garner</t>
  </si>
  <si>
    <t>(518) 954-2667</t>
  </si>
  <si>
    <t>Broadalbin</t>
  </si>
  <si>
    <t>Bridge Street Extension</t>
  </si>
  <si>
    <t>Broadalbin Perth Central School</t>
  </si>
  <si>
    <t>Broadalbin Central School</t>
  </si>
  <si>
    <t>J014</t>
  </si>
  <si>
    <t>James.boulejr@sodexo.com</t>
  </si>
  <si>
    <t>Jim (James) Boule Jr</t>
  </si>
  <si>
    <t>518-881-3809</t>
  </si>
  <si>
    <t>108 Education Drive</t>
  </si>
  <si>
    <t>Schenectady City School District</t>
  </si>
  <si>
    <t>J013</t>
  </si>
  <si>
    <t>mmaranville@boltoncsd.org</t>
  </si>
  <si>
    <t>Margaret Maranville</t>
  </si>
  <si>
    <t>(518) 644-2400x 107</t>
  </si>
  <si>
    <t>Bolton Landing</t>
  </si>
  <si>
    <t>Horicon Avenue</t>
  </si>
  <si>
    <t>Bolton Central School</t>
  </si>
  <si>
    <t>J012</t>
  </si>
  <si>
    <t>lateef.clark@bkwschools.org</t>
  </si>
  <si>
    <t>518-872-5131</t>
  </si>
  <si>
    <t>Berne</t>
  </si>
  <si>
    <t>1738 Helderberg Trail</t>
  </si>
  <si>
    <t>Berne-Knox Central School</t>
  </si>
  <si>
    <t>J010</t>
  </si>
  <si>
    <t>rwood@bscsd.org</t>
  </si>
  <si>
    <t>Bob Wood</t>
  </si>
  <si>
    <t>(518) 884-7290 x 3328</t>
  </si>
  <si>
    <t>Ballston Spa</t>
  </si>
  <si>
    <t>70 Malta Avenue</t>
  </si>
  <si>
    <t>Ballston Spa Central School</t>
  </si>
  <si>
    <t>J009</t>
  </si>
  <si>
    <t>nboehm@bhbl.org</t>
  </si>
  <si>
    <t>Nicola Boehm</t>
  </si>
  <si>
    <t>(518) 399-9141x 85003</t>
  </si>
  <si>
    <t>50 Cypress Drive</t>
  </si>
  <si>
    <t>Burnt Hills-Ballston Lake</t>
  </si>
  <si>
    <t>J008</t>
  </si>
  <si>
    <t>Richard.welling@neric.org</t>
  </si>
  <si>
    <t>Richard Welling</t>
  </si>
  <si>
    <t>(518) 918-4047</t>
  </si>
  <si>
    <t>Averill Park</t>
  </si>
  <si>
    <t>146 Gettle Road, Station 1</t>
  </si>
  <si>
    <t>Averill Park Central Schools</t>
  </si>
  <si>
    <t>J007</t>
  </si>
  <si>
    <t>wilkins_m@argylecsd.org</t>
  </si>
  <si>
    <t>Meaghan Wilkins</t>
  </si>
  <si>
    <t>(518) 638-8243 x 319</t>
  </si>
  <si>
    <t>Argyle</t>
  </si>
  <si>
    <t>5023 State Route 40</t>
  </si>
  <si>
    <t>Argyle Central School</t>
  </si>
  <si>
    <t>J003</t>
  </si>
  <si>
    <t>west-jessica3@aramark.com</t>
  </si>
  <si>
    <t>Jessica West</t>
  </si>
  <si>
    <t>(518) 232-2287</t>
  </si>
  <si>
    <t>Amsterdam</t>
  </si>
  <si>
    <t>11 Liberty Street</t>
  </si>
  <si>
    <t>Amsterdam Public Schools</t>
  </si>
  <si>
    <t>J002</t>
  </si>
  <si>
    <t>sukupa@scolonie.org</t>
  </si>
  <si>
    <t>Annette Sukup</t>
  </si>
  <si>
    <t>(518) 869-3576x 0467</t>
  </si>
  <si>
    <t>102 Loralee Drive</t>
  </si>
  <si>
    <t>South Colonie School District</t>
  </si>
  <si>
    <t>J001</t>
  </si>
  <si>
    <t>Nolan-brian@aramark.com</t>
  </si>
  <si>
    <t>(518) 474-5122 x 1411</t>
  </si>
  <si>
    <t>1 Academy Park</t>
  </si>
  <si>
    <t>Albany PS</t>
  </si>
  <si>
    <t>Spring Valley</t>
  </si>
  <si>
    <t>Monsey</t>
  </si>
  <si>
    <t>New City</t>
  </si>
  <si>
    <t>Monroe</t>
  </si>
  <si>
    <t>G600</t>
  </si>
  <si>
    <t>AODonnell@schools.nyc.gov</t>
  </si>
  <si>
    <t>Anne O'Donnell</t>
  </si>
  <si>
    <t>718-707-4312</t>
  </si>
  <si>
    <t>Long Island City</t>
  </si>
  <si>
    <t>44-36 Vernon Blvd</t>
  </si>
  <si>
    <t>NYC Chancellor's Office</t>
  </si>
  <si>
    <t>New York City Board Of Education</t>
  </si>
  <si>
    <t>OGS</t>
  </si>
  <si>
    <t>G411</t>
  </si>
  <si>
    <t>occofficemanager@aol.com</t>
  </si>
  <si>
    <t>Howard Milbert</t>
  </si>
  <si>
    <t>(914) 941-0230x 11</t>
  </si>
  <si>
    <t>Ossining</t>
  </si>
  <si>
    <t>90 South Highland Avenue</t>
  </si>
  <si>
    <t>Ossining Childrens Center</t>
  </si>
  <si>
    <t>G</t>
  </si>
  <si>
    <t>G399</t>
  </si>
  <si>
    <t>John Marino</t>
  </si>
  <si>
    <t>nhamel@gncufsd.org</t>
  </si>
  <si>
    <t>Nathaniel Hamel</t>
  </si>
  <si>
    <t>845-634-4104</t>
  </si>
  <si>
    <t>Dobbs Ferry</t>
  </si>
  <si>
    <t>71 Broadway</t>
  </si>
  <si>
    <t>Greenburgh North Castle UFSD</t>
  </si>
  <si>
    <t>G397</t>
  </si>
  <si>
    <t>dmichetti@childrenshome.us</t>
  </si>
  <si>
    <t>Diane Michetti</t>
  </si>
  <si>
    <t>(845) 452-1420x 116</t>
  </si>
  <si>
    <t>Poughkeepsie</t>
  </si>
  <si>
    <t>10 Children's Way</t>
  </si>
  <si>
    <t>The Children's Home</t>
  </si>
  <si>
    <t>G387</t>
  </si>
  <si>
    <t>bcvcnp@gmail.com</t>
  </si>
  <si>
    <t>Ben Pollak</t>
  </si>
  <si>
    <t>845-547-7272 ext 101</t>
  </si>
  <si>
    <t>61 College Rd</t>
  </si>
  <si>
    <t>Bnos Chana Vien</t>
  </si>
  <si>
    <t>G384</t>
  </si>
  <si>
    <t>acc.lizensk@gmail.com</t>
  </si>
  <si>
    <t>Yomtov Breuer</t>
  </si>
  <si>
    <t>(845) 356-8200 x 1 x 2</t>
  </si>
  <si>
    <t>Nanuet</t>
  </si>
  <si>
    <t>100 South Central Ave</t>
  </si>
  <si>
    <t>Congregation Noam E. Lisenk</t>
  </si>
  <si>
    <t>G383</t>
  </si>
  <si>
    <t>shaar@thejnet.com</t>
  </si>
  <si>
    <t>Yehuda Oshry</t>
  </si>
  <si>
    <t>845-426-3110</t>
  </si>
  <si>
    <t>5 Acer Court</t>
  </si>
  <si>
    <t>Yeshiva Shaar Ephraim</t>
  </si>
  <si>
    <t>G380</t>
  </si>
  <si>
    <t>office@ymviznitz.org</t>
  </si>
  <si>
    <t>Abraham Lowy</t>
  </si>
  <si>
    <t>845-579-6363 Ext 6</t>
  </si>
  <si>
    <t>49 S Main Street</t>
  </si>
  <si>
    <t>Congregation Yeshuos Moshe Viznitz</t>
  </si>
  <si>
    <t>G366</t>
  </si>
  <si>
    <t>deuerleinp@whitsons.com</t>
  </si>
  <si>
    <t>Pauline Deuerlein</t>
  </si>
  <si>
    <t>(914) 693-0600x 1220</t>
  </si>
  <si>
    <t>1 Echo Hill Road</t>
  </si>
  <si>
    <t>Children's Village</t>
  </si>
  <si>
    <t>G361</t>
  </si>
  <si>
    <t>fizquierdo@nysd.net</t>
  </si>
  <si>
    <t>Francis Izquierdo</t>
  </si>
  <si>
    <t>(914) 949-7310x 8554</t>
  </si>
  <si>
    <t>White Plains</t>
  </si>
  <si>
    <t>555 Knollwood Road</t>
  </si>
  <si>
    <t>NYS School For The Deaf</t>
  </si>
  <si>
    <t>G354</t>
  </si>
  <si>
    <t>tettahir@lincolnhall.org</t>
  </si>
  <si>
    <t>Tom Ettahir</t>
  </si>
  <si>
    <t>(917) 749-3196</t>
  </si>
  <si>
    <t>Lincolndale</t>
  </si>
  <si>
    <t>PO Box 600</t>
  </si>
  <si>
    <t>Lincoln Hall</t>
  </si>
  <si>
    <t>Ives School-Lincoln Hall</t>
  </si>
  <si>
    <t>G332</t>
  </si>
  <si>
    <t>hrodriguez@greenchimneys.org</t>
  </si>
  <si>
    <t>(845) 279-2995 ext. 240</t>
  </si>
  <si>
    <t>Brewster</t>
  </si>
  <si>
    <t>400 Doansburg Road, Caller Box 719</t>
  </si>
  <si>
    <t>Green Chimneys Child Services</t>
  </si>
  <si>
    <t>G326</t>
  </si>
  <si>
    <t>sponte@chkingston.org</t>
  </si>
  <si>
    <t>Sue Ponte</t>
  </si>
  <si>
    <t>(845) 331-1448x 1118</t>
  </si>
  <si>
    <t>Kingston</t>
  </si>
  <si>
    <t>26 Grove Street</t>
  </si>
  <si>
    <t>Children's Home of Kingston</t>
  </si>
  <si>
    <t>Childrens Home of Kingston</t>
  </si>
  <si>
    <t>G325</t>
  </si>
  <si>
    <t>cunold@summitnyack.com</t>
  </si>
  <si>
    <t>Chris Unold</t>
  </si>
  <si>
    <t>(845) 358-7772x 400</t>
  </si>
  <si>
    <t>Upper Nyack</t>
  </si>
  <si>
    <t>339 North Broadway</t>
  </si>
  <si>
    <t>Summitt Children's Center</t>
  </si>
  <si>
    <t>Summit Children's Center</t>
  </si>
  <si>
    <t>G311</t>
  </si>
  <si>
    <t>KFrizzell@AndersonCares.org</t>
  </si>
  <si>
    <t>Karl Frizzell</t>
  </si>
  <si>
    <t>(845) 889-9609</t>
  </si>
  <si>
    <t>Staatsburg</t>
  </si>
  <si>
    <t>4885 Route 9, PO Box 367</t>
  </si>
  <si>
    <t>Anderson School</t>
  </si>
  <si>
    <t>G308</t>
  </si>
  <si>
    <t>dpatton@devereux.org</t>
  </si>
  <si>
    <t>Doug Patton</t>
  </si>
  <si>
    <t>(845) 758-1899x 1241</t>
  </si>
  <si>
    <t>Red Hook</t>
  </si>
  <si>
    <t>40 Devereux Way</t>
  </si>
  <si>
    <t>Devereux Foundation</t>
  </si>
  <si>
    <t>G305</t>
  </si>
  <si>
    <t>mwalencik@jdam.org</t>
  </si>
  <si>
    <t>Margaret Walencik</t>
  </si>
  <si>
    <t>(914) 965-3700x 1239</t>
  </si>
  <si>
    <t>1156 North Broadway</t>
  </si>
  <si>
    <t>Julia Dyckman Andrus Memorial</t>
  </si>
  <si>
    <t>G216</t>
  </si>
  <si>
    <t>utafoodprogram@gmail.com</t>
  </si>
  <si>
    <t>Mendy Stern</t>
  </si>
  <si>
    <t>(845) 425-0392 x 219</t>
  </si>
  <si>
    <t>89 S. Main Street</t>
  </si>
  <si>
    <t>G211</t>
  </si>
  <si>
    <t>tdorrian@centerforspectrumservices.org</t>
  </si>
  <si>
    <t>Terry Dorrian</t>
  </si>
  <si>
    <t>(845) 336-2616 x 118</t>
  </si>
  <si>
    <t>Kingson</t>
  </si>
  <si>
    <t>70 Kukuk Lane</t>
  </si>
  <si>
    <t>The Center for Spectrum Services</t>
  </si>
  <si>
    <t>G210</t>
  </si>
  <si>
    <t>jginocchio1@sufferncentral.org</t>
  </si>
  <si>
    <t>Janet Ginocchio</t>
  </si>
  <si>
    <t>(845) 357-7783 x 11247</t>
  </si>
  <si>
    <t>Hillburn</t>
  </si>
  <si>
    <t>45 Mountain Avenue</t>
  </si>
  <si>
    <t>Ramapo Central School District</t>
  </si>
  <si>
    <t>Suffern Central School District</t>
  </si>
  <si>
    <t>G202</t>
  </si>
  <si>
    <t>Weinborg-katherine@aramark.com</t>
  </si>
  <si>
    <t>Katherine Weinborg</t>
  </si>
  <si>
    <t>(845) 628-3256 x 11891</t>
  </si>
  <si>
    <t>Mahopac</t>
  </si>
  <si>
    <t>421 Baldwin Place Road</t>
  </si>
  <si>
    <t>Mahopac High School</t>
  </si>
  <si>
    <t>G200</t>
  </si>
  <si>
    <t>Renken-Sandra@aramark.com</t>
  </si>
  <si>
    <t>Sandra Renken</t>
  </si>
  <si>
    <t>(914) 220-3038</t>
  </si>
  <si>
    <t>Putnam  Valley</t>
  </si>
  <si>
    <t>146 Peekskill Hollow Road</t>
  </si>
  <si>
    <t>Putnam Valley Central School</t>
  </si>
  <si>
    <t>G140</t>
  </si>
  <si>
    <t>msch@thejnet.com</t>
  </si>
  <si>
    <t>Liba Goldman</t>
  </si>
  <si>
    <t>(845) 781-0884</t>
  </si>
  <si>
    <t>PO Box 2450</t>
  </si>
  <si>
    <t>Sheri Torah</t>
  </si>
  <si>
    <t>Sheri Torah Larkin</t>
  </si>
  <si>
    <t>G132</t>
  </si>
  <si>
    <t>hamilton-kyra@aramark.com</t>
  </si>
  <si>
    <t>Kyra Hamilton</t>
  </si>
  <si>
    <t>914-271-2191 ext 2690</t>
  </si>
  <si>
    <t>Croton On Hudson</t>
  </si>
  <si>
    <t>10 Gerstein St</t>
  </si>
  <si>
    <t>Croton-Harmon UFSD</t>
  </si>
  <si>
    <t>G127</t>
  </si>
  <si>
    <t>fisherd@whitsons.com</t>
  </si>
  <si>
    <t>Debra Fisher</t>
  </si>
  <si>
    <t>(845) 647-0103</t>
  </si>
  <si>
    <t>Ellenville</t>
  </si>
  <si>
    <t>28 Maple Avenue</t>
  </si>
  <si>
    <t>Ellenville Central School</t>
  </si>
  <si>
    <t>G126</t>
  </si>
  <si>
    <t>almonte-maricela@aramark.com</t>
  </si>
  <si>
    <t>Maricela Almonte</t>
  </si>
  <si>
    <t>(646) 249-0491</t>
  </si>
  <si>
    <t>Elmsford</t>
  </si>
  <si>
    <t>98 S. Goodwin Ave</t>
  </si>
  <si>
    <t>Elmsford Union Free School District</t>
  </si>
  <si>
    <t>G125</t>
  </si>
  <si>
    <t>florriepaige@gmail.com</t>
  </si>
  <si>
    <t>Florrie Paige</t>
  </si>
  <si>
    <t>(413) 575-9009</t>
  </si>
  <si>
    <t>1606 Old Orchard Street</t>
  </si>
  <si>
    <t>B.O.C.E.S. Rye Lake Campus</t>
  </si>
  <si>
    <t>G124</t>
  </si>
  <si>
    <t>Quatrochi-Jacquelyn@aramark.com</t>
  </si>
  <si>
    <t>Jacquelyn Quatrochi</t>
  </si>
  <si>
    <t>(914) 337-5376 x1232</t>
  </si>
  <si>
    <t>Eastchester</t>
  </si>
  <si>
    <t>65 Siwanoy Boulevard</t>
  </si>
  <si>
    <t>Tuckahoe Union Free School</t>
  </si>
  <si>
    <t>G120</t>
  </si>
  <si>
    <t>estrada-gloria@aramark.com</t>
  </si>
  <si>
    <t>Gloria Estrada</t>
  </si>
  <si>
    <t>(914) 591-8584</t>
  </si>
  <si>
    <t>Irvington</t>
  </si>
  <si>
    <t>40 North Broadway</t>
  </si>
  <si>
    <t>Irvington Union Free School District</t>
  </si>
  <si>
    <t>G117</t>
  </si>
  <si>
    <t>fserratore@ccsd.edu</t>
  </si>
  <si>
    <t>Frank Serratore</t>
  </si>
  <si>
    <t>(845) 639-6546</t>
  </si>
  <si>
    <t>151 Congers Road</t>
  </si>
  <si>
    <t>Clarkstown Central School</t>
  </si>
  <si>
    <t>G116</t>
  </si>
  <si>
    <t>Inserillo-christine@aramark.com</t>
  </si>
  <si>
    <t>Christine Inserillo</t>
  </si>
  <si>
    <t>(845) 546-1669</t>
  </si>
  <si>
    <t>Nyack</t>
  </si>
  <si>
    <t>360 Christian Herald Road</t>
  </si>
  <si>
    <t>Nyack Public Schools-Nyack High</t>
  </si>
  <si>
    <t>Nyack Public Schools</t>
  </si>
  <si>
    <t>G114</t>
  </si>
  <si>
    <t>nicolelisc@whitsons.com</t>
  </si>
  <si>
    <t>Christopher Nicolelis</t>
  </si>
  <si>
    <t>845-680-1118</t>
  </si>
  <si>
    <t>Blauvelt</t>
  </si>
  <si>
    <t>160 Van Wyck Road</t>
  </si>
  <si>
    <t>South Orangetown Central School</t>
  </si>
  <si>
    <t>G113</t>
  </si>
  <si>
    <t>rposillipo@northrockland.org</t>
  </si>
  <si>
    <t>Ray Posillipo</t>
  </si>
  <si>
    <t>(845) 942-8087</t>
  </si>
  <si>
    <t>Garnerville</t>
  </si>
  <si>
    <t>65 Chapel Street</t>
  </si>
  <si>
    <t>North Rockland Central Schools</t>
  </si>
  <si>
    <t>G112</t>
  </si>
  <si>
    <t>hernandez-maryjo@aramark.com</t>
  </si>
  <si>
    <t>Mary Jo Hernandez</t>
  </si>
  <si>
    <t>(914) 243-8000x 11890</t>
  </si>
  <si>
    <t>Yorktown Heights</t>
  </si>
  <si>
    <t>2727 Crompond Road</t>
  </si>
  <si>
    <t>Yorktown Central School</t>
  </si>
  <si>
    <t>G110</t>
  </si>
  <si>
    <t>CTAFE@YonkersPublicSchools.org</t>
  </si>
  <si>
    <t>Cherise Tafe</t>
  </si>
  <si>
    <t>(914) 376-8166</t>
  </si>
  <si>
    <t>1 Larkin Center</t>
  </si>
  <si>
    <t>Yonkers Public Schools</t>
  </si>
  <si>
    <t>G109</t>
  </si>
  <si>
    <t>dawnmcginn@wpcsd.k12.ny.us</t>
  </si>
  <si>
    <t>Dawn McGinn</t>
  </si>
  <si>
    <t>(914) 422-2371</t>
  </si>
  <si>
    <t>550 North Street</t>
  </si>
  <si>
    <t>White Plains High School</t>
  </si>
  <si>
    <t>White Plains City Schools</t>
  </si>
  <si>
    <t>G108</t>
  </si>
  <si>
    <t>inserillo-christine@aramark.com</t>
  </si>
  <si>
    <t>(914) 683-5020</t>
  </si>
  <si>
    <t>Valhalla</t>
  </si>
  <si>
    <t>300 Columbus Avenue</t>
  </si>
  <si>
    <t>Valhalla Union Free School</t>
  </si>
  <si>
    <t>G106</t>
  </si>
  <si>
    <t>Jacqueline.Houatchanthara@compass-usa.com</t>
  </si>
  <si>
    <t>Jacqueline Houatchanthara</t>
  </si>
  <si>
    <t>860-389-5755</t>
  </si>
  <si>
    <t>Thornwood</t>
  </si>
  <si>
    <t>825 Westlake Drive</t>
  </si>
  <si>
    <t>Mount Pleasant Central School</t>
  </si>
  <si>
    <t>G105</t>
  </si>
  <si>
    <t>kripka@pocanticohills.org</t>
  </si>
  <si>
    <t>Kristin Ripka</t>
  </si>
  <si>
    <t>(914) 631-2440 x116</t>
  </si>
  <si>
    <t>Sleepy Hollow</t>
  </si>
  <si>
    <t>599 Bedford Road</t>
  </si>
  <si>
    <t>Pocantico Hills Central School</t>
  </si>
  <si>
    <t>G103</t>
  </si>
  <si>
    <t>seikovsky-karen@aramark.com</t>
  </si>
  <si>
    <t>Karen Seikovsky</t>
  </si>
  <si>
    <t>(914) 669-5414x 2030</t>
  </si>
  <si>
    <t>North Salem</t>
  </si>
  <si>
    <t>Route 124</t>
  </si>
  <si>
    <t>North Salem Central School</t>
  </si>
  <si>
    <t>G102</t>
  </si>
  <si>
    <t>waild-andy@aramark.com</t>
  </si>
  <si>
    <t>Andy Waild</t>
  </si>
  <si>
    <t>(914) 763-7308</t>
  </si>
  <si>
    <t>Cross River</t>
  </si>
  <si>
    <t>60 North Salem Road - Route 121</t>
  </si>
  <si>
    <t>Katonah-Lewisboro UFSD</t>
  </si>
  <si>
    <t>G101</t>
  </si>
  <si>
    <t>jweisman@somersschools.org</t>
  </si>
  <si>
    <t>Jill Weisman</t>
  </si>
  <si>
    <t>914-248-6284</t>
  </si>
  <si>
    <t>Somers High School- PO Box 640</t>
  </si>
  <si>
    <t>Somers Central School</t>
  </si>
  <si>
    <t>G095</t>
  </si>
  <si>
    <t>AWeisman@Peekskillcsd.org</t>
  </si>
  <si>
    <t>Andrew Weisman</t>
  </si>
  <si>
    <t>(914) 737-0201x 3725</t>
  </si>
  <si>
    <t>Peekskill</t>
  </si>
  <si>
    <t>1031 Elm Street</t>
  </si>
  <si>
    <t>Peekskill City School District</t>
  </si>
  <si>
    <t>G094</t>
  </si>
  <si>
    <t>vandersandei@whitsons.com</t>
  </si>
  <si>
    <t>Ina Van der Sande</t>
  </si>
  <si>
    <t>(914) 762-5760x 2380</t>
  </si>
  <si>
    <t>190 Croton Avenue</t>
  </si>
  <si>
    <t>Ossining School District</t>
  </si>
  <si>
    <t>G093</t>
  </si>
  <si>
    <t>Ladolcettal@whitsons.com</t>
  </si>
  <si>
    <t>Linda Ladolcetta</t>
  </si>
  <si>
    <t>(845) 642-3145</t>
  </si>
  <si>
    <t>North Tarrytown</t>
  </si>
  <si>
    <t>200 North Broadway</t>
  </si>
  <si>
    <t>Tarrytown Public Schools</t>
  </si>
  <si>
    <t>G092</t>
  </si>
  <si>
    <t>vanzom@whitsons.com</t>
  </si>
  <si>
    <t>Mary Vanzo</t>
  </si>
  <si>
    <t>914-576-4217</t>
  </si>
  <si>
    <t>New Rochelle</t>
  </si>
  <si>
    <t>265 Clove Road</t>
  </si>
  <si>
    <t>New Rochelle Public School</t>
  </si>
  <si>
    <t>G091</t>
  </si>
  <si>
    <t>cortina-fran2@aramark.com</t>
  </si>
  <si>
    <t>Fran Cortina</t>
  </si>
  <si>
    <t>(914) 469-3959</t>
  </si>
  <si>
    <t>Bedford</t>
  </si>
  <si>
    <t>632 South Bedford Road</t>
  </si>
  <si>
    <t>Bedford Central School District</t>
  </si>
  <si>
    <t>G090</t>
  </si>
  <si>
    <t>mporretto@lakelandschools.org</t>
  </si>
  <si>
    <t>Magalie Porretto</t>
  </si>
  <si>
    <t>(914) 245-1700 x39046</t>
  </si>
  <si>
    <t>Shrub Oak</t>
  </si>
  <si>
    <t>1086 East Main Street</t>
  </si>
  <si>
    <t>Lakeland Central School</t>
  </si>
  <si>
    <t>G089</t>
  </si>
  <si>
    <t>torregrossac@whitsons.com</t>
  </si>
  <si>
    <t>Christine Torregrossa</t>
  </si>
  <si>
    <t>917-943-1176</t>
  </si>
  <si>
    <t>Mamaroneck</t>
  </si>
  <si>
    <t>310 Hornidge Road</t>
  </si>
  <si>
    <t>Rye Neck Union Free School</t>
  </si>
  <si>
    <t>G087</t>
  </si>
  <si>
    <t>joleary@freshair.org</t>
  </si>
  <si>
    <t>Jennifer O'Leary</t>
  </si>
  <si>
    <t>(845) 897-4320x6201</t>
  </si>
  <si>
    <t>Fishkill</t>
  </si>
  <si>
    <t>436 Van Wyck Lake Rd</t>
  </si>
  <si>
    <t>Fresh Air Fund- Camp Hidden Valley</t>
  </si>
  <si>
    <t>The Fresh Air Fund</t>
  </si>
  <si>
    <t>G086</t>
  </si>
  <si>
    <t>delpesh-denise@aramark.com</t>
  </si>
  <si>
    <t>Denise Delpesh</t>
  </si>
  <si>
    <t>914-761-6000 Ex 3039</t>
  </si>
  <si>
    <t>Hartsdale</t>
  </si>
  <si>
    <t>475 West Hartsdale Avenue</t>
  </si>
  <si>
    <t>Greenburgh Central School District</t>
  </si>
  <si>
    <t>G085</t>
  </si>
  <si>
    <t>Clementz-Christine@aramark.com</t>
  </si>
  <si>
    <t>Christine Clementz</t>
  </si>
  <si>
    <t>914-630-3114</t>
  </si>
  <si>
    <t>Harrison</t>
  </si>
  <si>
    <t>255 Union Avenue</t>
  </si>
  <si>
    <t>Harrison Central School</t>
  </si>
  <si>
    <t>G084</t>
  </si>
  <si>
    <t>weinborg-katherine@aramark.com</t>
  </si>
  <si>
    <t>(914) 693-1500x 3023</t>
  </si>
  <si>
    <t>505 Broadway</t>
  </si>
  <si>
    <t>Dobbs Ferry Union Free School</t>
  </si>
  <si>
    <t>G083</t>
  </si>
  <si>
    <t>Prafferty@mamkschools.org</t>
  </si>
  <si>
    <t>Pete Rafferty</t>
  </si>
  <si>
    <t>1000 West Boston Post Road</t>
  </si>
  <si>
    <t>Mamaroneck Public Schools</t>
  </si>
  <si>
    <t>G082</t>
  </si>
  <si>
    <t>Lbabcock@ulsterboces.org</t>
  </si>
  <si>
    <t>Lisa Babcock</t>
  </si>
  <si>
    <t>845-255-1450 x2340</t>
  </si>
  <si>
    <t>Port Ewen</t>
  </si>
  <si>
    <t>Ulster County BOCES</t>
  </si>
  <si>
    <t>Ulster County Boces</t>
  </si>
  <si>
    <t>G081</t>
  </si>
  <si>
    <t>Pantoja-anne@aramark.com</t>
  </si>
  <si>
    <t>Anne Pantoja</t>
  </si>
  <si>
    <t>(914) 238-7201 ext 2455</t>
  </si>
  <si>
    <t>Chappaqua</t>
  </si>
  <si>
    <t>PO Box 21, 66 Roaring Brook Road</t>
  </si>
  <si>
    <t>Chappaqua Central School</t>
  </si>
  <si>
    <t>G080</t>
  </si>
  <si>
    <t>plummera@whitsons.com</t>
  </si>
  <si>
    <t>Amanda Plummer</t>
  </si>
  <si>
    <t>914-665-5285</t>
  </si>
  <si>
    <t>Mount Vernon</t>
  </si>
  <si>
    <t>100 California Road</t>
  </si>
  <si>
    <t>Mount Vernon High School</t>
  </si>
  <si>
    <t>G077</t>
  </si>
  <si>
    <t>Bischof-Bryan@aramark.com</t>
  </si>
  <si>
    <t>Bryan Bischof</t>
  </si>
  <si>
    <t>914-435-2515</t>
  </si>
  <si>
    <t>Armonk</t>
  </si>
  <si>
    <t>12 Tripp Lane</t>
  </si>
  <si>
    <t>Byram Hills School District 1</t>
  </si>
  <si>
    <t>G076</t>
  </si>
  <si>
    <t>lazo-eric@aramark.com</t>
  </si>
  <si>
    <t>Eric Lazo</t>
  </si>
  <si>
    <t>914-295-5557</t>
  </si>
  <si>
    <t>Ardsley</t>
  </si>
  <si>
    <t>500 Farm Road</t>
  </si>
  <si>
    <t>Ardsley Union Free School</t>
  </si>
  <si>
    <t>G075</t>
  </si>
  <si>
    <t>collical@pcsdny.org</t>
  </si>
  <si>
    <t>Lauren Collica</t>
  </si>
  <si>
    <t>845-855-4627</t>
  </si>
  <si>
    <t>Pawling</t>
  </si>
  <si>
    <t>30 Wagner Road</t>
  </si>
  <si>
    <t>Pawling Central School District</t>
  </si>
  <si>
    <t>G073</t>
  </si>
  <si>
    <t>merrill.rollins@scboces.org</t>
  </si>
  <si>
    <t>Merrill "Anthony" Rollins</t>
  </si>
  <si>
    <t>(845) 295-4154</t>
  </si>
  <si>
    <t>Liberty</t>
  </si>
  <si>
    <t>6 Wierk Avenue</t>
  </si>
  <si>
    <t>Sullivan County Boces</t>
  </si>
  <si>
    <t>G072</t>
  </si>
  <si>
    <t>bellew-cheryl@aramark.com</t>
  </si>
  <si>
    <t>Cheryl Bellew</t>
  </si>
  <si>
    <t>(845) 355-5116</t>
  </si>
  <si>
    <t>Slate Hill</t>
  </si>
  <si>
    <t>PO Box 217</t>
  </si>
  <si>
    <t>Minisink Valley Central School</t>
  </si>
  <si>
    <t>G071</t>
  </si>
  <si>
    <t>chancock@brewsterschools.org</t>
  </si>
  <si>
    <t>Cathy Ashe</t>
  </si>
  <si>
    <t>(845) 279-3702x 2124</t>
  </si>
  <si>
    <t>30 Farm to Market Road</t>
  </si>
  <si>
    <t>Brewster Central School District</t>
  </si>
  <si>
    <t>G069</t>
  </si>
  <si>
    <t>Jhelmrich@wvcsd.org</t>
  </si>
  <si>
    <t>Julie Helmrich</t>
  </si>
  <si>
    <t>(845) 987-3050x 12895</t>
  </si>
  <si>
    <t>Warwick</t>
  </si>
  <si>
    <t>PO Box 595, West Street Extension</t>
  </si>
  <si>
    <t>Warwick Valley Central School</t>
  </si>
  <si>
    <t>G067</t>
  </si>
  <si>
    <t>kaplane@whitsons.com</t>
  </si>
  <si>
    <t>Eric Kaplan</t>
  </si>
  <si>
    <t>(845) 577-6580x 4</t>
  </si>
  <si>
    <t>40A Grandview Avenue</t>
  </si>
  <si>
    <t>East Ramapo Central School District</t>
  </si>
  <si>
    <t>G066</t>
  </si>
  <si>
    <t>Rgellman@wcsdk12.org</t>
  </si>
  <si>
    <t>Robert Gellman</t>
  </si>
  <si>
    <t>(845) 497-4000x 27122</t>
  </si>
  <si>
    <t>Washingtonville</t>
  </si>
  <si>
    <t>52 West Main Street</t>
  </si>
  <si>
    <t>Washingtonville Central School</t>
  </si>
  <si>
    <t>G065</t>
  </si>
  <si>
    <t>matthew.flusser@wcsdny.org</t>
  </si>
  <si>
    <t>Matthew Flusser</t>
  </si>
  <si>
    <t>(845) 298-5075x 43128</t>
  </si>
  <si>
    <t>Wappingers Falls</t>
  </si>
  <si>
    <t>167 Myers Corners Road</t>
  </si>
  <si>
    <t>Wappingers Central School District</t>
  </si>
  <si>
    <t>G064</t>
  </si>
  <si>
    <t>digregoriom@whitsons.com</t>
  </si>
  <si>
    <t>Marilyn Digregorio</t>
  </si>
  <si>
    <t>(845) 895-7192</t>
  </si>
  <si>
    <t>Wallkill</t>
  </si>
  <si>
    <t>109 Bona Ventura Avenue, PO Box 310</t>
  </si>
  <si>
    <t>Wallkill Central School</t>
  </si>
  <si>
    <t>G063</t>
  </si>
  <si>
    <t>breent@whitsons.com</t>
  </si>
  <si>
    <t>Ted Breen</t>
  </si>
  <si>
    <t>(914) 934-7976</t>
  </si>
  <si>
    <t>Port Chester</t>
  </si>
  <si>
    <t>PO Box 246, Bowman Avenue</t>
  </si>
  <si>
    <t>Port Chester Middle School</t>
  </si>
  <si>
    <t>G062</t>
  </si>
  <si>
    <t>mramos@tuxedoufsd.org</t>
  </si>
  <si>
    <t>Marisol Ramos</t>
  </si>
  <si>
    <t>845-351-4786 ext 204</t>
  </si>
  <si>
    <t>Tuxedo</t>
  </si>
  <si>
    <t>Route 17</t>
  </si>
  <si>
    <t>Tuxedo Union Free School</t>
  </si>
  <si>
    <t>G061</t>
  </si>
  <si>
    <t>monforted@whitsons.com</t>
  </si>
  <si>
    <t>Deb Monforte</t>
  </si>
  <si>
    <t>(845) 687-2400x 4215</t>
  </si>
  <si>
    <t>Accord</t>
  </si>
  <si>
    <t>PO Box 9</t>
  </si>
  <si>
    <t>Rondout Valley Central School</t>
  </si>
  <si>
    <t>G060</t>
  </si>
  <si>
    <t>(845)-594-3490</t>
  </si>
  <si>
    <t>Fallsburgh</t>
  </si>
  <si>
    <t>115 Brickman Road, PO Box 123</t>
  </si>
  <si>
    <t>Fallsburg Central School</t>
  </si>
  <si>
    <t>G059</t>
  </si>
  <si>
    <t>smelville@saugerties.k12.ny.us</t>
  </si>
  <si>
    <t>Shelia Melville</t>
  </si>
  <si>
    <t>(845) 247-6651x 1770</t>
  </si>
  <si>
    <t>Saugerties</t>
  </si>
  <si>
    <t>310 Washington Avenue Extension</t>
  </si>
  <si>
    <t>Saugerties High School</t>
  </si>
  <si>
    <t>G058</t>
  </si>
  <si>
    <t>lpalacio@roscoe.k12.ny.us</t>
  </si>
  <si>
    <t>Leonardo (Leo) Palacio</t>
  </si>
  <si>
    <t>(607) 498-4126x 6157</t>
  </si>
  <si>
    <t>Roscoe</t>
  </si>
  <si>
    <t>6 Academy Street, Box 429</t>
  </si>
  <si>
    <t>Roscoe Central School</t>
  </si>
  <si>
    <t>G056</t>
  </si>
  <si>
    <t>lanthony@rhinebeckcsd.org</t>
  </si>
  <si>
    <t>Lawrence Anthony</t>
  </si>
  <si>
    <t>(845) 758-2241x 38100</t>
  </si>
  <si>
    <t>Rhinebeck</t>
  </si>
  <si>
    <t>48 Knollwood Road</t>
  </si>
  <si>
    <t>Rhinebeck Central School</t>
  </si>
  <si>
    <t>G055</t>
  </si>
  <si>
    <t>vazquezc@pleasantvilleschools.org</t>
  </si>
  <si>
    <t>Claudia Vazquez</t>
  </si>
  <si>
    <t>(914) 749-6435</t>
  </si>
  <si>
    <t>Pleasantville</t>
  </si>
  <si>
    <t>60 Romer Avenue</t>
  </si>
  <si>
    <t>Pleasantville Union Free School District</t>
  </si>
  <si>
    <t>G054</t>
  </si>
  <si>
    <t>lisa.french@sufsdny.org</t>
  </si>
  <si>
    <t>Lisa Marie French</t>
  </si>
  <si>
    <t>(845) 463-7836</t>
  </si>
  <si>
    <t>11 Croft Road</t>
  </si>
  <si>
    <t>Spackenkill Union Free School District</t>
  </si>
  <si>
    <t>G053</t>
  </si>
  <si>
    <t>Pearl River</t>
  </si>
  <si>
    <t>275 East Central Avenue</t>
  </si>
  <si>
    <t>Pearl River Public Schools</t>
  </si>
  <si>
    <t>G052</t>
  </si>
  <si>
    <t>celliott@poughkeepsieschools.org</t>
  </si>
  <si>
    <t>Craig Elliott</t>
  </si>
  <si>
    <t>(845) 451-4780</t>
  </si>
  <si>
    <t>70 Forbus Street</t>
  </si>
  <si>
    <t>Poughkeepsie Central School</t>
  </si>
  <si>
    <t>G051</t>
  </si>
  <si>
    <t>tracy.green-deserto@ouboces.org</t>
  </si>
  <si>
    <t>Tracy Green-Deserto</t>
  </si>
  <si>
    <t>(845) 291-0200x 10642</t>
  </si>
  <si>
    <t>Goshen</t>
  </si>
  <si>
    <t>53 Gibson Road</t>
  </si>
  <si>
    <t>Orange-Ulster BOCES</t>
  </si>
  <si>
    <t>G050</t>
  </si>
  <si>
    <t>mhicks@acsdny.org</t>
  </si>
  <si>
    <t>Mark Hicks</t>
  </si>
  <si>
    <t>(845) 486-4491</t>
  </si>
  <si>
    <t>LaGrangeville</t>
  </si>
  <si>
    <t>PO Box 127</t>
  </si>
  <si>
    <t>Arlington Central School</t>
  </si>
  <si>
    <t>G049</t>
  </si>
  <si>
    <t>eenright@pjschools.org</t>
  </si>
  <si>
    <t>Elizabeth Enright</t>
  </si>
  <si>
    <t>(845) 858-3124</t>
  </si>
  <si>
    <t>Port Jervis</t>
  </si>
  <si>
    <t>9 Thompson Street</t>
  </si>
  <si>
    <t>Port Jervis High School</t>
  </si>
  <si>
    <t>G048</t>
  </si>
  <si>
    <t>alan.muhlnickel@ouboces.org</t>
  </si>
  <si>
    <t>Alan Muhlnickel</t>
  </si>
  <si>
    <t>(845) 590-9625</t>
  </si>
  <si>
    <t>Chester</t>
  </si>
  <si>
    <t>64 Hambletonian Avenue</t>
  </si>
  <si>
    <t>Chester Union Free School District</t>
  </si>
  <si>
    <t>G047</t>
  </si>
  <si>
    <t>l.anthony@ppcsd.org</t>
  </si>
  <si>
    <t>(518) 398-7181x 1351</t>
  </si>
  <si>
    <t>Pine Plains</t>
  </si>
  <si>
    <t>2829 Church Street</t>
  </si>
  <si>
    <t>Pine Plains Central School</t>
  </si>
  <si>
    <t>G046</t>
  </si>
  <si>
    <t>lyn.prestia@pinebushschools.org</t>
  </si>
  <si>
    <t>Lyn Prestia</t>
  </si>
  <si>
    <t>(845) 744-2031x 4826</t>
  </si>
  <si>
    <t>Pine Bush</t>
  </si>
  <si>
    <t>Route302,  PO Box 700</t>
  </si>
  <si>
    <t>Pine Bush Central School</t>
  </si>
  <si>
    <t>G045</t>
  </si>
  <si>
    <t>jcsordas@pnwboces.org</t>
  </si>
  <si>
    <t>Jill Csordas</t>
  </si>
  <si>
    <t>(914) 248-2266</t>
  </si>
  <si>
    <t>200 BOCES Drive</t>
  </si>
  <si>
    <t>Putnam/Northern Westchester BOCES</t>
  </si>
  <si>
    <t>G044</t>
  </si>
  <si>
    <t>clare.carey@henhudschools.org</t>
  </si>
  <si>
    <t>Clare Carey</t>
  </si>
  <si>
    <t>(914) 257-5160</t>
  </si>
  <si>
    <t>Montrose</t>
  </si>
  <si>
    <t>61 Trolley Road</t>
  </si>
  <si>
    <t>Hendrick Hudson Central School</t>
  </si>
  <si>
    <t>G043</t>
  </si>
  <si>
    <t>santaw@whitsons.com</t>
  </si>
  <si>
    <t>Wanda La Santa</t>
  </si>
  <si>
    <t>(914) 738-8110x 1184</t>
  </si>
  <si>
    <t>Pelham</t>
  </si>
  <si>
    <t>18 Franklin Place</t>
  </si>
  <si>
    <t>Pelham Union Free School</t>
  </si>
  <si>
    <t>G042</t>
  </si>
  <si>
    <t>smoran@newpaltz.k12.ny.us</t>
  </si>
  <si>
    <t>Sheila Moran</t>
  </si>
  <si>
    <t>(845) 256-4050</t>
  </si>
  <si>
    <t>New Paltz</t>
  </si>
  <si>
    <t>196 Main Street</t>
  </si>
  <si>
    <t>New Paltz Central School</t>
  </si>
  <si>
    <t>G041</t>
  </si>
  <si>
    <t>Coakley-Kathryn@aramark.com</t>
  </si>
  <si>
    <t>Kathy Coakley</t>
  </si>
  <si>
    <t>845-446-9575 x 2890</t>
  </si>
  <si>
    <t>Highland Falls</t>
  </si>
  <si>
    <t>21 Morgan Road</t>
  </si>
  <si>
    <t>Highland Falls- Fort Montgomery</t>
  </si>
  <si>
    <t>G039</t>
  </si>
  <si>
    <t>clazarski@necsd.net</t>
  </si>
  <si>
    <t>Caitlin Lazarski</t>
  </si>
  <si>
    <t>(845) 563-3426</t>
  </si>
  <si>
    <t>Newburgh</t>
  </si>
  <si>
    <t>124 Grand Street</t>
  </si>
  <si>
    <t>Newburgh City Schools</t>
  </si>
  <si>
    <t>G036</t>
  </si>
  <si>
    <t>dawn.parsons@scboces.org</t>
  </si>
  <si>
    <t>Dawn Parsons</t>
  </si>
  <si>
    <t>845-707-5687</t>
  </si>
  <si>
    <t>Monticello</t>
  </si>
  <si>
    <t>237 Forestburgh Road</t>
  </si>
  <si>
    <t>Monticello Central School</t>
  </si>
  <si>
    <t>G035</t>
  </si>
  <si>
    <t>eleanore.mills@vcsdny.org</t>
  </si>
  <si>
    <t>Eleanore Mills</t>
  </si>
  <si>
    <t>(845) 457-2400x 16896</t>
  </si>
  <si>
    <t>Montgomery</t>
  </si>
  <si>
    <t>944  Route 17K</t>
  </si>
  <si>
    <t>Valley Central School</t>
  </si>
  <si>
    <t>G034</t>
  </si>
  <si>
    <t>mgregor@nanuetsd.org</t>
  </si>
  <si>
    <t>Maryann Gregor</t>
  </si>
  <si>
    <t>(845) 627-9831</t>
  </si>
  <si>
    <t>101 Church Street</t>
  </si>
  <si>
    <t>Nanuet Public Schools</t>
  </si>
  <si>
    <t>G033</t>
  </si>
  <si>
    <t>(845) 782-8678x 52340</t>
  </si>
  <si>
    <t>Greenwood Lake</t>
  </si>
  <si>
    <t>PO Box 8, 80 Waterstone Street</t>
  </si>
  <si>
    <t>Greenwood Lake UFSD</t>
  </si>
  <si>
    <t>G032</t>
  </si>
  <si>
    <t>nnorton@haldaneschool.org</t>
  </si>
  <si>
    <t>Nancy Norton</t>
  </si>
  <si>
    <t>845-265-9254x 131</t>
  </si>
  <si>
    <t>Cold Spring</t>
  </si>
  <si>
    <t>15 Craigside Drive</t>
  </si>
  <si>
    <t>Haldane Central School District</t>
  </si>
  <si>
    <t>G031</t>
  </si>
  <si>
    <t>prodia@carmelschools.org</t>
  </si>
  <si>
    <t>Patrick Rodia</t>
  </si>
  <si>
    <t>(845) 878-2094x 254</t>
  </si>
  <si>
    <t>Patterson</t>
  </si>
  <si>
    <t>81 South Street,  PO Box 296</t>
  </si>
  <si>
    <t>Carmel Central School</t>
  </si>
  <si>
    <t>G029</t>
  </si>
  <si>
    <t>(845) 651-3095 x 30153</t>
  </si>
  <si>
    <t>Florida</t>
  </si>
  <si>
    <t>51 North Main Street,  PO Drawer 757</t>
  </si>
  <si>
    <t>Florida Union Free School District</t>
  </si>
  <si>
    <t>G028</t>
  </si>
  <si>
    <t>debra.donleavy@ecsdm.org</t>
  </si>
  <si>
    <t>Debra Donleavy</t>
  </si>
  <si>
    <t>(845) 326-1230</t>
  </si>
  <si>
    <t>Middletown</t>
  </si>
  <si>
    <t>223 Wisner Avenue Extension</t>
  </si>
  <si>
    <t>Middletown Public School</t>
  </si>
  <si>
    <t>G027</t>
  </si>
  <si>
    <t>michael.skerritt@dcboces.org</t>
  </si>
  <si>
    <t>Michael Skerritt</t>
  </si>
  <si>
    <t>845-486-4800 x2227</t>
  </si>
  <si>
    <t>5 BOCES Road</t>
  </si>
  <si>
    <t>Dutchess County BOCES</t>
  </si>
  <si>
    <t>G026</t>
  </si>
  <si>
    <t>frederick.callo@marlboroschools.org</t>
  </si>
  <si>
    <t>Frederick Callo</t>
  </si>
  <si>
    <t>(845) 236-5815</t>
  </si>
  <si>
    <t>Marlboro</t>
  </si>
  <si>
    <t>50 Cross Road</t>
  </si>
  <si>
    <t>Marlboro Central School</t>
  </si>
  <si>
    <t>G024</t>
  </si>
  <si>
    <t>stephen.rogers@lmcs.us</t>
  </si>
  <si>
    <t>Stephen Rogers</t>
  </si>
  <si>
    <t>(845) 439-4400x 1223</t>
  </si>
  <si>
    <t>Livingston Manor</t>
  </si>
  <si>
    <t>19 School Street</t>
  </si>
  <si>
    <t>Livingston Manor Central School</t>
  </si>
  <si>
    <t>G023</t>
  </si>
  <si>
    <t>115 Buckley Street</t>
  </si>
  <si>
    <t>Liberty Central School</t>
  </si>
  <si>
    <t>G022</t>
  </si>
  <si>
    <t>nancy.padrone@millbrookcsd.org</t>
  </si>
  <si>
    <t>Nancy Padrone</t>
  </si>
  <si>
    <t>(631) 875-8572</t>
  </si>
  <si>
    <t>Millbrook</t>
  </si>
  <si>
    <t>Millbrook Central School</t>
  </si>
  <si>
    <t>43 Alden PL</t>
  </si>
  <si>
    <t>G020</t>
  </si>
  <si>
    <t>Ddunn@kingstoncityschools.org</t>
  </si>
  <si>
    <t>David Dunn</t>
  </si>
  <si>
    <t>845-943-3663</t>
  </si>
  <si>
    <t>Merilina Avenue</t>
  </si>
  <si>
    <t>Kingston City School District</t>
  </si>
  <si>
    <t>G019</t>
  </si>
  <si>
    <t>SmithDar@swcsd.org</t>
  </si>
  <si>
    <t>Dara Smith</t>
  </si>
  <si>
    <t>(845) 482-4610x 3001</t>
  </si>
  <si>
    <t>Jeffersonville</t>
  </si>
  <si>
    <t>33 Schoolhouse Hill Road,  PO Box 308</t>
  </si>
  <si>
    <t>Sullivan West Central School District</t>
  </si>
  <si>
    <t>G017</t>
  </si>
  <si>
    <t>shaunadeciutiis@hpcsd.org</t>
  </si>
  <si>
    <t>Shauna DeCiutiis</t>
  </si>
  <si>
    <t>(845)229-4006  Ext 1510</t>
  </si>
  <si>
    <t>Hyde Park</t>
  </si>
  <si>
    <t>PO Box 2033</t>
  </si>
  <si>
    <t>Hyde Park Central School District</t>
  </si>
  <si>
    <t>G016</t>
  </si>
  <si>
    <t>lanthony@rhcsd.org</t>
  </si>
  <si>
    <t>9 Mill Road</t>
  </si>
  <si>
    <t>Red Hook Central School</t>
  </si>
  <si>
    <t>G015</t>
  </si>
  <si>
    <t>Jmatthews@highland-k12.org</t>
  </si>
  <si>
    <t>John K. Matthews</t>
  </si>
  <si>
    <t>(845) 691-1055</t>
  </si>
  <si>
    <t>Highland</t>
  </si>
  <si>
    <t>320 Pancake Hollow Road</t>
  </si>
  <si>
    <t>Highland Central School</t>
  </si>
  <si>
    <t>G014</t>
  </si>
  <si>
    <t>paduad@whitsons.com</t>
  </si>
  <si>
    <t>Daisy Padua</t>
  </si>
  <si>
    <t>(845) 985-2296x 5526</t>
  </si>
  <si>
    <t>Grahamsville</t>
  </si>
  <si>
    <t>34 Moore Hill Road</t>
  </si>
  <si>
    <t>Tri-Valley Central School</t>
  </si>
  <si>
    <t>Tri Valley Central School</t>
  </si>
  <si>
    <t>G012</t>
  </si>
  <si>
    <t>alan.muhlnickel@gcsny.org</t>
  </si>
  <si>
    <t>(845) 615-6491</t>
  </si>
  <si>
    <t>40 Lincoln Avenue</t>
  </si>
  <si>
    <t>Goshen Central School District</t>
  </si>
  <si>
    <t>G011</t>
  </si>
  <si>
    <t>angela.horn@dodea.edu</t>
  </si>
  <si>
    <t>Angela Horn</t>
  </si>
  <si>
    <t>(845) 839-7604</t>
  </si>
  <si>
    <t>West Point</t>
  </si>
  <si>
    <t>705 Barry Road</t>
  </si>
  <si>
    <t>West Point School</t>
  </si>
  <si>
    <t>G009</t>
  </si>
  <si>
    <t>deckerj@eldred.k12.ny.us</t>
  </si>
  <si>
    <t>Jill Decker</t>
  </si>
  <si>
    <t>(845) 856-9723 x 5079</t>
  </si>
  <si>
    <t>Eldred</t>
  </si>
  <si>
    <t>600 Route 55,  PO Box 249</t>
  </si>
  <si>
    <t>Eldred Central School</t>
  </si>
  <si>
    <t>G008</t>
  </si>
  <si>
    <t>carol.jankowski@doverschools.org</t>
  </si>
  <si>
    <t>Carol Jankowski</t>
  </si>
  <si>
    <t>(845) 877-5700 ext 1260</t>
  </si>
  <si>
    <t>Dover Plains</t>
  </si>
  <si>
    <t>PO Box 6311</t>
  </si>
  <si>
    <t>Dover Union Free School</t>
  </si>
  <si>
    <t>G007</t>
  </si>
  <si>
    <t>abishopp@cornwallschools.com</t>
  </si>
  <si>
    <t>Amy Bishopp</t>
  </si>
  <si>
    <t>(845) 534-8009 x7704</t>
  </si>
  <si>
    <t>Cornwall</t>
  </si>
  <si>
    <t>130 Main Street</t>
  </si>
  <si>
    <t>Cornwall Central School District</t>
  </si>
  <si>
    <t>G006</t>
  </si>
  <si>
    <t>aansons@mw.k12.ny.us</t>
  </si>
  <si>
    <t>Aldis Ansons</t>
  </si>
  <si>
    <t>(845) 460-6110x 6249</t>
  </si>
  <si>
    <t>Harriman</t>
  </si>
  <si>
    <t>9 North Main Street, PO Box 1033</t>
  </si>
  <si>
    <t>Monroe-Woodbury Central School</t>
  </si>
  <si>
    <t>Monroe Woodbury Central School</t>
  </si>
  <si>
    <t>G004</t>
  </si>
  <si>
    <t>cdowns@onteora.k12.ny.us</t>
  </si>
  <si>
    <t>Christine Downs</t>
  </si>
  <si>
    <t>(845) 657-2373x 2181</t>
  </si>
  <si>
    <t>Boiceville</t>
  </si>
  <si>
    <t>Route 28</t>
  </si>
  <si>
    <t>Onteora Central School</t>
  </si>
  <si>
    <t>G003</t>
  </si>
  <si>
    <t>845-782-4251</t>
  </si>
  <si>
    <t>PO Box 255</t>
  </si>
  <si>
    <t>411 County Rt 105</t>
  </si>
  <si>
    <t>Congregation Bnai Yoel School</t>
  </si>
  <si>
    <t>G002</t>
  </si>
  <si>
    <t>pagano.k@beaconk12.org</t>
  </si>
  <si>
    <t>Karen Pagano</t>
  </si>
  <si>
    <t>(845) 838-6900x 2012</t>
  </si>
  <si>
    <t>Beacon</t>
  </si>
  <si>
    <t>29 Education Drive</t>
  </si>
  <si>
    <t>Beacon Public Schools</t>
  </si>
  <si>
    <t>G001</t>
  </si>
  <si>
    <t>dan.trotter@webutuck.org</t>
  </si>
  <si>
    <t>Dan Trotter</t>
  </si>
  <si>
    <t>(845) 373-4100 x 4105</t>
  </si>
  <si>
    <t>Amenia</t>
  </si>
  <si>
    <t xml:space="preserve">194 Haight RD, PO Box 405 </t>
  </si>
  <si>
    <t>Webutuck CS</t>
  </si>
  <si>
    <t>dgravlin@sllboces.org</t>
  </si>
  <si>
    <t>No</t>
  </si>
  <si>
    <t>afrego@sllboces.org</t>
  </si>
  <si>
    <t>Arlis Frego</t>
  </si>
  <si>
    <t>(315) 353-6631 x 3523</t>
  </si>
  <si>
    <t>Canton</t>
  </si>
  <si>
    <t>40 W. Main Street</t>
  </si>
  <si>
    <t>St. Lawrence-Lewis BOCES</t>
  </si>
  <si>
    <t>F900</t>
  </si>
  <si>
    <t>F406</t>
  </si>
  <si>
    <t>moultolj@potsdam.edu</t>
  </si>
  <si>
    <t>Lori J. Moulton</t>
  </si>
  <si>
    <t>(315) 267-2011</t>
  </si>
  <si>
    <t>Potsdam</t>
  </si>
  <si>
    <t>Box 86 - SUCP</t>
  </si>
  <si>
    <t>SUNY Potsdam Child Care Center</t>
  </si>
  <si>
    <t>F</t>
  </si>
  <si>
    <t>F306</t>
  </si>
  <si>
    <t>Bkoucky@mountainlakeacademy.org</t>
  </si>
  <si>
    <t>Bill Koucky</t>
  </si>
  <si>
    <t>(802) 661-8517</t>
  </si>
  <si>
    <t>Lake Placid</t>
  </si>
  <si>
    <t>386 River Road</t>
  </si>
  <si>
    <t>Mountain Lake Children's Residence</t>
  </si>
  <si>
    <t>F082</t>
  </si>
  <si>
    <t>tcscafeteria@trinitycatholicschool.net</t>
  </si>
  <si>
    <t>Brenda Butchino</t>
  </si>
  <si>
    <t>(315) 764-0012</t>
  </si>
  <si>
    <t>Massena</t>
  </si>
  <si>
    <t>188 Main Street</t>
  </si>
  <si>
    <t>Trinity Catholic School</t>
  </si>
  <si>
    <t>F080</t>
  </si>
  <si>
    <t>randerson@mcsk12.org</t>
  </si>
  <si>
    <t>Rick Anderson</t>
  </si>
  <si>
    <t>315-393-4951 x21009</t>
  </si>
  <si>
    <t>Morristown</t>
  </si>
  <si>
    <t>Gouverneur Street</t>
  </si>
  <si>
    <t>Morristown Central School District</t>
  </si>
  <si>
    <t>F078</t>
  </si>
  <si>
    <t>kitchen@stjamesk-6.org</t>
  </si>
  <si>
    <t>Sandra Maloy</t>
  </si>
  <si>
    <t>(315) 287-0130</t>
  </si>
  <si>
    <t>Gouverneur</t>
  </si>
  <si>
    <t>South Gordon Street</t>
  </si>
  <si>
    <t>St.James School</t>
  </si>
  <si>
    <t>F074</t>
  </si>
  <si>
    <t>tbellair@abbeygroup.net</t>
  </si>
  <si>
    <t>Tim Bellair</t>
  </si>
  <si>
    <t>(518) 846-7135</t>
  </si>
  <si>
    <t>Chazy</t>
  </si>
  <si>
    <t>609 Route 191, Graves Street</t>
  </si>
  <si>
    <t>Chazy Union Free School</t>
  </si>
  <si>
    <t>F066</t>
  </si>
  <si>
    <t>kcmartin@mcs.k12.ny.us</t>
  </si>
  <si>
    <t>Kristin Colarusso-Martin</t>
  </si>
  <si>
    <t>(315) 764-3710 x 3621</t>
  </si>
  <si>
    <t>84 Nightengale Avenue</t>
  </si>
  <si>
    <t>Massena Central School</t>
  </si>
  <si>
    <t>F065</t>
  </si>
  <si>
    <t>barnes.roxann@bcsdk12.org</t>
  </si>
  <si>
    <t>Roxann Barnes</t>
  </si>
  <si>
    <t>(518) 563-8685</t>
  </si>
  <si>
    <t>West Chazy</t>
  </si>
  <si>
    <t>37 Eagle Way</t>
  </si>
  <si>
    <t>Beekmantown Central School</t>
  </si>
  <si>
    <t>F064</t>
  </si>
  <si>
    <t>mcline@bfcsd.org</t>
  </si>
  <si>
    <t>Melany Cline</t>
  </si>
  <si>
    <t>(315) 389-5131x 29138</t>
  </si>
  <si>
    <t>Brasher Falls</t>
  </si>
  <si>
    <t>PO Box 307</t>
  </si>
  <si>
    <t>Brasher Falls Central School</t>
  </si>
  <si>
    <t>F063</t>
  </si>
  <si>
    <t>jholbrook@willsborocsd.org</t>
  </si>
  <si>
    <t>Julie Holbrook</t>
  </si>
  <si>
    <t>518-524-1930</t>
  </si>
  <si>
    <t>Willsboro</t>
  </si>
  <si>
    <t>PO Box 180</t>
  </si>
  <si>
    <t>Willsboro Central School District</t>
  </si>
  <si>
    <t>F061</t>
  </si>
  <si>
    <t>jholbrook@boquetvalleycsd.org</t>
  </si>
  <si>
    <t>Westport</t>
  </si>
  <si>
    <t>25 Sisco St</t>
  </si>
  <si>
    <t>Boquet Valley Central School</t>
  </si>
  <si>
    <t>F058</t>
  </si>
  <si>
    <t>randy.collins@sllboces.org</t>
  </si>
  <si>
    <t>Randy Collins</t>
  </si>
  <si>
    <t>315-386-4504 ext 10138</t>
  </si>
  <si>
    <t>Star Lake</t>
  </si>
  <si>
    <t>11 Hall Avenue</t>
  </si>
  <si>
    <t>Clifton Fine Central School</t>
  </si>
  <si>
    <t>F057</t>
  </si>
  <si>
    <t>jholbrook@slwildcats.org</t>
  </si>
  <si>
    <t>(518) 532-7164x 19</t>
  </si>
  <si>
    <t>Schroon Lake</t>
  </si>
  <si>
    <t>1125 US Route 9, PO Box 338</t>
  </si>
  <si>
    <t>Schroon Lake Central School</t>
  </si>
  <si>
    <t>F056</t>
  </si>
  <si>
    <t>pinorut@slcs.org</t>
  </si>
  <si>
    <t>Ruth Pino</t>
  </si>
  <si>
    <t>(518) 897-1462</t>
  </si>
  <si>
    <t>Saranac Lake</t>
  </si>
  <si>
    <t>79 Canaras Avenue</t>
  </si>
  <si>
    <t>Saranac Lake Central School</t>
  </si>
  <si>
    <t>F053</t>
  </si>
  <si>
    <t>idirolf@saranac.org</t>
  </si>
  <si>
    <t>Isaac Dirolf</t>
  </si>
  <si>
    <t>(518) 565-5705</t>
  </si>
  <si>
    <t>Saranac</t>
  </si>
  <si>
    <t>PO Box 8</t>
  </si>
  <si>
    <t>Saranac Central School</t>
  </si>
  <si>
    <t>F052</t>
  </si>
  <si>
    <t>sshantie@stregiscsd.org</t>
  </si>
  <si>
    <t>Susan Shantie</t>
  </si>
  <si>
    <t>518-856-9421</t>
  </si>
  <si>
    <t>Saint Regis Falls</t>
  </si>
  <si>
    <t>PO Box 309</t>
  </si>
  <si>
    <t>Saint Regis Falls Central School</t>
  </si>
  <si>
    <t>F051</t>
  </si>
  <si>
    <t>rcollins@ekcsk12.org</t>
  </si>
  <si>
    <t>315-562-8130 x25507</t>
  </si>
  <si>
    <t>Hermon</t>
  </si>
  <si>
    <t>2512 County Route 24</t>
  </si>
  <si>
    <t>Edwards-Knox Central School District</t>
  </si>
  <si>
    <t>F050</t>
  </si>
  <si>
    <t>cbristol@potsdam.k12.ny.us</t>
  </si>
  <si>
    <t>Christine Bristol</t>
  </si>
  <si>
    <t>(315) 265-2000x 472</t>
  </si>
  <si>
    <t>29 Le Roy Street</t>
  </si>
  <si>
    <t>Potsdam Central School</t>
  </si>
  <si>
    <t>F046</t>
  </si>
  <si>
    <t>jholbrook@plattscsd.org</t>
  </si>
  <si>
    <t>Plattsburgh</t>
  </si>
  <si>
    <t>49 Broad Street</t>
  </si>
  <si>
    <t>Plattsburgh City School District</t>
  </si>
  <si>
    <t>F045</t>
  </si>
  <si>
    <t>jkerr@perucsd.org</t>
  </si>
  <si>
    <t>Jeannine Kerr</t>
  </si>
  <si>
    <t>(518) 643-6026</t>
  </si>
  <si>
    <t>Peru</t>
  </si>
  <si>
    <t>17 School Street,  PO Box 68</t>
  </si>
  <si>
    <t>Peru Central School</t>
  </si>
  <si>
    <t>F043</t>
  </si>
  <si>
    <t>tharper@phcsd.org</t>
  </si>
  <si>
    <t>Taylor P. Harper</t>
  </si>
  <si>
    <t>(315) 265-4642 ext 24174</t>
  </si>
  <si>
    <t>Parishville</t>
  </si>
  <si>
    <t>School Street</t>
  </si>
  <si>
    <t>Parishville-Hopkinton Central School</t>
  </si>
  <si>
    <t>F042</t>
  </si>
  <si>
    <t>mgalusha@minervasd.org</t>
  </si>
  <si>
    <t>Melanie Galusha</t>
  </si>
  <si>
    <t>(518) 251-2000x421</t>
  </si>
  <si>
    <t>Olmstedville</t>
  </si>
  <si>
    <t>1466 County Route 29, PO Box 39</t>
  </si>
  <si>
    <t>Minerva Central School</t>
  </si>
  <si>
    <t>F040</t>
  </si>
  <si>
    <t>bmitchell@ogdensburgk12.org</t>
  </si>
  <si>
    <t>Brian Mitchell</t>
  </si>
  <si>
    <t>(315) 393-0900 opt8 opt2</t>
  </si>
  <si>
    <t>Ogdensburg</t>
  </si>
  <si>
    <t>1100 State Street</t>
  </si>
  <si>
    <t>Ogdensburg Public Schools</t>
  </si>
  <si>
    <t>F039</t>
  </si>
  <si>
    <t>hhollis@nncsk12.org</t>
  </si>
  <si>
    <t>Heather Hollis</t>
  </si>
  <si>
    <t>(315) 353-4611</t>
  </si>
  <si>
    <t>Norwood</t>
  </si>
  <si>
    <t>7852 State Hwy 56</t>
  </si>
  <si>
    <t>Norwood-Norfolk Central School</t>
  </si>
  <si>
    <t>F037</t>
  </si>
  <si>
    <t>eyandon@newcombcsd.org</t>
  </si>
  <si>
    <t>Eleanor Yandon</t>
  </si>
  <si>
    <t>(518) 637-9316</t>
  </si>
  <si>
    <t>Newcomb</t>
  </si>
  <si>
    <t>PO Box 418</t>
  </si>
  <si>
    <t>Newcomb Central School</t>
  </si>
  <si>
    <t>F034</t>
  </si>
  <si>
    <t>sbushey@setonknights.org</t>
  </si>
  <si>
    <t>Susan Bushey</t>
  </si>
  <si>
    <t>(518) 561-4031x 2021</t>
  </si>
  <si>
    <t>206 New York Road</t>
  </si>
  <si>
    <t>Seton Catholic Central</t>
  </si>
  <si>
    <t>F032</t>
  </si>
  <si>
    <t>jholbrook@moriahk12.org</t>
  </si>
  <si>
    <t>Port Henry</t>
  </si>
  <si>
    <t>39 Viking Lane</t>
  </si>
  <si>
    <t>Moriah Central School</t>
  </si>
  <si>
    <t>F030</t>
  </si>
  <si>
    <t>Nadine.LabelleMatott@compass-usa.com</t>
  </si>
  <si>
    <t>Nadine Labelle Matott</t>
  </si>
  <si>
    <t>518-298-7894</t>
  </si>
  <si>
    <t>Champlain</t>
  </si>
  <si>
    <t>103 Route 276</t>
  </si>
  <si>
    <t>Northeastern Clinton Central School</t>
  </si>
  <si>
    <t>F029</t>
  </si>
  <si>
    <t>depaul-pete@aramark.com</t>
  </si>
  <si>
    <t>Pete DePaul</t>
  </si>
  <si>
    <t>(518) 483-7807 x 6</t>
  </si>
  <si>
    <t>Malone</t>
  </si>
  <si>
    <t>42 Husky Lane, PO Box 847</t>
  </si>
  <si>
    <t>Malone Central School</t>
  </si>
  <si>
    <t>F028</t>
  </si>
  <si>
    <t>sadams@mwcsk12.org</t>
  </si>
  <si>
    <t>Stephen Adams</t>
  </si>
  <si>
    <t>315-322-5746 ext 230</t>
  </si>
  <si>
    <t>Madrid</t>
  </si>
  <si>
    <t>State Street,  PO Box 67</t>
  </si>
  <si>
    <t>Madrid-Waddington Central School</t>
  </si>
  <si>
    <t>F026</t>
  </si>
  <si>
    <t>andersonr@lisbon.k12.ny.us</t>
  </si>
  <si>
    <t>(315) 393-4951</t>
  </si>
  <si>
    <t>Lisbon</t>
  </si>
  <si>
    <t>6866 County Route</t>
  </si>
  <si>
    <t>Lisbon Central School</t>
  </si>
  <si>
    <t>F025</t>
  </si>
  <si>
    <t>pbarbour@lakeplacidcsd.net</t>
  </si>
  <si>
    <t>Philip Barbour</t>
  </si>
  <si>
    <t>(518) 523-2475</t>
  </si>
  <si>
    <t>50 Cummings Road</t>
  </si>
  <si>
    <t>Lake Placid Central School</t>
  </si>
  <si>
    <t>F024</t>
  </si>
  <si>
    <t>martineau.michelle@avcsk12.org</t>
  </si>
  <si>
    <t>Michelle Martineau</t>
  </si>
  <si>
    <t>(518) 834-2805</t>
  </si>
  <si>
    <t>Clintonville</t>
  </si>
  <si>
    <t>1490 Route 9N</t>
  </si>
  <si>
    <t>Ausable Valley Central School</t>
  </si>
  <si>
    <t>F023</t>
  </si>
  <si>
    <t>(518) 576-4555</t>
  </si>
  <si>
    <t>cafe@keenecentralschool.org</t>
  </si>
  <si>
    <t>Keene Valley</t>
  </si>
  <si>
    <t>33 Market Street</t>
  </si>
  <si>
    <t>Keene Central School</t>
  </si>
  <si>
    <t>F022</t>
  </si>
  <si>
    <t>cafe@heuvelton.k12.ny.us</t>
  </si>
  <si>
    <t>Steve Adams</t>
  </si>
  <si>
    <t>(315) 344-2414x 3418</t>
  </si>
  <si>
    <t>Heuvelton</t>
  </si>
  <si>
    <t>87 Washington Street, PO Box 375</t>
  </si>
  <si>
    <t>Heuvelton Central School</t>
  </si>
  <si>
    <t>F021</t>
  </si>
  <si>
    <t>sforbes@hdcsk12.org</t>
  </si>
  <si>
    <t>Sonya Forbes</t>
  </si>
  <si>
    <t>(315) 347-4920 x 22401</t>
  </si>
  <si>
    <t>Dekalb Junction</t>
  </si>
  <si>
    <t>709 East DeKalb Road</t>
  </si>
  <si>
    <t>Hermon-Dekalb Central School</t>
  </si>
  <si>
    <t>Hermon Dekalb Central School</t>
  </si>
  <si>
    <t>F020</t>
  </si>
  <si>
    <t>blaine.hoppel@sllboces.org</t>
  </si>
  <si>
    <t>Blaine Hoppel</t>
  </si>
  <si>
    <t>(315) 405-2355</t>
  </si>
  <si>
    <t>Hammond</t>
  </si>
  <si>
    <t>51 South Main Street,  PO Box 185</t>
  </si>
  <si>
    <t>Hammond Central School</t>
  </si>
  <si>
    <t>F019</t>
  </si>
  <si>
    <t>hollis.heather@gcsk12.org</t>
  </si>
  <si>
    <t>(315) 287-1690 x1291</t>
  </si>
  <si>
    <t>133 East Barney Street</t>
  </si>
  <si>
    <t>Gouverneur Central School</t>
  </si>
  <si>
    <t>F017</t>
  </si>
  <si>
    <t>nfoster@srk12.org</t>
  </si>
  <si>
    <t>Nicole Foster</t>
  </si>
  <si>
    <t>(518) 358-6682</t>
  </si>
  <si>
    <t>Fort Covington</t>
  </si>
  <si>
    <t>637 County Road 1</t>
  </si>
  <si>
    <t>Salmon River Central School</t>
  </si>
  <si>
    <t>F016</t>
  </si>
  <si>
    <t>bennettc@ilcsd.org</t>
  </si>
  <si>
    <t>Cathy Bennett</t>
  </si>
  <si>
    <t>518-774-2017</t>
  </si>
  <si>
    <t>Indian Lake</t>
  </si>
  <si>
    <t>28 West Main Street</t>
  </si>
  <si>
    <t>Indian Lake Central School</t>
  </si>
  <si>
    <t>F015</t>
  </si>
  <si>
    <t>lcarter@nacs1.org</t>
  </si>
  <si>
    <t>Lisa Carter</t>
  </si>
  <si>
    <t>(518) 594-3962x 3020</t>
  </si>
  <si>
    <t>Ellenburg Depot</t>
  </si>
  <si>
    <t>PO Box 164,  Route 11</t>
  </si>
  <si>
    <t>Northern Adirondack Central School</t>
  </si>
  <si>
    <t>F012</t>
  </si>
  <si>
    <t>jsours@cpcsteam.org</t>
  </si>
  <si>
    <t>Jennifer Sours</t>
  </si>
  <si>
    <t>(518) 597-3285x 229</t>
  </si>
  <si>
    <t>Crown Point</t>
  </si>
  <si>
    <t>2758 Main Street</t>
  </si>
  <si>
    <t>Crown Point Central School</t>
  </si>
  <si>
    <t>F011</t>
  </si>
  <si>
    <t>kgeiger@longlakecsd.org</t>
  </si>
  <si>
    <t>Karl Geiger</t>
  </si>
  <si>
    <t>(518) 624-2221 Ext 101</t>
  </si>
  <si>
    <t>Long Lake</t>
  </si>
  <si>
    <t>Long Lake Central School</t>
  </si>
  <si>
    <t>F010</t>
  </si>
  <si>
    <t>(315) 389-5131 x 29138</t>
  </si>
  <si>
    <t>Colton</t>
  </si>
  <si>
    <t>4921 Street Highway 56</t>
  </si>
  <si>
    <t>Colton-Pierrepont Central School</t>
  </si>
  <si>
    <t>F009</t>
  </si>
  <si>
    <t>kpeterson@abbeygroup.net</t>
  </si>
  <si>
    <t>Kristy Peterson</t>
  </si>
  <si>
    <t>(518) 497-6611x 2525</t>
  </si>
  <si>
    <t>Chateaugay</t>
  </si>
  <si>
    <t>409 River Street</t>
  </si>
  <si>
    <t>Chateaugay Central School</t>
  </si>
  <si>
    <t>F008</t>
  </si>
  <si>
    <t>joseph.sciancalepore@neric.org</t>
  </si>
  <si>
    <t>Joseph Sciancalepore</t>
  </si>
  <si>
    <t>(518) 926-0147</t>
  </si>
  <si>
    <t>Tupper Lake</t>
  </si>
  <si>
    <t>294 Hosley Avenue</t>
  </si>
  <si>
    <t>Tupper Lake Central School</t>
  </si>
  <si>
    <t>F006</t>
  </si>
  <si>
    <t>Bluejay Fenlong</t>
  </si>
  <si>
    <t>315-386-4504 10138</t>
  </si>
  <si>
    <t>99 State Street</t>
  </si>
  <si>
    <t>Canton Central School</t>
  </si>
  <si>
    <t>F005</t>
  </si>
  <si>
    <t>mricher@bmcsd.org</t>
  </si>
  <si>
    <t>Michelle Richer</t>
  </si>
  <si>
    <t>(518) 529-7342x 1208</t>
  </si>
  <si>
    <t>Brushton</t>
  </si>
  <si>
    <t>758 County Route 7</t>
  </si>
  <si>
    <t>Brushton-Moira Central School</t>
  </si>
  <si>
    <t>F004</t>
  </si>
  <si>
    <t>holbrook_julie@cves.org</t>
  </si>
  <si>
    <t>(518) 524-1930</t>
  </si>
  <si>
    <t>1585 Military Turnpike</t>
  </si>
  <si>
    <t>Clinton-Essex-CVES</t>
  </si>
  <si>
    <t>E402</t>
  </si>
  <si>
    <t>teresaboulton1@gmail.com</t>
  </si>
  <si>
    <t>Teresa Boulton</t>
  </si>
  <si>
    <t>(315) 788-1787</t>
  </si>
  <si>
    <t>Watertown</t>
  </si>
  <si>
    <t>327 Franklin Street</t>
  </si>
  <si>
    <t>New Day Nursery</t>
  </si>
  <si>
    <t>E</t>
  </si>
  <si>
    <t>E136</t>
  </si>
  <si>
    <t>mgrandjean@bhpanthers.org</t>
  </si>
  <si>
    <t>Mindy Grandjean</t>
  </si>
  <si>
    <t>(315) 846-5826</t>
  </si>
  <si>
    <t>Adams</t>
  </si>
  <si>
    <t>8372 County Route 75</t>
  </si>
  <si>
    <t>Belleville-Henderson Central School</t>
  </si>
  <si>
    <t>E135</t>
  </si>
  <si>
    <t>sbutler@westcanada.org</t>
  </si>
  <si>
    <t>Shelby Butler</t>
  </si>
  <si>
    <t>(315) 845-6800 x3360</t>
  </si>
  <si>
    <t>Newport</t>
  </si>
  <si>
    <t>5447 Street Route 28, PO Box 360</t>
  </si>
  <si>
    <t>West Canada Valley CSD</t>
  </si>
  <si>
    <t>E111</t>
  </si>
  <si>
    <t>tracy.sullivan@sccs.cnyric.org</t>
  </si>
  <si>
    <t>Tracy Sullivan</t>
  </si>
  <si>
    <t>315-387-3445</t>
  </si>
  <si>
    <t>Sandy Creek</t>
  </si>
  <si>
    <t>124 Salisbury, PO Box 248</t>
  </si>
  <si>
    <t>Sandy Creek Central School</t>
  </si>
  <si>
    <t>E110</t>
  </si>
  <si>
    <t>Pulaski</t>
  </si>
  <si>
    <t>2 Hinman Road</t>
  </si>
  <si>
    <t>Pulaski Academy &amp; Central School</t>
  </si>
  <si>
    <t>E109</t>
  </si>
  <si>
    <t>pbarber@phoenixcsd.org</t>
  </si>
  <si>
    <t>Patricia Barber</t>
  </si>
  <si>
    <t>(315) 695-1516</t>
  </si>
  <si>
    <t>Phoenix</t>
  </si>
  <si>
    <t>116 Volney Street</t>
  </si>
  <si>
    <t>Phoenix Central School</t>
  </si>
  <si>
    <t>E106</t>
  </si>
  <si>
    <t>mgoewey2@oswego.org</t>
  </si>
  <si>
    <t>Matthew B. Goewey</t>
  </si>
  <si>
    <t>(315) 341-2022</t>
  </si>
  <si>
    <t>Oswego</t>
  </si>
  <si>
    <t>120 East 1st  Street</t>
  </si>
  <si>
    <t>Oswego Education Center</t>
  </si>
  <si>
    <t>Oswego Public Schools</t>
  </si>
  <si>
    <t>E103</t>
  </si>
  <si>
    <t>BThomas@mexicocsd.org</t>
  </si>
  <si>
    <t>Brenda Thomas</t>
  </si>
  <si>
    <t>(315) 963-8400x 5025</t>
  </si>
  <si>
    <t>Mexico</t>
  </si>
  <si>
    <t>40 Academy Street</t>
  </si>
  <si>
    <t>Mexico Central School</t>
  </si>
  <si>
    <t>E095</t>
  </si>
  <si>
    <t>acatlin@cssdapps.org</t>
  </si>
  <si>
    <t>Amy Catlin</t>
  </si>
  <si>
    <t>315-668-4220 EXT 70356</t>
  </si>
  <si>
    <t>Central Square</t>
  </si>
  <si>
    <t>642 South Main Street</t>
  </si>
  <si>
    <t>Central Square Central School</t>
  </si>
  <si>
    <t>E094</t>
  </si>
  <si>
    <t>dabreu@apw.cnyric.org</t>
  </si>
  <si>
    <t>Deborah Abreau</t>
  </si>
  <si>
    <t>315-625-5233</t>
  </si>
  <si>
    <t>Parish</t>
  </si>
  <si>
    <t>639 County Route 22</t>
  </si>
  <si>
    <t>Altmar-Parish-Williamstown School</t>
  </si>
  <si>
    <t>E092</t>
  </si>
  <si>
    <t>rwood@notredameutica.org</t>
  </si>
  <si>
    <t>Roseanne Wood</t>
  </si>
  <si>
    <t>(315) 742-4374</t>
  </si>
  <si>
    <t>Utica</t>
  </si>
  <si>
    <t>11 Barton Avenue</t>
  </si>
  <si>
    <t>Notre Dame Elementary School</t>
  </si>
  <si>
    <t>Our Lady of Lourdes School</t>
  </si>
  <si>
    <t>E090</t>
  </si>
  <si>
    <t>jbartlett@edmeston.net</t>
  </si>
  <si>
    <t>Jacob Bartlett</t>
  </si>
  <si>
    <t>(607) 965-8609</t>
  </si>
  <si>
    <t>Edmeston</t>
  </si>
  <si>
    <t>11 North Street, PO Box 5129</t>
  </si>
  <si>
    <t>Edmeston Central School</t>
  </si>
  <si>
    <t>E088</t>
  </si>
  <si>
    <t>mrathbun@cooperstowncs.org</t>
  </si>
  <si>
    <t>Melissa Rathbun</t>
  </si>
  <si>
    <t>(607) 547-2820</t>
  </si>
  <si>
    <t>Cooperstown</t>
  </si>
  <si>
    <t>39 Linden Avenue</t>
  </si>
  <si>
    <t>Cooperstown Central School</t>
  </si>
  <si>
    <t>E087</t>
  </si>
  <si>
    <t>mdavidson@cvscsd.org</t>
  </si>
  <si>
    <t>Melissa Davidson</t>
  </si>
  <si>
    <t>(607) 264-3265x 137 or 135</t>
  </si>
  <si>
    <t>Cherry Valley</t>
  </si>
  <si>
    <t>Box 485</t>
  </si>
  <si>
    <t>Cherry Valley-Springfield CSD</t>
  </si>
  <si>
    <t>E085</t>
  </si>
  <si>
    <t>aaguiar@wboro.org</t>
  </si>
  <si>
    <t>Angela Aguiar</t>
  </si>
  <si>
    <t>(315) 266-3325</t>
  </si>
  <si>
    <t>Yorkville</t>
  </si>
  <si>
    <t>67 Whitesboro Street</t>
  </si>
  <si>
    <t>Whitesboro Central School</t>
  </si>
  <si>
    <t>E081</t>
  </si>
  <si>
    <t>rjohnson@wellscsd.org</t>
  </si>
  <si>
    <t>518-924-6000 x</t>
  </si>
  <si>
    <t>Wells</t>
  </si>
  <si>
    <t>PO Box 300</t>
  </si>
  <si>
    <t>Wells Central School</t>
  </si>
  <si>
    <t>E076</t>
  </si>
  <si>
    <t>mhughes@watertowncsd.org</t>
  </si>
  <si>
    <t>Mary Hughes</t>
  </si>
  <si>
    <t>315-785-3717</t>
  </si>
  <si>
    <t>PO Box 586</t>
  </si>
  <si>
    <t>Watertown City School District</t>
  </si>
  <si>
    <t>E075</t>
  </si>
  <si>
    <t>hackerman@moboces.org</t>
  </si>
  <si>
    <t>Hollie Ackerman</t>
  </si>
  <si>
    <t>(315) 829-7488</t>
  </si>
  <si>
    <t>Verona</t>
  </si>
  <si>
    <t>Route 234</t>
  </si>
  <si>
    <t>Vernon-Verona-Sherrill Central School</t>
  </si>
  <si>
    <t>Sherrill CSD</t>
  </si>
  <si>
    <t>E069</t>
  </si>
  <si>
    <t>afamolaro@uticaschools.org</t>
  </si>
  <si>
    <t>Anthony Famolaro</t>
  </si>
  <si>
    <t>(315) 368-6831</t>
  </si>
  <si>
    <t>400 Elizabeth Street</t>
  </si>
  <si>
    <t>Utica City School District</t>
  </si>
  <si>
    <t>E068</t>
  </si>
  <si>
    <t>(518) 548-7571</t>
  </si>
  <si>
    <t>moconnell@lpschool.com</t>
  </si>
  <si>
    <t>Melanie O'Connell</t>
  </si>
  <si>
    <t>Speculator</t>
  </si>
  <si>
    <t>East Road, PO Box 140</t>
  </si>
  <si>
    <t>Lake Pleasant Central School</t>
  </si>
  <si>
    <t>E066</t>
  </si>
  <si>
    <t>maureen.benz@sllboces.org</t>
  </si>
  <si>
    <t>Maureen Benz</t>
  </si>
  <si>
    <t>(315) 646-3575 x 20102</t>
  </si>
  <si>
    <t>Sackets Harbor</t>
  </si>
  <si>
    <t>215 South Broad Street</t>
  </si>
  <si>
    <t>Sackets Harbor Central School</t>
  </si>
  <si>
    <t>E064</t>
  </si>
  <si>
    <t>babinoc@dcmoboces.com</t>
  </si>
  <si>
    <t>Connie Babino</t>
  </si>
  <si>
    <t>(607) 674-7323</t>
  </si>
  <si>
    <t>Sherburne</t>
  </si>
  <si>
    <t>15 School Street</t>
  </si>
  <si>
    <t>Sherburne-Earlville Central School</t>
  </si>
  <si>
    <t>E063</t>
  </si>
  <si>
    <t>cwhitmore@romecsd.org</t>
  </si>
  <si>
    <t>Chris Whitmore</t>
  </si>
  <si>
    <t>(315) 338-6555</t>
  </si>
  <si>
    <t>Rome</t>
  </si>
  <si>
    <t>801 Laurel Street</t>
  </si>
  <si>
    <t>Rome Public Schools</t>
  </si>
  <si>
    <t>E060</t>
  </si>
  <si>
    <t>Saint Johnsville</t>
  </si>
  <si>
    <t>6486 State Highway 29</t>
  </si>
  <si>
    <t>Oppenheim-Ephratah Central School</t>
  </si>
  <si>
    <t>Oppenheim-Ephratah-St. Johnsville CSD</t>
  </si>
  <si>
    <t>E057</t>
  </si>
  <si>
    <t>anneaster@ircsd.org</t>
  </si>
  <si>
    <t>Ann Easter</t>
  </si>
  <si>
    <t>(315) 642-1250</t>
  </si>
  <si>
    <t>Philadelphia</t>
  </si>
  <si>
    <t>32735 B County Route 29</t>
  </si>
  <si>
    <t>Indian River Central School</t>
  </si>
  <si>
    <t>E054</t>
  </si>
  <si>
    <t>(315) 363-6900 x 2580</t>
  </si>
  <si>
    <t>Oneida</t>
  </si>
  <si>
    <t>560 Seneca Street</t>
  </si>
  <si>
    <t>Oneida City School District</t>
  </si>
  <si>
    <t>E053</t>
  </si>
  <si>
    <t>krouse@towschool.org</t>
  </si>
  <si>
    <t>Katherine VanWie</t>
  </si>
  <si>
    <t>(315) 369-3222 x 2109</t>
  </si>
  <si>
    <t>Old Forge</t>
  </si>
  <si>
    <t>Town of Webb Union Free School</t>
  </si>
  <si>
    <t>E050</t>
  </si>
  <si>
    <t>kdorr@oneida-boces.org</t>
  </si>
  <si>
    <t>Kate Dorr</t>
  </si>
  <si>
    <t>(315) 738-0848</t>
  </si>
  <si>
    <t>New Hartford</t>
  </si>
  <si>
    <t>C/O Perry Jr.High, Weston Road</t>
  </si>
  <si>
    <t>Oneida County BOCES</t>
  </si>
  <si>
    <t>E049</t>
  </si>
  <si>
    <t>kcarney@moboces.org</t>
  </si>
  <si>
    <t>Kathleen Carney</t>
  </si>
  <si>
    <t>(315) 495-1909</t>
  </si>
  <si>
    <t>Munnsville</t>
  </si>
  <si>
    <t>6011 Williams Road</t>
  </si>
  <si>
    <t>Stockbridge Valley Central School</t>
  </si>
  <si>
    <t>E048</t>
  </si>
  <si>
    <t>dsmith@m-ecs.org</t>
  </si>
  <si>
    <t>Debra Smith</t>
  </si>
  <si>
    <t>(315) 684-5916</t>
  </si>
  <si>
    <t>Morrisville</t>
  </si>
  <si>
    <t>Peterboro Road</t>
  </si>
  <si>
    <t>Morrisville-Eaton Central School</t>
  </si>
  <si>
    <t>E044</t>
  </si>
  <si>
    <t>wcotter@madisoncentralny.org</t>
  </si>
  <si>
    <t>William Cotter</t>
  </si>
  <si>
    <t>(315) 893-7741 x 110</t>
  </si>
  <si>
    <t>Madison</t>
  </si>
  <si>
    <t>7303 State Route 20</t>
  </si>
  <si>
    <t>Madison Central School</t>
  </si>
  <si>
    <t>E043</t>
  </si>
  <si>
    <t>rhoffman@lowvilleacademy.org</t>
  </si>
  <si>
    <t>Rachel Hoffman</t>
  </si>
  <si>
    <t>(315) 376-9004</t>
  </si>
  <si>
    <t>Lowville</t>
  </si>
  <si>
    <t>7668 State Street</t>
  </si>
  <si>
    <t>Lowville Academy &amp; Central School</t>
  </si>
  <si>
    <t>E041</t>
  </si>
  <si>
    <t>sjohnson@lfcsd.org</t>
  </si>
  <si>
    <t>Stephanie Johnson</t>
  </si>
  <si>
    <t>(315) 823-1400 x 1431</t>
  </si>
  <si>
    <t>Little Falls</t>
  </si>
  <si>
    <t>15 Petrie Street</t>
  </si>
  <si>
    <t>Little Falls Public School</t>
  </si>
  <si>
    <t>Little Falls Public Schools</t>
  </si>
  <si>
    <t>E038</t>
  </si>
  <si>
    <t>dmauro@cvalleycsd.org</t>
  </si>
  <si>
    <t>Dominick Mauro</t>
  </si>
  <si>
    <t>(315) 895-7471 x 55302</t>
  </si>
  <si>
    <t>Ilion</t>
  </si>
  <si>
    <t>111 Frederick Street</t>
  </si>
  <si>
    <t>Central Valley Central School District</t>
  </si>
  <si>
    <t>E036</t>
  </si>
  <si>
    <t>ccasab@hpschools.org</t>
  </si>
  <si>
    <t>Cliff Casab</t>
  </si>
  <si>
    <t>(315) 865-7242</t>
  </si>
  <si>
    <t>Holland Patent</t>
  </si>
  <si>
    <t>9601 Main Street</t>
  </si>
  <si>
    <t>Holland Patent Central School</t>
  </si>
  <si>
    <t>E034</t>
  </si>
  <si>
    <t>jrorick@wufsk8.org</t>
  </si>
  <si>
    <t>Jodi Rorick</t>
  </si>
  <si>
    <t>518-835-2171</t>
  </si>
  <si>
    <t>Caroga Lake</t>
  </si>
  <si>
    <t>2417 State Highway 10, PO Box 756</t>
  </si>
  <si>
    <t>Wheelerville Union Free School</t>
  </si>
  <si>
    <t>E033</t>
  </si>
  <si>
    <t>cbristol@hcsk12.org</t>
  </si>
  <si>
    <t>Chistine Bristol</t>
  </si>
  <si>
    <t>(315) 543-2707x 226</t>
  </si>
  <si>
    <t>Harrisville</t>
  </si>
  <si>
    <t>14371 Pirate Lane</t>
  </si>
  <si>
    <t>Harrisville Central School</t>
  </si>
  <si>
    <t>E032</t>
  </si>
  <si>
    <t>acass@hamiltoncentral.org</t>
  </si>
  <si>
    <t>Andrea Cass</t>
  </si>
  <si>
    <t>(315) 824-6382</t>
  </si>
  <si>
    <t>Hamilton</t>
  </si>
  <si>
    <t>47 West Kendrick Avenue</t>
  </si>
  <si>
    <t>Hamilton Central School</t>
  </si>
  <si>
    <t>E031</t>
  </si>
  <si>
    <t>SFULLER@southlewis.org</t>
  </si>
  <si>
    <t>Steven Fuller</t>
  </si>
  <si>
    <t>(315) 348-2543</t>
  </si>
  <si>
    <t>Turin</t>
  </si>
  <si>
    <t>East Road,  PO Box 10</t>
  </si>
  <si>
    <t>South Lewis Central School</t>
  </si>
  <si>
    <t>E027</t>
  </si>
  <si>
    <t>kkeady@herkimer-boces.org</t>
  </si>
  <si>
    <t>Kate Keady</t>
  </si>
  <si>
    <t>(315) 867-2070</t>
  </si>
  <si>
    <t>Herkimer</t>
  </si>
  <si>
    <t>352 Gross Boulevard</t>
  </si>
  <si>
    <t>Herkimer-Fulton-Hamilton BOCES</t>
  </si>
  <si>
    <t>E026</t>
  </si>
  <si>
    <t>adupuis@dolgeville.org</t>
  </si>
  <si>
    <t>Anthony Dupuis</t>
  </si>
  <si>
    <t>(315) 429-3155x 2951</t>
  </si>
  <si>
    <t>Dolgeville</t>
  </si>
  <si>
    <t>38 Slawson Street Extention</t>
  </si>
  <si>
    <t>Dolgeville Central School</t>
  </si>
  <si>
    <t>E025</t>
  </si>
  <si>
    <t>scutt@deruytercentral.org</t>
  </si>
  <si>
    <t>Brenda Scutt</t>
  </si>
  <si>
    <t>315-852-3400 x7146</t>
  </si>
  <si>
    <t>De Ruyter</t>
  </si>
  <si>
    <t>711 Railroad Street</t>
  </si>
  <si>
    <t>De Ruyter Central School</t>
  </si>
  <si>
    <t>DeRuyter Central School</t>
  </si>
  <si>
    <t>E024</t>
  </si>
  <si>
    <t>Hollie Ackermnan</t>
  </si>
  <si>
    <t>315- 697-4000</t>
  </si>
  <si>
    <t>Canastota</t>
  </si>
  <si>
    <t>120 Roberts Street</t>
  </si>
  <si>
    <t>Canastota Central School</t>
  </si>
  <si>
    <t>E023</t>
  </si>
  <si>
    <t>ngrandjean@ccsknights.org</t>
  </si>
  <si>
    <t>Nicole Grandjean</t>
  </si>
  <si>
    <t>(315) 688-4034</t>
  </si>
  <si>
    <t>Copenhagen</t>
  </si>
  <si>
    <t>PO Box 30 - Mechanic Street</t>
  </si>
  <si>
    <t>Copenhagen Central School</t>
  </si>
  <si>
    <t>E021</t>
  </si>
  <si>
    <t>cschirtz@fulton.cnyric.org</t>
  </si>
  <si>
    <t>Christina Schirtz</t>
  </si>
  <si>
    <t>(315) 593-5516</t>
  </si>
  <si>
    <t>Fulton</t>
  </si>
  <si>
    <t>167 South 4th Street</t>
  </si>
  <si>
    <t>Fulton City Schools</t>
  </si>
  <si>
    <t>E020</t>
  </si>
  <si>
    <t>kmcnierney@lafargevillecsd.org</t>
  </si>
  <si>
    <t>Kelly McNierney</t>
  </si>
  <si>
    <t>315-658-2241 x22</t>
  </si>
  <si>
    <t>La Fargeville</t>
  </si>
  <si>
    <t>20414 Sunrise Avenue</t>
  </si>
  <si>
    <t>La Fargeville Central School District</t>
  </si>
  <si>
    <t>La Fargeville Central School</t>
  </si>
  <si>
    <t>E019</t>
  </si>
  <si>
    <t>chapmanl@ticsd.org</t>
  </si>
  <si>
    <t>Lynette Chapman</t>
  </si>
  <si>
    <t>(315) 686-5521x 5008</t>
  </si>
  <si>
    <t>Clayton</t>
  </si>
  <si>
    <t>8481 County Route 9, PO Box 100</t>
  </si>
  <si>
    <t>Thousand Island Central School</t>
  </si>
  <si>
    <t>E018</t>
  </si>
  <si>
    <t>(315) 687-2864</t>
  </si>
  <si>
    <t>Chittenango</t>
  </si>
  <si>
    <t>1700 Fyler Road</t>
  </si>
  <si>
    <t>Chittenango Central School</t>
  </si>
  <si>
    <t>E017</t>
  </si>
  <si>
    <t>(315) 649-2417 x 144</t>
  </si>
  <si>
    <t>Chaumont</t>
  </si>
  <si>
    <t>11868 Academy Street</t>
  </si>
  <si>
    <t>Lyme Central School</t>
  </si>
  <si>
    <t>E015</t>
  </si>
  <si>
    <t>Charlene.grimes@compass-usa.com</t>
  </si>
  <si>
    <t>Charlene Grimes</t>
  </si>
  <si>
    <t>(315) 655-5346</t>
  </si>
  <si>
    <t>Cazenovia</t>
  </si>
  <si>
    <t>31 Emory Avenue</t>
  </si>
  <si>
    <t>Cazenovia Central School</t>
  </si>
  <si>
    <t>E014</t>
  </si>
  <si>
    <t>kmunn@carthagecsd.org</t>
  </si>
  <si>
    <t>Kimberly Munn</t>
  </si>
  <si>
    <t>(315) 493-5068</t>
  </si>
  <si>
    <t>Carthage</t>
  </si>
  <si>
    <t>21986 Cole Rd</t>
  </si>
  <si>
    <t>Carthage Middle School</t>
  </si>
  <si>
    <t>Carthage Central School</t>
  </si>
  <si>
    <t>E013</t>
  </si>
  <si>
    <t>cafemanager@augustinianacademy.org</t>
  </si>
  <si>
    <t>Kelly Lawton</t>
  </si>
  <si>
    <t>(315) 493-1301</t>
  </si>
  <si>
    <t>317 West Street</t>
  </si>
  <si>
    <t>Augustinian Academy-Elementary</t>
  </si>
  <si>
    <t>E011</t>
  </si>
  <si>
    <t>nyounglove@hannibalcsd.org</t>
  </si>
  <si>
    <t>Nancy Younglove</t>
  </si>
  <si>
    <t>(315) 564-7910x 4157</t>
  </si>
  <si>
    <t>Hannibal</t>
  </si>
  <si>
    <t>PO Box 66</t>
  </si>
  <si>
    <t>Hannibal Central School</t>
  </si>
  <si>
    <t>E010</t>
  </si>
  <si>
    <t>Kcarney@camdencsd.org</t>
  </si>
  <si>
    <t>(315) 245-0080</t>
  </si>
  <si>
    <t>Camden</t>
  </si>
  <si>
    <t>51 Third Street</t>
  </si>
  <si>
    <t>Camden Central School</t>
  </si>
  <si>
    <t>E009</t>
  </si>
  <si>
    <t>Dexter</t>
  </si>
  <si>
    <t>17643 Cemetary Road,  PO Box 500</t>
  </si>
  <si>
    <t>General Brown Central School</t>
  </si>
  <si>
    <t>E006</t>
  </si>
  <si>
    <t>dcroniser@adirondackcsd.org</t>
  </si>
  <si>
    <t>Dawn Croniser</t>
  </si>
  <si>
    <t>(315) 942-9200 x 5556</t>
  </si>
  <si>
    <t>Booneville</t>
  </si>
  <si>
    <t>110 Ford Street</t>
  </si>
  <si>
    <t>Adirondack Central School</t>
  </si>
  <si>
    <t>E005</t>
  </si>
  <si>
    <t>Kcarney@moboces.org</t>
  </si>
  <si>
    <t>(315) 361-8419</t>
  </si>
  <si>
    <t>4937 Spring Road,  PO Box 168</t>
  </si>
  <si>
    <t>Madison-Oneida BOCES Altern Education</t>
  </si>
  <si>
    <t>E004</t>
  </si>
  <si>
    <t>hpellam@brcsd.org</t>
  </si>
  <si>
    <t>Heather Pellam</t>
  </si>
  <si>
    <t>315-346-3560</t>
  </si>
  <si>
    <t>Beaver Falls</t>
  </si>
  <si>
    <t>Artz Road, PO Box 179</t>
  </si>
  <si>
    <t>Beaver River Central School</t>
  </si>
  <si>
    <t>E003</t>
  </si>
  <si>
    <t>awatkins@acsghosts.org</t>
  </si>
  <si>
    <t>Ashley Watkins</t>
  </si>
  <si>
    <t>(315) 955-5051</t>
  </si>
  <si>
    <t>Alexandria Bay</t>
  </si>
  <si>
    <t>34 Bolton Avenue</t>
  </si>
  <si>
    <t>Alexandria Central School</t>
  </si>
  <si>
    <t>E002</t>
  </si>
  <si>
    <t>bmackey@spartanpride.org</t>
  </si>
  <si>
    <t>Bailey Mackey</t>
  </si>
  <si>
    <t>315-232-4519</t>
  </si>
  <si>
    <t>PO Box 10</t>
  </si>
  <si>
    <t>South Jefferson Central School</t>
  </si>
  <si>
    <t>Annie Hudock</t>
  </si>
  <si>
    <t>AHudock@btboces.org</t>
  </si>
  <si>
    <t>(607) 762-8120</t>
  </si>
  <si>
    <t>Binghamton</t>
  </si>
  <si>
    <t>435 Glenwood Road</t>
  </si>
  <si>
    <t>Broome Tioga BOCES</t>
  </si>
  <si>
    <t>D</t>
  </si>
  <si>
    <t>D900</t>
  </si>
  <si>
    <t>D396</t>
  </si>
  <si>
    <t>jacksons@gjrmail.com</t>
  </si>
  <si>
    <t>Scott Jackson</t>
  </si>
  <si>
    <t>(607) 844-6333</t>
  </si>
  <si>
    <t>Freeville</t>
  </si>
  <si>
    <t>380 Freeville Road</t>
  </si>
  <si>
    <t>William George Agency/Childrens Services</t>
  </si>
  <si>
    <t>D394</t>
  </si>
  <si>
    <t>shiversm@springbrookny.org</t>
  </si>
  <si>
    <t>Meg Shivers</t>
  </si>
  <si>
    <t>(607) 286-7171x 248</t>
  </si>
  <si>
    <t>Oneonta</t>
  </si>
  <si>
    <t>2705 State Highway 28</t>
  </si>
  <si>
    <t>Springbrook New York, Inc.</t>
  </si>
  <si>
    <t>D308</t>
  </si>
  <si>
    <t>(607) 335-1219</t>
  </si>
  <si>
    <t>Norwich</t>
  </si>
  <si>
    <t>6678 County Road 32</t>
  </si>
  <si>
    <t>Delaware/Chen/Mad/Otsego BOCES</t>
  </si>
  <si>
    <t>D092</t>
  </si>
  <si>
    <t>sfisher@uvstorm.org</t>
  </si>
  <si>
    <t>Stephanie Fisher</t>
  </si>
  <si>
    <t>(607) 847-7500x 4407</t>
  </si>
  <si>
    <t>New Berlin</t>
  </si>
  <si>
    <t>4238 State Highway 8</t>
  </si>
  <si>
    <t>Unadilla Valley Central School</t>
  </si>
  <si>
    <t>D085</t>
  </si>
  <si>
    <t>gmullin@syrdiocese.org</t>
  </si>
  <si>
    <t>Gillian Mullin</t>
  </si>
  <si>
    <t>(607) 316-3802</t>
  </si>
  <si>
    <t>17 Prospect Street</t>
  </si>
  <si>
    <t>Holy Family School</t>
  </si>
  <si>
    <t>D083</t>
  </si>
  <si>
    <t>jcalleja@worcestercs.org</t>
  </si>
  <si>
    <t>Joe Calleja</t>
  </si>
  <si>
    <t>(607) 397-8785x 141</t>
  </si>
  <si>
    <t>Worcester</t>
  </si>
  <si>
    <t>182 Main Street</t>
  </si>
  <si>
    <t>Worcester Central School</t>
  </si>
  <si>
    <t>D082</t>
  </si>
  <si>
    <t>JFerris@windsor-csd.org</t>
  </si>
  <si>
    <t>Jessica Ferris</t>
  </si>
  <si>
    <t>(607) 655-8257</t>
  </si>
  <si>
    <t>Windsor</t>
  </si>
  <si>
    <t>Windsor Central School</t>
  </si>
  <si>
    <t>D081</t>
  </si>
  <si>
    <t>JLaBar@btboces.org</t>
  </si>
  <si>
    <t>Jill LaBar</t>
  </si>
  <si>
    <t>(607) 693-8374</t>
  </si>
  <si>
    <t>Whitney Point</t>
  </si>
  <si>
    <t>PO Box 249</t>
  </si>
  <si>
    <t>Whitney Point Central School</t>
  </si>
  <si>
    <t>D080</t>
  </si>
  <si>
    <t>proush@gstboces.org</t>
  </si>
  <si>
    <t>Paulette Roush</t>
  </si>
  <si>
    <t>(607) 565-8214</t>
  </si>
  <si>
    <t>Waverly</t>
  </si>
  <si>
    <t>15 Frederick Street</t>
  </si>
  <si>
    <t>Waverly Central School</t>
  </si>
  <si>
    <t>D078</t>
  </si>
  <si>
    <t>(607) 865-4116x 6172</t>
  </si>
  <si>
    <t>Walton</t>
  </si>
  <si>
    <t>47-49 Stockton Avenue</t>
  </si>
  <si>
    <t>Walton Central School</t>
  </si>
  <si>
    <t>D077</t>
  </si>
  <si>
    <t>epolovch@btboces.org</t>
  </si>
  <si>
    <t>Erin Polovchak</t>
  </si>
  <si>
    <t>(607) 757-2201</t>
  </si>
  <si>
    <t>Vestal</t>
  </si>
  <si>
    <t>201 Main Street</t>
  </si>
  <si>
    <t>District Office-Administration Building</t>
  </si>
  <si>
    <t>Vestal Central School</t>
  </si>
  <si>
    <t>D073</t>
  </si>
  <si>
    <t>rbeardsley@tburg.k12.ny.us</t>
  </si>
  <si>
    <t>Rosemary Beardsley</t>
  </si>
  <si>
    <t>607-387-7551 x4453</t>
  </si>
  <si>
    <t>Trumansburg</t>
  </si>
  <si>
    <t>100 Whig Street</t>
  </si>
  <si>
    <t>Trumansburg Central School</t>
  </si>
  <si>
    <t>D071</t>
  </si>
  <si>
    <t>ahurd@tiogacentral.org</t>
  </si>
  <si>
    <t>Anna Hurd</t>
  </si>
  <si>
    <t>(607) 687-8006x 2</t>
  </si>
  <si>
    <t>Tioga Center</t>
  </si>
  <si>
    <t>3 5th Avenue</t>
  </si>
  <si>
    <t>Tioga Central School</t>
  </si>
  <si>
    <t>D070</t>
  </si>
  <si>
    <t>dtownsend@stamfordcs.org</t>
  </si>
  <si>
    <t>Dawn Townsend</t>
  </si>
  <si>
    <t>(607) 652-7301</t>
  </si>
  <si>
    <t>Stamford</t>
  </si>
  <si>
    <t>1 River Street</t>
  </si>
  <si>
    <t>Stamford Central School</t>
  </si>
  <si>
    <t>D069</t>
  </si>
  <si>
    <t>midougherty@svecsd.org</t>
  </si>
  <si>
    <t>Michelle Dougherty</t>
  </si>
  <si>
    <t>(607) 589-7150</t>
  </si>
  <si>
    <t>Spencer</t>
  </si>
  <si>
    <t>Darts Cross Road &amp; Route 34</t>
  </si>
  <si>
    <t>Spencer-Van Etten Central School</t>
  </si>
  <si>
    <t>D068</t>
  </si>
  <si>
    <t>bhillman@ovcs.org</t>
  </si>
  <si>
    <t>Barb Hillman</t>
  </si>
  <si>
    <t>(315) 653-7218 ext 4040</t>
  </si>
  <si>
    <t>South Otselic</t>
  </si>
  <si>
    <t>PO Box 161, 125 County Road 13A</t>
  </si>
  <si>
    <t>Otselic Valley Central School</t>
  </si>
  <si>
    <t>South Otselic Central School</t>
  </si>
  <si>
    <t>D066</t>
  </si>
  <si>
    <t>(607) 538-9111</t>
  </si>
  <si>
    <t>cpietrantoni@skcs.org</t>
  </si>
  <si>
    <t>Christie Pietrantoni</t>
  </si>
  <si>
    <t>South Kortright</t>
  </si>
  <si>
    <t>PO Box 113, 58200 State Highway 10</t>
  </si>
  <si>
    <t>South Kortright Central School</t>
  </si>
  <si>
    <t>D065</t>
  </si>
  <si>
    <t>(607) 563-2135x 4264</t>
  </si>
  <si>
    <t>Sidney</t>
  </si>
  <si>
    <t>95 West Main Street</t>
  </si>
  <si>
    <t>Sidney Central School</t>
  </si>
  <si>
    <t>D063</t>
  </si>
  <si>
    <t>(607) 638-5881</t>
  </si>
  <si>
    <t>Schenevus</t>
  </si>
  <si>
    <t>159 Main Street</t>
  </si>
  <si>
    <t>Schenevus Central School</t>
  </si>
  <si>
    <t>D062</t>
  </si>
  <si>
    <t>DAVIEL@ROXBURYCSD.ORG</t>
  </si>
  <si>
    <t>Lori Davie</t>
  </si>
  <si>
    <t>(607) 326-4151x 36</t>
  </si>
  <si>
    <t>Roxbury</t>
  </si>
  <si>
    <t>53729 State Highway 30</t>
  </si>
  <si>
    <t>Roxbury Central School</t>
  </si>
  <si>
    <t>D060</t>
  </si>
  <si>
    <t>dmorris@oxac.org</t>
  </si>
  <si>
    <t>Deb Morris</t>
  </si>
  <si>
    <t>(607) 843-2025 x1318</t>
  </si>
  <si>
    <t>Oxford</t>
  </si>
  <si>
    <t>South Washington Avenue, PO Box 192</t>
  </si>
  <si>
    <t>Oxford Central School</t>
  </si>
  <si>
    <t>D059</t>
  </si>
  <si>
    <t>phillipss@oacsd.org</t>
  </si>
  <si>
    <t>Sandy Phillips</t>
  </si>
  <si>
    <t>(607) 687-6284</t>
  </si>
  <si>
    <t>Owego</t>
  </si>
  <si>
    <t>1 Sheldon Guiles Boulevard</t>
  </si>
  <si>
    <t>Owego Free Academy</t>
  </si>
  <si>
    <t>Owego Appalachin Central School</t>
  </si>
  <si>
    <t>D058</t>
  </si>
  <si>
    <t>(607) 988-5035</t>
  </si>
  <si>
    <t>Otego</t>
  </si>
  <si>
    <t>2641 State Highway 7</t>
  </si>
  <si>
    <t>Unatego Central School</t>
  </si>
  <si>
    <t>D056</t>
  </si>
  <si>
    <t>(607) 433-8243x 153</t>
  </si>
  <si>
    <t>189 Main Street, Suite 302</t>
  </si>
  <si>
    <t>Oneonta City School District</t>
  </si>
  <si>
    <t>D055</t>
  </si>
  <si>
    <t>(607) 594-3341x 3939</t>
  </si>
  <si>
    <t>Odessa</t>
  </si>
  <si>
    <t>PO Box 430</t>
  </si>
  <si>
    <t>Odessa-Montour Central School</t>
  </si>
  <si>
    <t>D054</t>
  </si>
  <si>
    <t>(607) 334-1600x 1073</t>
  </si>
  <si>
    <t>89 Midland Drive</t>
  </si>
  <si>
    <t>Norwich Public Schools</t>
  </si>
  <si>
    <t>D053</t>
  </si>
  <si>
    <t>rwood@newfieldschools.org</t>
  </si>
  <si>
    <t>Robin Wood</t>
  </si>
  <si>
    <t>(607) 564-9955x 4024</t>
  </si>
  <si>
    <t>Newfield</t>
  </si>
  <si>
    <t>247 Main Street</t>
  </si>
  <si>
    <t>Newfield Central School</t>
  </si>
  <si>
    <t>D051</t>
  </si>
  <si>
    <t>ltrotman@nvcs.stier.org</t>
  </si>
  <si>
    <t>Lorraine Trotman</t>
  </si>
  <si>
    <t>(607) 642-8606</t>
  </si>
  <si>
    <t>Newark Valley</t>
  </si>
  <si>
    <t>68 Wilson Creek Road</t>
  </si>
  <si>
    <t>Newark Valley Central School</t>
  </si>
  <si>
    <t>D049</t>
  </si>
  <si>
    <t>jfoerster@morriscsd.org</t>
  </si>
  <si>
    <t>Jill Foerster</t>
  </si>
  <si>
    <t>(607) 263-6112</t>
  </si>
  <si>
    <t>Morris</t>
  </si>
  <si>
    <t>65 Main Street, PO Box 40</t>
  </si>
  <si>
    <t>Morris Central School</t>
  </si>
  <si>
    <t>D048</t>
  </si>
  <si>
    <t>cmarino@milfordcentral.org</t>
  </si>
  <si>
    <t>Cynthia Marino-Burgess</t>
  </si>
  <si>
    <t>(607) 286-7721x 8405</t>
  </si>
  <si>
    <t>Milford</t>
  </si>
  <si>
    <t>42 West Main Street</t>
  </si>
  <si>
    <t>Milford Central School</t>
  </si>
  <si>
    <t>D046</t>
  </si>
  <si>
    <t>cmathiesen@margaretvillecs.org</t>
  </si>
  <si>
    <t>Connie Mathiesen</t>
  </si>
  <si>
    <t>(845) 586-2647x 126</t>
  </si>
  <si>
    <t>Margaretville</t>
  </si>
  <si>
    <t>Margaretville Central School</t>
  </si>
  <si>
    <t>D045</t>
  </si>
  <si>
    <t>(607) 849-3224</t>
  </si>
  <si>
    <t>Marathon</t>
  </si>
  <si>
    <t>1 East Main Street, PO Box 339</t>
  </si>
  <si>
    <t>Marathon Central School</t>
  </si>
  <si>
    <t>D043</t>
  </si>
  <si>
    <t>bvandeusen@laurenscs.org</t>
  </si>
  <si>
    <t>Beth VanDeusen</t>
  </si>
  <si>
    <t>(607) 432-2050x 1330</t>
  </si>
  <si>
    <t>Laurens</t>
  </si>
  <si>
    <t>55 Main Street,  PO Box 301</t>
  </si>
  <si>
    <t>Laurens Central School</t>
  </si>
  <si>
    <t>D042</t>
  </si>
  <si>
    <t>pcerasaro@jcschools.stier.org</t>
  </si>
  <si>
    <t>Paul Cerasaro</t>
  </si>
  <si>
    <t>(607) 930-1100</t>
  </si>
  <si>
    <t>Johnson City</t>
  </si>
  <si>
    <t>666 Reynolds Road</t>
  </si>
  <si>
    <t>Johnson City Central School</t>
  </si>
  <si>
    <t>D040</t>
  </si>
  <si>
    <t>Beth.Krause@icsd.k12.ny.us</t>
  </si>
  <si>
    <t>Beth Krause</t>
  </si>
  <si>
    <t>(607) 274-2302x 71703</t>
  </si>
  <si>
    <t>Ithaca</t>
  </si>
  <si>
    <t>1601 North Cayuga Street</t>
  </si>
  <si>
    <t>Ithaca City School District</t>
  </si>
  <si>
    <t>D039</t>
  </si>
  <si>
    <t>rocole@gstboces.org</t>
  </si>
  <si>
    <t>Robert Cole</t>
  </si>
  <si>
    <t>607-739-5601 x3671</t>
  </si>
  <si>
    <t>Horseheads</t>
  </si>
  <si>
    <t>950 Sing Sing Road</t>
  </si>
  <si>
    <t>Horseheads Central School</t>
  </si>
  <si>
    <t>D036</t>
  </si>
  <si>
    <t>ntasber@hcs.stier.org</t>
  </si>
  <si>
    <t>Norene Tasber</t>
  </si>
  <si>
    <t>(607) 693-8126</t>
  </si>
  <si>
    <t>Harpursville</t>
  </si>
  <si>
    <t>54 Main Street, PO Box 147</t>
  </si>
  <si>
    <t>Harpursville Central School</t>
  </si>
  <si>
    <t>D035</t>
  </si>
  <si>
    <t>(607) 760-9946</t>
  </si>
  <si>
    <t>Hancock</t>
  </si>
  <si>
    <t>67 Education Lane</t>
  </si>
  <si>
    <t>Hancock Central School</t>
  </si>
  <si>
    <t>D034</t>
  </si>
  <si>
    <t>cknight@syrdiocese.org</t>
  </si>
  <si>
    <t>Cynthia Knight</t>
  </si>
  <si>
    <t>(607) 748-7423 x 1</t>
  </si>
  <si>
    <t>Endicott</t>
  </si>
  <si>
    <t>1112 Broad Street</t>
  </si>
  <si>
    <t>Our Lady of Sorrows/Seton Mid.School</t>
  </si>
  <si>
    <t>All Saints/Our Lady of Sorrows/Seton Mid</t>
  </si>
  <si>
    <t>D033</t>
  </si>
  <si>
    <t>kneville@groton.cnyric.org</t>
  </si>
  <si>
    <t>Kelley Neville</t>
  </si>
  <si>
    <t>(607) 898-5301x 2434</t>
  </si>
  <si>
    <t>Groton</t>
  </si>
  <si>
    <t>400 Peru Road</t>
  </si>
  <si>
    <t>Groton Central School</t>
  </si>
  <si>
    <t>D032</t>
  </si>
  <si>
    <t>(607) 656-8679</t>
  </si>
  <si>
    <t>Greene</t>
  </si>
  <si>
    <t>40 South Canal Street</t>
  </si>
  <si>
    <t>Greene Central School</t>
  </si>
  <si>
    <t>D031</t>
  </si>
  <si>
    <t>kswearingen@lcsd.k12.ny.us</t>
  </si>
  <si>
    <t>Katie Swearingen</t>
  </si>
  <si>
    <t>(607) 533-3020x 3119</t>
  </si>
  <si>
    <t>Lansing</t>
  </si>
  <si>
    <t>284 Ridge Road</t>
  </si>
  <si>
    <t>Lansing Central School District</t>
  </si>
  <si>
    <t>D030</t>
  </si>
  <si>
    <t>ssebeck@gmucsd.org</t>
  </si>
  <si>
    <t>Susan Sebeck</t>
  </si>
  <si>
    <t>(607) 783-2207x 122</t>
  </si>
  <si>
    <t>Gilbertsville</t>
  </si>
  <si>
    <t>RR 1, Box 10A</t>
  </si>
  <si>
    <t>Gilbertsville Mount Upton CSD</t>
  </si>
  <si>
    <t>D029</t>
  </si>
  <si>
    <t>(607) 749-1216</t>
  </si>
  <si>
    <t>Homer</t>
  </si>
  <si>
    <t>80 West Road, PO Box 500</t>
  </si>
  <si>
    <t>Homer Central School</t>
  </si>
  <si>
    <t>D028</t>
  </si>
  <si>
    <t>kterry@franklincsd.org</t>
  </si>
  <si>
    <t>Karen Terry</t>
  </si>
  <si>
    <t>(607) 829-3551x 317</t>
  </si>
  <si>
    <t>Franklin</t>
  </si>
  <si>
    <t>26 Institute Street, PO Box 888</t>
  </si>
  <si>
    <t>Franklin Central School</t>
  </si>
  <si>
    <t>D027</t>
  </si>
  <si>
    <t>(607) 836-3618</t>
  </si>
  <si>
    <t>McGraw</t>
  </si>
  <si>
    <t>Academy Street, PO Box 556</t>
  </si>
  <si>
    <t>McGraw Central School</t>
  </si>
  <si>
    <t>D026</t>
  </si>
  <si>
    <t>JMora@btboces.org</t>
  </si>
  <si>
    <t>Jessica Mora</t>
  </si>
  <si>
    <t>(607) 786-8211</t>
  </si>
  <si>
    <t>Endwell</t>
  </si>
  <si>
    <t>712 Farm To Market Road</t>
  </si>
  <si>
    <t>Maine- Endwell Central School</t>
  </si>
  <si>
    <t>Maine-Endwell Central School</t>
  </si>
  <si>
    <t>D025</t>
  </si>
  <si>
    <t>BWhite@btboces.org</t>
  </si>
  <si>
    <t>Brian White</t>
  </si>
  <si>
    <t>(607) 757-2107</t>
  </si>
  <si>
    <t>1200 East Main Street</t>
  </si>
  <si>
    <t>Union Endicott High School</t>
  </si>
  <si>
    <t>D024</t>
  </si>
  <si>
    <t>jbasch@gstboces.org</t>
  </si>
  <si>
    <t>Jennifer Basch</t>
  </si>
  <si>
    <t>(607) 733-5854</t>
  </si>
  <si>
    <t>Elmira Heights</t>
  </si>
  <si>
    <t>100 Robinwood Avenue</t>
  </si>
  <si>
    <t>Nathan Cohen Elem/Thomas Edison HS</t>
  </si>
  <si>
    <t>Elmira Heights CSD</t>
  </si>
  <si>
    <t>D023</t>
  </si>
  <si>
    <t>kcrouse@gstboces.org</t>
  </si>
  <si>
    <t>Kari Crouse</t>
  </si>
  <si>
    <t>(607) 735-3236</t>
  </si>
  <si>
    <t>Elmira</t>
  </si>
  <si>
    <t>777 South Main Street</t>
  </si>
  <si>
    <t>Elmira City School District</t>
  </si>
  <si>
    <t>D021</t>
  </si>
  <si>
    <t>(607) 535-3214</t>
  </si>
  <si>
    <t>Watkins Glen</t>
  </si>
  <si>
    <t>301 12th Street</t>
  </si>
  <si>
    <t>Watkins Glen Central School</t>
  </si>
  <si>
    <t>D020</t>
  </si>
  <si>
    <t>tstotts@tstboces.org</t>
  </si>
  <si>
    <t>Tama Stotts</t>
  </si>
  <si>
    <t>(607) 257-1555 x 5164</t>
  </si>
  <si>
    <t>555 Warren Road</t>
  </si>
  <si>
    <t>Tompkins-Seneca-Tioga BOCES</t>
  </si>
  <si>
    <t>D019</t>
  </si>
  <si>
    <t>(607) 363-2109</t>
  </si>
  <si>
    <t>Downsville</t>
  </si>
  <si>
    <t>PO Box J, Maple Avenue</t>
  </si>
  <si>
    <t>Downsville Central School</t>
  </si>
  <si>
    <t>D018</t>
  </si>
  <si>
    <t>lwheeler@deposit.stier.org</t>
  </si>
  <si>
    <t>Lori Wheeler</t>
  </si>
  <si>
    <t xml:space="preserve">(607) 467-5507 </t>
  </si>
  <si>
    <t>Deposit</t>
  </si>
  <si>
    <t>171 Second Street</t>
  </si>
  <si>
    <t>Deposit Central School</t>
  </si>
  <si>
    <t>D017</t>
  </si>
  <si>
    <t>cmiller@delhischools.org</t>
  </si>
  <si>
    <t>(607) 746-1366</t>
  </si>
  <si>
    <t>Delhi</t>
  </si>
  <si>
    <t>Sheldon Drive</t>
  </si>
  <si>
    <t>Delhi Central School</t>
  </si>
  <si>
    <t>Delaware Academy CSD at Delhi</t>
  </si>
  <si>
    <t>D016</t>
  </si>
  <si>
    <t>thorsland.mica@charlottevalley.org</t>
  </si>
  <si>
    <t>Mica Thorsland</t>
  </si>
  <si>
    <t>(607) 278-5511 x 8</t>
  </si>
  <si>
    <t>Davenport</t>
  </si>
  <si>
    <t>15611 State Highway 23</t>
  </si>
  <si>
    <t>Charlotte Valley Central School</t>
  </si>
  <si>
    <t>D015</t>
  </si>
  <si>
    <t>mmunson1@dryden.k12.ny.us</t>
  </si>
  <si>
    <t>Megan Munson</t>
  </si>
  <si>
    <t>(607) 844-8694 x 4206</t>
  </si>
  <si>
    <t>Dryden</t>
  </si>
  <si>
    <t>Route 38</t>
  </si>
  <si>
    <t>Dryden Central School District</t>
  </si>
  <si>
    <t>D014</t>
  </si>
  <si>
    <t>Cortland</t>
  </si>
  <si>
    <t>8 Valley View Drive</t>
  </si>
  <si>
    <t>Cortland Public Schools</t>
  </si>
  <si>
    <t>D013</t>
  </si>
  <si>
    <t>dmaxim@syrdiocese.org</t>
  </si>
  <si>
    <t>Daniel Maxim</t>
  </si>
  <si>
    <t>(607) 723-5307 x 121</t>
  </si>
  <si>
    <t>70 Seminary Avenue</t>
  </si>
  <si>
    <t>Seton Catholic Central High School</t>
  </si>
  <si>
    <t>D012</t>
  </si>
  <si>
    <t>(607) 863-3200 x7 then x5</t>
  </si>
  <si>
    <t>Cincinnatus</t>
  </si>
  <si>
    <t>2809 Cincinnatus Road</t>
  </si>
  <si>
    <t>Cincinnatus Central School</t>
  </si>
  <si>
    <t>D010</t>
  </si>
  <si>
    <t>labarj@cforks.org</t>
  </si>
  <si>
    <t>(607) 648-7524</t>
  </si>
  <si>
    <t>6 Patch Road</t>
  </si>
  <si>
    <t>Chenango Forks Central School</t>
  </si>
  <si>
    <t>D009</t>
  </si>
  <si>
    <t>mdougherty@candorcs.org</t>
  </si>
  <si>
    <t>Michelle J. Dougherty</t>
  </si>
  <si>
    <t>(607) 659-7227</t>
  </si>
  <si>
    <t>Candor</t>
  </si>
  <si>
    <t>PO Box 145</t>
  </si>
  <si>
    <t>Candor Central School</t>
  </si>
  <si>
    <t>D008</t>
  </si>
  <si>
    <t>stravis@svsabers.org</t>
  </si>
  <si>
    <t>Sandra Travis</t>
  </si>
  <si>
    <t>(607) 775-9154</t>
  </si>
  <si>
    <t>Conklin</t>
  </si>
  <si>
    <t>Box 200</t>
  </si>
  <si>
    <t>Susquehanna Valley Central School</t>
  </si>
  <si>
    <t>D005</t>
  </si>
  <si>
    <t>SKlock@btboces.org</t>
  </si>
  <si>
    <t>Steve Klock</t>
  </si>
  <si>
    <t>31 Main Street</t>
  </si>
  <si>
    <t>Binghamton High School</t>
  </si>
  <si>
    <t>D004</t>
  </si>
  <si>
    <t>jmarino@cvcsd.stier.org</t>
  </si>
  <si>
    <t>(607) 762-6928</t>
  </si>
  <si>
    <t>221 Chenango Bridge Road</t>
  </si>
  <si>
    <t>Chenango Valley Central School</t>
  </si>
  <si>
    <t>D003</t>
  </si>
  <si>
    <t>(607) 967-6331</t>
  </si>
  <si>
    <t>Bainbridge</t>
  </si>
  <si>
    <t>18 Juliand Street</t>
  </si>
  <si>
    <t>Bainbridge-Guilford School</t>
  </si>
  <si>
    <t>D002</t>
  </si>
  <si>
    <t>llittle@andescentralschool.org</t>
  </si>
  <si>
    <t>Laurie Little Day</t>
  </si>
  <si>
    <t>(845) 676-3166 x 105</t>
  </si>
  <si>
    <t>Andes</t>
  </si>
  <si>
    <t>85 Delaware Avenue, PO Box 248</t>
  </si>
  <si>
    <t>Andes Central School</t>
  </si>
  <si>
    <t>D001</t>
  </si>
  <si>
    <t>(607) 639-8232</t>
  </si>
  <si>
    <t>Afton</t>
  </si>
  <si>
    <t>29 Academy Street,  PO Box 5</t>
  </si>
  <si>
    <t>Afton Central School</t>
  </si>
  <si>
    <t>C398</t>
  </si>
  <si>
    <t>(716) 886-0935</t>
  </si>
  <si>
    <t>lshelton@compasshouse.org</t>
  </si>
  <si>
    <t>LaTosha Shelton</t>
  </si>
  <si>
    <t>Buffalo</t>
  </si>
  <si>
    <t>370 Linwood Avenue</t>
  </si>
  <si>
    <t>Compass House</t>
  </si>
  <si>
    <t>C</t>
  </si>
  <si>
    <t>C394</t>
  </si>
  <si>
    <t>ptouch@gateway-longview.org</t>
  </si>
  <si>
    <t>Jon Thurston</t>
  </si>
  <si>
    <t>(716) 783-3256 x 3256</t>
  </si>
  <si>
    <t>Williamsville</t>
  </si>
  <si>
    <t>6350 Main Street</t>
  </si>
  <si>
    <t>Gateway Longview, Inc.</t>
  </si>
  <si>
    <t>C392</t>
  </si>
  <si>
    <t>jmaziarz@olvhs.org</t>
  </si>
  <si>
    <t>Joyce Maziarz</t>
  </si>
  <si>
    <t>(716) 828-7844</t>
  </si>
  <si>
    <t>Lackawanna</t>
  </si>
  <si>
    <t>777 Ridge Road</t>
  </si>
  <si>
    <t>Baker Victory Services</t>
  </si>
  <si>
    <t>C306</t>
  </si>
  <si>
    <t>maggiec@smsdk12.org</t>
  </si>
  <si>
    <t>Maggie Cherico</t>
  </si>
  <si>
    <t>(716) 834-7200 x 219</t>
  </si>
  <si>
    <t>2253 Main Street</t>
  </si>
  <si>
    <t>St.Mary's School for the Deaf</t>
  </si>
  <si>
    <t>St. Mary's School for the Deaf</t>
  </si>
  <si>
    <t>C238</t>
  </si>
  <si>
    <t>sbell@wilsoncsd.org</t>
  </si>
  <si>
    <t>Sue Bell</t>
  </si>
  <si>
    <t>(716) 751-9341  x 139</t>
  </si>
  <si>
    <t>Wilson</t>
  </si>
  <si>
    <t>374-380 Lake Street</t>
  </si>
  <si>
    <t>Wilson Central School</t>
  </si>
  <si>
    <t>C201</t>
  </si>
  <si>
    <t>heagerty-thomas@aramark.com</t>
  </si>
  <si>
    <t>Thomas Heagerty</t>
  </si>
  <si>
    <t>(716) 478-4804</t>
  </si>
  <si>
    <t>Lockport</t>
  </si>
  <si>
    <t>130 Beattie Avenue</t>
  </si>
  <si>
    <t>Lockport City School District</t>
  </si>
  <si>
    <t>C199</t>
  </si>
  <si>
    <t>hkories@southbuffalocs.org</t>
  </si>
  <si>
    <t>Heather Kories</t>
  </si>
  <si>
    <t>716-826-7213 x 128</t>
  </si>
  <si>
    <t>154 South Ogden Street</t>
  </si>
  <si>
    <t>South Buffalo Charter School</t>
  </si>
  <si>
    <t>C197</t>
  </si>
  <si>
    <t>jfuerch@barkercsd.net</t>
  </si>
  <si>
    <t>Julie Fuerch</t>
  </si>
  <si>
    <t>(716) 795-9111 x 3305</t>
  </si>
  <si>
    <t>Barker</t>
  </si>
  <si>
    <t>1628 Quaker Road</t>
  </si>
  <si>
    <t>Barker Central School</t>
  </si>
  <si>
    <t>C196</t>
  </si>
  <si>
    <t>cafeteria@catholicacademynf.org</t>
  </si>
  <si>
    <t>Joanne Warmus</t>
  </si>
  <si>
    <t>(716) 283-1455</t>
  </si>
  <si>
    <t>Niagara Falls</t>
  </si>
  <si>
    <t>1055 N Military Rd.</t>
  </si>
  <si>
    <t>Catholic Academy of Niagara Falls</t>
  </si>
  <si>
    <t>C194</t>
  </si>
  <si>
    <t>JHuntington@newfanecentralschools.org</t>
  </si>
  <si>
    <t>JoAnne Huntington</t>
  </si>
  <si>
    <t>(716) 778-6561</t>
  </si>
  <si>
    <t>Newfane</t>
  </si>
  <si>
    <t>6273 Charlotteville Road</t>
  </si>
  <si>
    <t>Newfane Central School</t>
  </si>
  <si>
    <t>C185</t>
  </si>
  <si>
    <t>jfuerch@royhart.org</t>
  </si>
  <si>
    <t>Julie Fuerch - FSD</t>
  </si>
  <si>
    <t>(716) 735-2084</t>
  </si>
  <si>
    <t>Middleport</t>
  </si>
  <si>
    <t>78 State Street</t>
  </si>
  <si>
    <t>Royalton-Hartland Central School District</t>
  </si>
  <si>
    <t>Royalton-Hartland Middle School</t>
  </si>
  <si>
    <t>C180</t>
  </si>
  <si>
    <t>Leturgey-julie@aramark.com</t>
  </si>
  <si>
    <t>Julie Calabro</t>
  </si>
  <si>
    <t>716-525-5423</t>
  </si>
  <si>
    <t>No.Tonawanda</t>
  </si>
  <si>
    <t>1500 Vanderbilt Avenue</t>
  </si>
  <si>
    <t>North Tonawanda City Schools</t>
  </si>
  <si>
    <t>C170</t>
  </si>
  <si>
    <t>jrobertson@falkschool.com</t>
  </si>
  <si>
    <t>Joanna Robertson</t>
  </si>
  <si>
    <t>(716) 836-7566 x 359</t>
  </si>
  <si>
    <t>283 Washington Ave</t>
  </si>
  <si>
    <t>Stanley G Falk School-Roosevelt</t>
  </si>
  <si>
    <t>Stanley G. Falk School-Roosevelt</t>
  </si>
  <si>
    <t>C168</t>
  </si>
  <si>
    <t>spaden@swms.wnyric.org</t>
  </si>
  <si>
    <t>Sandy Paden</t>
  </si>
  <si>
    <t>(716) 664-6940</t>
  </si>
  <si>
    <t>Panama</t>
  </si>
  <si>
    <t>41 North Street</t>
  </si>
  <si>
    <t>Panama Central School</t>
  </si>
  <si>
    <t>C164</t>
  </si>
  <si>
    <t>NBARNES@ARCERIECOUNTY.ORG</t>
  </si>
  <si>
    <t>Nicole Barnes</t>
  </si>
  <si>
    <t>(716) 876-3902 x 3120</t>
  </si>
  <si>
    <t>Tonawanda</t>
  </si>
  <si>
    <t>205 Yorkshire Road</t>
  </si>
  <si>
    <t>Arc Erie County Ny - Maryvale</t>
  </si>
  <si>
    <t>C161</t>
  </si>
  <si>
    <t>cafe@healthsciencescharterschool.org</t>
  </si>
  <si>
    <t>Claudine Budzinski</t>
  </si>
  <si>
    <t>(716) 888-4080 x107</t>
  </si>
  <si>
    <t>1140 Ellicott Street</t>
  </si>
  <si>
    <t>Health and Sciences Charter</t>
  </si>
  <si>
    <t>Health and Sciences Charter School</t>
  </si>
  <si>
    <t>C159</t>
  </si>
  <si>
    <t>(716) 695-2600 x 320</t>
  </si>
  <si>
    <t>suziequzie616@verizon.net</t>
  </si>
  <si>
    <t>Susanna Wik</t>
  </si>
  <si>
    <t>39 O'Hara Road</t>
  </si>
  <si>
    <t>Cardinal O'Hara High School</t>
  </si>
  <si>
    <t>C156</t>
  </si>
  <si>
    <t>egreene@cheektowagasloan.org</t>
  </si>
  <si>
    <t>Erin Greene</t>
  </si>
  <si>
    <t>(716) 891-6416</t>
  </si>
  <si>
    <t>Cheektowaga</t>
  </si>
  <si>
    <t>305 Cayuga Creek Road</t>
  </si>
  <si>
    <t>Cheektowaga-Sloan School District</t>
  </si>
  <si>
    <t>C146</t>
  </si>
  <si>
    <t>barb.trybuskiewicz@stjohnsalden.org</t>
  </si>
  <si>
    <t>Barbara Trybuskiewicz</t>
  </si>
  <si>
    <t>(716) 937-9483</t>
  </si>
  <si>
    <t>Alden</t>
  </si>
  <si>
    <t>2028 Sandridge Road</t>
  </si>
  <si>
    <t>St.John the Baptist School</t>
  </si>
  <si>
    <t>St. John the Baptist School</t>
  </si>
  <si>
    <t>C144</t>
  </si>
  <si>
    <t>ksajdak@sweethomeschools.org</t>
  </si>
  <si>
    <t>Kristi Sajdak</t>
  </si>
  <si>
    <t>(716) 250-1446</t>
  </si>
  <si>
    <t>1741 Sweet Home Road</t>
  </si>
  <si>
    <t>Sweet Home Central School</t>
  </si>
  <si>
    <t>C140</t>
  </si>
  <si>
    <t>finance@stella-niagara.com</t>
  </si>
  <si>
    <t>Jo Merino Director of Finance</t>
  </si>
  <si>
    <t>(716) 754-4311 x 131</t>
  </si>
  <si>
    <t>Stella Niagara</t>
  </si>
  <si>
    <t>4421 Lower River Road</t>
  </si>
  <si>
    <t>Stella Niagara Education Park</t>
  </si>
  <si>
    <t>C139</t>
  </si>
  <si>
    <t>arich2@frontiercsd.org</t>
  </si>
  <si>
    <t>Anne Rich</t>
  </si>
  <si>
    <t>(716) 926-1813</t>
  </si>
  <si>
    <t>Hamburg</t>
  </si>
  <si>
    <t>S-4432 Bay View Road</t>
  </si>
  <si>
    <t>Frontier Central School</t>
  </si>
  <si>
    <t>C138</t>
  </si>
  <si>
    <t>spaden@swcsk12.org</t>
  </si>
  <si>
    <t>Bemus Point</t>
  </si>
  <si>
    <t>Dutch Hollow Road</t>
  </si>
  <si>
    <t>Bemus Point Central School</t>
  </si>
  <si>
    <t>C136</t>
  </si>
  <si>
    <t>CKIRSCHNER@williamsvillek12.org</t>
  </si>
  <si>
    <t>Cheryl Kirschner</t>
  </si>
  <si>
    <t>(716) 626-8875</t>
  </si>
  <si>
    <t>East Amherst</t>
  </si>
  <si>
    <t>105 Casey Road</t>
  </si>
  <si>
    <t>Williamsville Central School</t>
  </si>
  <si>
    <t>C135</t>
  </si>
  <si>
    <t>cwhalen@wscschools.org</t>
  </si>
  <si>
    <t>Carolyn (Sue) Whalen</t>
  </si>
  <si>
    <t>(716) 677-3810</t>
  </si>
  <si>
    <t>West Seneca</t>
  </si>
  <si>
    <t>1445 Center Road</t>
  </si>
  <si>
    <t>West Seneca Central School</t>
  </si>
  <si>
    <t>C134</t>
  </si>
  <si>
    <t>mcassety@gmail.com</t>
  </si>
  <si>
    <t>Colleen Cassety</t>
  </si>
  <si>
    <t>(716) 290-2061</t>
  </si>
  <si>
    <t>3275 Main Street</t>
  </si>
  <si>
    <t>St.Joseph's School-University Heights</t>
  </si>
  <si>
    <t>C133</t>
  </si>
  <si>
    <t>Mhaight@stgregsschool.org</t>
  </si>
  <si>
    <t>Marcia Haight</t>
  </si>
  <si>
    <t>(716) 688-5323 x 348</t>
  </si>
  <si>
    <t>250 St. Gregory Court</t>
  </si>
  <si>
    <t>St.Gregory School</t>
  </si>
  <si>
    <t>St.Gregory the Great RC School</t>
  </si>
  <si>
    <t>C132</t>
  </si>
  <si>
    <t>(716) 836-2230</t>
  </si>
  <si>
    <t>jkroczynski@stameliaschool.org</t>
  </si>
  <si>
    <t>Joseph Kroczynski</t>
  </si>
  <si>
    <t>2999 Eggert Road</t>
  </si>
  <si>
    <t>St.Amelia's Parish School</t>
  </si>
  <si>
    <t>St. Amelia's Parish School</t>
  </si>
  <si>
    <t>C131</t>
  </si>
  <si>
    <t>lwatson@springvillegi.org</t>
  </si>
  <si>
    <t>Laura Watson</t>
  </si>
  <si>
    <t>(716) 592-3274</t>
  </si>
  <si>
    <t>Springville</t>
  </si>
  <si>
    <t>267 Newman Street</t>
  </si>
  <si>
    <t>Springville-Griffith Inst. Central School</t>
  </si>
  <si>
    <t>C127</t>
  </si>
  <si>
    <t>togilvie@amherstschools.org</t>
  </si>
  <si>
    <t>Tracey Ogilvie</t>
  </si>
  <si>
    <t>(716) 362-3025</t>
  </si>
  <si>
    <t>Amherst</t>
  </si>
  <si>
    <t>55 Kings Highway</t>
  </si>
  <si>
    <t>Amherst Central School</t>
  </si>
  <si>
    <t>Amherst Central School District</t>
  </si>
  <si>
    <t>C122</t>
  </si>
  <si>
    <t>lparker@hinsdale.wnyric.org</t>
  </si>
  <si>
    <t>Lisa Parker</t>
  </si>
  <si>
    <t>(716) 557-2227 x 404</t>
  </si>
  <si>
    <t>Hinsdale</t>
  </si>
  <si>
    <t>3701 Main Street</t>
  </si>
  <si>
    <t>Hinsdale Central School</t>
  </si>
  <si>
    <t>C115</t>
  </si>
  <si>
    <t>jzuercher@csat-k12.org</t>
  </si>
  <si>
    <t>Jeffrey Zuercher</t>
  </si>
  <si>
    <t>(716) 876-7505 x 2118</t>
  </si>
  <si>
    <t>2303 Kenmore Avenue</t>
  </si>
  <si>
    <t>Charter School for Applied Technologies</t>
  </si>
  <si>
    <t>C112</t>
  </si>
  <si>
    <t>hayesk@tapestryschool.org</t>
  </si>
  <si>
    <t>Karrie Hayes</t>
  </si>
  <si>
    <t>(716) 204-5883 x 1038</t>
  </si>
  <si>
    <t>65 Great Arrow Avenue</t>
  </si>
  <si>
    <t>Tapestry Charter School</t>
  </si>
  <si>
    <t>C107</t>
  </si>
  <si>
    <t>rherbert@alcsny.org</t>
  </si>
  <si>
    <t>Rhonda Herbert</t>
  </si>
  <si>
    <t>(716) 375-6600 x 2188</t>
  </si>
  <si>
    <t>Allegany</t>
  </si>
  <si>
    <t>3131 Five Mile Road</t>
  </si>
  <si>
    <t>Allegany-Limestone Central School</t>
  </si>
  <si>
    <t>C104</t>
  </si>
  <si>
    <t>livingstond@stfrancishigh.org</t>
  </si>
  <si>
    <t>Davina Livingston</t>
  </si>
  <si>
    <t>(716) 627-1200 x 442</t>
  </si>
  <si>
    <t>Athol Springs</t>
  </si>
  <si>
    <t>4129 Lake Shore Road</t>
  </si>
  <si>
    <t>St Francis High School</t>
  </si>
  <si>
    <t>C103</t>
  </si>
  <si>
    <t>lvalentin@opschools.org</t>
  </si>
  <si>
    <t>Lisa Valentin</t>
  </si>
  <si>
    <t>(716) 209-6251</t>
  </si>
  <si>
    <t>2240 Southwestern Blvd</t>
  </si>
  <si>
    <t>Orchard Park Central School District</t>
  </si>
  <si>
    <t>C098</t>
  </si>
  <si>
    <t>ddole@northcollinscsd.org</t>
  </si>
  <si>
    <t>Debbie Dole</t>
  </si>
  <si>
    <t>(716) 337-0101 x 2316</t>
  </si>
  <si>
    <t>North Collins</t>
  </si>
  <si>
    <t>2045 School Street</t>
  </si>
  <si>
    <t>North Collins Central School District</t>
  </si>
  <si>
    <t>C097</t>
  </si>
  <si>
    <t>brogenmoser@saintmarkschool.com</t>
  </si>
  <si>
    <t>Betsy Rogenmoser</t>
  </si>
  <si>
    <t>(716) 743-0269</t>
  </si>
  <si>
    <t>399 Woodward Avenue</t>
  </si>
  <si>
    <t>St.Mark's School</t>
  </si>
  <si>
    <t>C093</t>
  </si>
  <si>
    <t>dbarile@nwcsd.org</t>
  </si>
  <si>
    <t>Domenic Barile</t>
  </si>
  <si>
    <t>(716) 215-3144</t>
  </si>
  <si>
    <t>Sanborn</t>
  </si>
  <si>
    <t>2292 Saunders Settlement Road</t>
  </si>
  <si>
    <t>Niagara-Wheatfield Central School</t>
  </si>
  <si>
    <t>C091</t>
  </si>
  <si>
    <t>Jamestown</t>
  </si>
  <si>
    <t>600 Hunt Road</t>
  </si>
  <si>
    <t>Southwestern Central School</t>
  </si>
  <si>
    <t>C090</t>
  </si>
  <si>
    <t>jshearer@clake.org</t>
  </si>
  <si>
    <t>Jennifer Shearer</t>
  </si>
  <si>
    <t>(716) 753-5824</t>
  </si>
  <si>
    <t>Mayville</t>
  </si>
  <si>
    <t>100 North Erie Street</t>
  </si>
  <si>
    <t>Chautauqua Lake Central School</t>
  </si>
  <si>
    <t>C089</t>
  </si>
  <si>
    <t>dbecker@ptfswny.com</t>
  </si>
  <si>
    <t>Debbie Becker</t>
  </si>
  <si>
    <t>(716) 883-1998 x 109</t>
  </si>
  <si>
    <t>West Valley</t>
  </si>
  <si>
    <t>5359 School Street</t>
  </si>
  <si>
    <t>West Valley Central School</t>
  </si>
  <si>
    <t>C087</t>
  </si>
  <si>
    <t>ddunkleman@oleanschools.org</t>
  </si>
  <si>
    <t>Dan Dunkleman</t>
  </si>
  <si>
    <t>(716) 375-8007</t>
  </si>
  <si>
    <t>Olean</t>
  </si>
  <si>
    <t>410 West Sullivan Street</t>
  </si>
  <si>
    <t>Olean City School District</t>
  </si>
  <si>
    <t>C085</t>
  </si>
  <si>
    <t>hottaway@cvcougars.org</t>
  </si>
  <si>
    <t>Heidi Ottaway</t>
  </si>
  <si>
    <t>(716) 962-8581 x 1507</t>
  </si>
  <si>
    <t>Sinclairville</t>
  </si>
  <si>
    <t>PO Box 540</t>
  </si>
  <si>
    <t>Cassadaga Valley Central School</t>
  </si>
  <si>
    <t>C083</t>
  </si>
  <si>
    <t>sean.budd@walshstcs.org</t>
  </si>
  <si>
    <t>Sean Budd-SEE COMMENTS PLEASE</t>
  </si>
  <si>
    <t>(716) 378-2526</t>
  </si>
  <si>
    <t>208 North 24th Street</t>
  </si>
  <si>
    <t>Archbishop Walsh High School</t>
  </si>
  <si>
    <t>C081</t>
  </si>
  <si>
    <t>Christopher.muscato@sodexo.com</t>
  </si>
  <si>
    <t>Christopher Muscato</t>
  </si>
  <si>
    <t>(716) 695-5506</t>
  </si>
  <si>
    <t>100 Hinds Street</t>
  </si>
  <si>
    <t>Tonawanda City Schools</t>
  </si>
  <si>
    <t>C079</t>
  </si>
  <si>
    <t>kitchenmanager@smeschool.com</t>
  </si>
  <si>
    <t>Jenny Fulciniti</t>
  </si>
  <si>
    <t>(716) 683-2112 x 119</t>
  </si>
  <si>
    <t>Lancaster</t>
  </si>
  <si>
    <t>2 St. Mary's Hill</t>
  </si>
  <si>
    <t>St.Mary's Elementary School</t>
  </si>
  <si>
    <t>St. Mary's Elementary School</t>
  </si>
  <si>
    <t>C078</t>
  </si>
  <si>
    <t>taugugliaro@lancasterschools.org</t>
  </si>
  <si>
    <t>Tami Augugliaro</t>
  </si>
  <si>
    <t>(716) 686-3245</t>
  </si>
  <si>
    <t>177 Central Avenue</t>
  </si>
  <si>
    <t>Lancaster Central School</t>
  </si>
  <si>
    <t>C077</t>
  </si>
  <si>
    <t>pcutrona@ptfswny.com</t>
  </si>
  <si>
    <t>Paul S. Cutrona</t>
  </si>
  <si>
    <t>(716) 868-4806</t>
  </si>
  <si>
    <t>500 Martin Road</t>
  </si>
  <si>
    <t>Lackawanna City School District</t>
  </si>
  <si>
    <t>C076</t>
  </si>
  <si>
    <t>hmyers@westfieldcsd.org</t>
  </si>
  <si>
    <t>Heather Myers</t>
  </si>
  <si>
    <t>(716) 326-2196</t>
  </si>
  <si>
    <t>Westfield</t>
  </si>
  <si>
    <t>203 East Main Street</t>
  </si>
  <si>
    <t>Westfield Central School</t>
  </si>
  <si>
    <t>C074</t>
  </si>
  <si>
    <t>kroll@ktufsd.org</t>
  </si>
  <si>
    <t>Kim Roll</t>
  </si>
  <si>
    <t>(716) 874-8400 x 20331</t>
  </si>
  <si>
    <t>1500 Colvin Boulevard</t>
  </si>
  <si>
    <t>Kenmore-Tonawanda School District</t>
  </si>
  <si>
    <t>C073</t>
  </si>
  <si>
    <t>jeffrey.r.smith@jpsny.org</t>
  </si>
  <si>
    <t>Jeffrey Smith</t>
  </si>
  <si>
    <t>(716) 483-4366</t>
  </si>
  <si>
    <t>159 Buffalo Street</t>
  </si>
  <si>
    <t>Jamestown Public Schools</t>
  </si>
  <si>
    <t>Jamestown Public School</t>
  </si>
  <si>
    <t>C072</t>
  </si>
  <si>
    <t>ckubera@fcsd.wnyric.org</t>
  </si>
  <si>
    <t>Colleen Kubera</t>
  </si>
  <si>
    <t>(716) 679-1581 x 2705</t>
  </si>
  <si>
    <t>Fredonia</t>
  </si>
  <si>
    <t>425 East Main Street</t>
  </si>
  <si>
    <t>Fredonia Central School</t>
  </si>
  <si>
    <t>C071</t>
  </si>
  <si>
    <t>lmilliman@pval.org</t>
  </si>
  <si>
    <t>Lelsie Milliman</t>
  </si>
  <si>
    <t>(716) 988-3291 x 3321</t>
  </si>
  <si>
    <t>South Dayton</t>
  </si>
  <si>
    <t>7755 Route 83</t>
  </si>
  <si>
    <t>Pine Valley Central School</t>
  </si>
  <si>
    <t>C070</t>
  </si>
  <si>
    <t>atrautwein@hollandcsd.org</t>
  </si>
  <si>
    <t>Anita Trautwein</t>
  </si>
  <si>
    <t>(716) 537-8216</t>
  </si>
  <si>
    <t>Holland</t>
  </si>
  <si>
    <t>103 Canada Street</t>
  </si>
  <si>
    <t>Holland Central School</t>
  </si>
  <si>
    <t>C069</t>
  </si>
  <si>
    <t>kgeiser@silvercreekschools.org</t>
  </si>
  <si>
    <t>Kristen Geiser</t>
  </si>
  <si>
    <t>(716) 934-2603 x 4268</t>
  </si>
  <si>
    <t>Silver Creek</t>
  </si>
  <si>
    <t>1 Dickinson Street, PO Box 270</t>
  </si>
  <si>
    <t>Silver Creek Central School</t>
  </si>
  <si>
    <t>C068</t>
  </si>
  <si>
    <t>jgatas@starpointcsd.org</t>
  </si>
  <si>
    <t>Jackie Gatas</t>
  </si>
  <si>
    <t>(716) 210-2381</t>
  </si>
  <si>
    <t>4363 Mapleton Road</t>
  </si>
  <si>
    <t>Starpoint Central School</t>
  </si>
  <si>
    <t>C067</t>
  </si>
  <si>
    <t>sbates@shermancsd.org</t>
  </si>
  <si>
    <t>Susan Bates</t>
  </si>
  <si>
    <t>(716) 761-4815</t>
  </si>
  <si>
    <t>Sherman</t>
  </si>
  <si>
    <t>127 Park Street, PO Box 950</t>
  </si>
  <si>
    <t>Sherman Central School</t>
  </si>
  <si>
    <t>C066</t>
  </si>
  <si>
    <t>kabram@hcsdk12.org</t>
  </si>
  <si>
    <t>Kimberly Abram</t>
  </si>
  <si>
    <t>(716) 646-3250  x 5005</t>
  </si>
  <si>
    <t>360 Division Street</t>
  </si>
  <si>
    <t>Hamburg Central School</t>
  </si>
  <si>
    <t>C063</t>
  </si>
  <si>
    <t>Patricksmith@gicsd.org</t>
  </si>
  <si>
    <t>Patrick Smith</t>
  </si>
  <si>
    <t>(716) 773-8885</t>
  </si>
  <si>
    <t>Grand Island</t>
  </si>
  <si>
    <t>1100 Ransom Road</t>
  </si>
  <si>
    <t>Grand Island Central School</t>
  </si>
  <si>
    <t>C062</t>
  </si>
  <si>
    <t>jshearer@ripleycsd.org</t>
  </si>
  <si>
    <t>(716) 736-2631 x 1480</t>
  </si>
  <si>
    <t>Ripley</t>
  </si>
  <si>
    <t>12 North State Street</t>
  </si>
  <si>
    <t>Ripley Central School</t>
  </si>
  <si>
    <t>C061</t>
  </si>
  <si>
    <t>Karen.giardina@sodexo.com</t>
  </si>
  <si>
    <t>Karen Giardina</t>
  </si>
  <si>
    <t>(716) 366-9300 x 3358</t>
  </si>
  <si>
    <t>Dunkirk</t>
  </si>
  <si>
    <t xml:space="preserve"> 525 Eagle Street</t>
  </si>
  <si>
    <t>Dunkirk Public Schools</t>
  </si>
  <si>
    <t>C059</t>
  </si>
  <si>
    <t>mingham@stpeterrc.org</t>
  </si>
  <si>
    <t>Maureen Ingham / Ann Yarussi[Ker] (see comments)</t>
  </si>
  <si>
    <t>(716) 754-4470</t>
  </si>
  <si>
    <t>Lewiston</t>
  </si>
  <si>
    <t>140 North 6th Street</t>
  </si>
  <si>
    <t>St.Peters Church School</t>
  </si>
  <si>
    <t>C058</t>
  </si>
  <si>
    <t>ldombrowski@ndyfs.org</t>
  </si>
  <si>
    <t>Lynn Dombrowski</t>
  </si>
  <si>
    <t>(716) 433-9592 x 508</t>
  </si>
  <si>
    <t>6395 Old Niagara Road</t>
  </si>
  <si>
    <t>Henrietta G. Lewis Campus School</t>
  </si>
  <si>
    <t>New Directions</t>
  </si>
  <si>
    <t>C057</t>
  </si>
  <si>
    <t>Pbrooks@portvillecsd.org</t>
  </si>
  <si>
    <t>Paula Brooks</t>
  </si>
  <si>
    <t>(716) 933-6000 x 1170</t>
  </si>
  <si>
    <t>Portville</t>
  </si>
  <si>
    <t>PO Box 790</t>
  </si>
  <si>
    <t>Portville Central School</t>
  </si>
  <si>
    <t>C056</t>
  </si>
  <si>
    <t>kreis@iroquoiscsd.org</t>
  </si>
  <si>
    <t>Kimberly Reis</t>
  </si>
  <si>
    <t>(716) 652-3000 x 7701</t>
  </si>
  <si>
    <t>Elma</t>
  </si>
  <si>
    <t>2111 Girdle Road</t>
  </si>
  <si>
    <t>Iroquois Central School</t>
  </si>
  <si>
    <t>C055</t>
  </si>
  <si>
    <t>acline@christianca.com</t>
  </si>
  <si>
    <t>Alisha Cline</t>
  </si>
  <si>
    <t>(716) 634-4821 x 111</t>
  </si>
  <si>
    <t>39 Academy Street</t>
  </si>
  <si>
    <t>Christian Central Academy</t>
  </si>
  <si>
    <t>C054</t>
  </si>
  <si>
    <t>adevans@randolphacademy.org</t>
  </si>
  <si>
    <t>Allison Evans</t>
  </si>
  <si>
    <t>(716) 358-6866 x 243</t>
  </si>
  <si>
    <t>Randolph</t>
  </si>
  <si>
    <t>336 Main Street</t>
  </si>
  <si>
    <t>Randolph Academy UFSD</t>
  </si>
  <si>
    <t>C051</t>
  </si>
  <si>
    <t>r_michalski@wnymcs.com</t>
  </si>
  <si>
    <t>Robin Michalski</t>
  </si>
  <si>
    <t>(716) 842-6289 x 3365</t>
  </si>
  <si>
    <t>266 Genesee Street</t>
  </si>
  <si>
    <t>Western New York Maritime Charter School</t>
  </si>
  <si>
    <t>C050</t>
  </si>
  <si>
    <t>ddole@edencsd.org</t>
  </si>
  <si>
    <t>(716) 992-3623</t>
  </si>
  <si>
    <t>Eden</t>
  </si>
  <si>
    <t>3150 School View Road</t>
  </si>
  <si>
    <t>Eden Central School</t>
  </si>
  <si>
    <t>C049</t>
  </si>
  <si>
    <t>kwheeler@qofhschool.org</t>
  </si>
  <si>
    <t>Kris Wheeler</t>
  </si>
  <si>
    <t>(716) 674-5206 x 34</t>
  </si>
  <si>
    <t>839 Mill Road</t>
  </si>
  <si>
    <t>Queen of Heaven School</t>
  </si>
  <si>
    <t>C047</t>
  </si>
  <si>
    <t>mschueler@eak12.org</t>
  </si>
  <si>
    <t>Michael Schueler</t>
  </si>
  <si>
    <t>(716) 687-2333</t>
  </si>
  <si>
    <t>East Aurora</t>
  </si>
  <si>
    <t>430 Main Street</t>
  </si>
  <si>
    <t>East Aurora Public Schools</t>
  </si>
  <si>
    <t>C046</t>
  </si>
  <si>
    <t>Jmetty@depewschools.org</t>
  </si>
  <si>
    <t>Joseph Metty</t>
  </si>
  <si>
    <t>(716) 686-2454</t>
  </si>
  <si>
    <t>Depew</t>
  </si>
  <si>
    <t>1780 Como Park Boulevard</t>
  </si>
  <si>
    <t>Depew Union Free School District</t>
  </si>
  <si>
    <t>C041</t>
  </si>
  <si>
    <t>jdibartolomeo@clarenceschools.org</t>
  </si>
  <si>
    <t>Joan DiBartolomeo</t>
  </si>
  <si>
    <t>(716) 407-9095</t>
  </si>
  <si>
    <t>Clarence</t>
  </si>
  <si>
    <t>9625 Main Street</t>
  </si>
  <si>
    <t>Clarence Central School</t>
  </si>
  <si>
    <t>C040</t>
  </si>
  <si>
    <t>Sheri.Ward@sodexo.com</t>
  </si>
  <si>
    <t>Sheri Ward</t>
  </si>
  <si>
    <t>(716) 631-7435</t>
  </si>
  <si>
    <t>1050 Maryvale Drive</t>
  </si>
  <si>
    <t>Maryvale High School</t>
  </si>
  <si>
    <t>Cheektowaga- Maryvale UFSD</t>
  </si>
  <si>
    <t>C039</t>
  </si>
  <si>
    <t>jbennett@frewsburgcsd.org</t>
  </si>
  <si>
    <t>Janet Bennett</t>
  </si>
  <si>
    <t>(716) 569-7021</t>
  </si>
  <si>
    <t>Frewsburg</t>
  </si>
  <si>
    <t>26 Institute Street</t>
  </si>
  <si>
    <t>Frewsburg Central School</t>
  </si>
  <si>
    <t>C035</t>
  </si>
  <si>
    <t>slomanto@forestville.com</t>
  </si>
  <si>
    <t>Sarah LoManto</t>
  </si>
  <si>
    <t>(716) 965-6530</t>
  </si>
  <si>
    <t>Forestville</t>
  </si>
  <si>
    <t>4 Academy Street</t>
  </si>
  <si>
    <t>Forestville Central School District</t>
  </si>
  <si>
    <t>C034</t>
  </si>
  <si>
    <t>personaltouchboces@gmail.com</t>
  </si>
  <si>
    <t>Denise Purdy</t>
  </si>
  <si>
    <t>(716) 499-8475</t>
  </si>
  <si>
    <t>Angola</t>
  </si>
  <si>
    <t>8685 Erie Road</t>
  </si>
  <si>
    <t>Erie2-Chautauqua Catt Boces</t>
  </si>
  <si>
    <t>Erie2 -Chautauqua Catt Boces</t>
  </si>
  <si>
    <t>C033</t>
  </si>
  <si>
    <t>mlynch@falconerschools.org</t>
  </si>
  <si>
    <t>Mary Lynch</t>
  </si>
  <si>
    <t>(716) 665-6624 x 4288</t>
  </si>
  <si>
    <t>Falconer</t>
  </si>
  <si>
    <t>2 East Avenue North</t>
  </si>
  <si>
    <t>Falconer Central School</t>
  </si>
  <si>
    <t>C032</t>
  </si>
  <si>
    <t>vwilliams@eville.wnyric.org</t>
  </si>
  <si>
    <t>Vicky Williams</t>
  </si>
  <si>
    <t>(716) 699-2368 x 1403</t>
  </si>
  <si>
    <t>Ellicottville</t>
  </si>
  <si>
    <t>5873 Route 219 S</t>
  </si>
  <si>
    <t>Ellicottville Central School</t>
  </si>
  <si>
    <t>Ellicotville Central School</t>
  </si>
  <si>
    <t>C030</t>
  </si>
  <si>
    <t>jcolburn@tbafcs.org</t>
  </si>
  <si>
    <t>Jeff Colburn</t>
  </si>
  <si>
    <t>(716) 676-8017</t>
  </si>
  <si>
    <t>Franklinville</t>
  </si>
  <si>
    <t>31 North Main Street</t>
  </si>
  <si>
    <t>Franklinville Central School</t>
  </si>
  <si>
    <t>C029</t>
  </si>
  <si>
    <t>stjohncafeteria@gmail.com</t>
  </si>
  <si>
    <t>Debra A Hynes</t>
  </si>
  <si>
    <t>(716) 875-2088</t>
  </si>
  <si>
    <t>Kenmore</t>
  </si>
  <si>
    <t>1085 Englewood Avenue</t>
  </si>
  <si>
    <t>St.John The Baptist School</t>
  </si>
  <si>
    <t>C028</t>
  </si>
  <si>
    <t>jwhipple@clevehill.org</t>
  </si>
  <si>
    <t>Jason Whipple</t>
  </si>
  <si>
    <t>(716) 836-7200 x 8340</t>
  </si>
  <si>
    <t>105 Mapleview Road</t>
  </si>
  <si>
    <t>Cleveland Hill Schools</t>
  </si>
  <si>
    <t>C027</t>
  </si>
  <si>
    <t>bwood2@buffaloschools.org</t>
  </si>
  <si>
    <t>Bridget Wood</t>
  </si>
  <si>
    <t>(716) 816-3688 x 3109</t>
  </si>
  <si>
    <t>1055 E Delavan Avenue</t>
  </si>
  <si>
    <t>Buffalo Board of Education</t>
  </si>
  <si>
    <t>Buffalo City Board of Education</t>
  </si>
  <si>
    <t>C027A</t>
  </si>
  <si>
    <t>C026</t>
  </si>
  <si>
    <t>acollazo@ccsd-k12.net</t>
  </si>
  <si>
    <t>Anne Collazo</t>
  </si>
  <si>
    <t>(716) 686-3638</t>
  </si>
  <si>
    <t>3600 Union Road</t>
  </si>
  <si>
    <t>Cheektowaga Central School</t>
  </si>
  <si>
    <t>C025</t>
  </si>
  <si>
    <t>t.smith@cawb.org</t>
  </si>
  <si>
    <t>Teresa Smith</t>
  </si>
  <si>
    <t>(716) 313-9555</t>
  </si>
  <si>
    <t>1069 Delaware Avenue</t>
  </si>
  <si>
    <t>Catholic Academy of West Buffalo</t>
  </si>
  <si>
    <t>C024</t>
  </si>
  <si>
    <t>lbenson@randolphcsd.org</t>
  </si>
  <si>
    <t>Lori Benson</t>
  </si>
  <si>
    <t>(716) 358-7014</t>
  </si>
  <si>
    <t>18 Main Street</t>
  </si>
  <si>
    <t>Randolph Central School</t>
  </si>
  <si>
    <t>C022</t>
  </si>
  <si>
    <t>swatrous@clymercsd.org</t>
  </si>
  <si>
    <t>Sue Watrous</t>
  </si>
  <si>
    <t>(716) 355-4444 x 6</t>
  </si>
  <si>
    <t>Clymer</t>
  </si>
  <si>
    <t>8672 East Main Street, PO Box 580</t>
  </si>
  <si>
    <t>Clymer Central School</t>
  </si>
  <si>
    <t>C020</t>
  </si>
  <si>
    <t>leturgey-julie@aramark.com</t>
  </si>
  <si>
    <t>(716) 478-4824</t>
  </si>
  <si>
    <t>6914 Chestnut Ridge Road</t>
  </si>
  <si>
    <t>DeSales Catholic School</t>
  </si>
  <si>
    <t>C019</t>
  </si>
  <si>
    <t>kmagara@salamancany.org</t>
  </si>
  <si>
    <t>Karen Magara</t>
  </si>
  <si>
    <t>(716) 945-2400 x 4019</t>
  </si>
  <si>
    <t>Salamanca</t>
  </si>
  <si>
    <t>50 Iroquois Drive</t>
  </si>
  <si>
    <t>Salamanca Public Schools</t>
  </si>
  <si>
    <t>C018</t>
  </si>
  <si>
    <t>Paul Cutrona</t>
  </si>
  <si>
    <t>1001 Ridge Road</t>
  </si>
  <si>
    <t>Global Concepts Charter School</t>
  </si>
  <si>
    <t>C017</t>
  </si>
  <si>
    <t>athomas@lew-port.com</t>
  </si>
  <si>
    <t>Anna Thomas</t>
  </si>
  <si>
    <t>(716) 286-7288</t>
  </si>
  <si>
    <t>Youngstown</t>
  </si>
  <si>
    <t>4061 Creek Road</t>
  </si>
  <si>
    <t>Lewiston Porter Central School</t>
  </si>
  <si>
    <t>C016</t>
  </si>
  <si>
    <t>wfarrell@broctoncsd.org</t>
  </si>
  <si>
    <t>Wendy Farrell</t>
  </si>
  <si>
    <t>(716) 792-2149</t>
  </si>
  <si>
    <t>Brocton</t>
  </si>
  <si>
    <t>138 West Main Street</t>
  </si>
  <si>
    <t>Brocton Central School</t>
  </si>
  <si>
    <t>C015</t>
  </si>
  <si>
    <t>sltegler@westminsterccs.org</t>
  </si>
  <si>
    <t>Shannon Tegler</t>
  </si>
  <si>
    <t>(716) 816-3456</t>
  </si>
  <si>
    <t>24 Westminster Avenue</t>
  </si>
  <si>
    <t>Westminster Community Charter School</t>
  </si>
  <si>
    <t>C014</t>
  </si>
  <si>
    <t>MsGenovese@gcslearn.org</t>
  </si>
  <si>
    <t>Nichole Genovese</t>
  </si>
  <si>
    <t>(716) 532-3325 x 5131</t>
  </si>
  <si>
    <t>Gowanda</t>
  </si>
  <si>
    <t>10674 Prospect Street</t>
  </si>
  <si>
    <t>Gowanda Central School</t>
  </si>
  <si>
    <t>C009</t>
  </si>
  <si>
    <t>Hmiles@pioneerschools.org</t>
  </si>
  <si>
    <t>Heidi Miles</t>
  </si>
  <si>
    <t>(716) 492-9347</t>
  </si>
  <si>
    <t>Yorkshire</t>
  </si>
  <si>
    <t>PO Box 579, County Line Road</t>
  </si>
  <si>
    <t>Pioneer Central School</t>
  </si>
  <si>
    <t>C007</t>
  </si>
  <si>
    <t>lkapuscinski@clvschools.org</t>
  </si>
  <si>
    <t>Lori Kapuscinski</t>
  </si>
  <si>
    <t>(716) 341-7291</t>
  </si>
  <si>
    <t>Cattaraugus</t>
  </si>
  <si>
    <t>25 Franklin Street North</t>
  </si>
  <si>
    <t>Cattaraugus-Little Valley Central School</t>
  </si>
  <si>
    <t>C005</t>
  </si>
  <si>
    <t>jennifer.polowy@lscsd.org</t>
  </si>
  <si>
    <t>Jennifer Polowy</t>
  </si>
  <si>
    <t>(716) 926-2291</t>
  </si>
  <si>
    <t>8855 Erie Road</t>
  </si>
  <si>
    <t>Lake Shore Central Schools</t>
  </si>
  <si>
    <t>C004</t>
  </si>
  <si>
    <t>sandra_gannon@stjohnnt.com</t>
  </si>
  <si>
    <t>Sandra Gannon</t>
  </si>
  <si>
    <t>(716) 693-9677</t>
  </si>
  <si>
    <t>North Tonawanda</t>
  </si>
  <si>
    <t>6950 Ward Road</t>
  </si>
  <si>
    <t>St. John Lutheran School</t>
  </si>
  <si>
    <t>C003</t>
  </si>
  <si>
    <t>rlizauckas@aldenschools.org</t>
  </si>
  <si>
    <t>Reanna Lizauckas</t>
  </si>
  <si>
    <t>(716) 937-9116 x 4186</t>
  </si>
  <si>
    <t>13190 Park Street</t>
  </si>
  <si>
    <t>Alden Central School</t>
  </si>
  <si>
    <t>C002</t>
  </si>
  <si>
    <t>kedwards@nfschools.net</t>
  </si>
  <si>
    <t>Kevin Edwards</t>
  </si>
  <si>
    <t>(716) 286-4241</t>
  </si>
  <si>
    <t>630  66th Street</t>
  </si>
  <si>
    <t>Niagara Falls City Schools</t>
  </si>
  <si>
    <t>C001</t>
  </si>
  <si>
    <t>kgates@akronk12.org</t>
  </si>
  <si>
    <t>Kerry Gates</t>
  </si>
  <si>
    <t>(716) 542-5027</t>
  </si>
  <si>
    <t>Akron</t>
  </si>
  <si>
    <t>47 Bloomingdale Avenue</t>
  </si>
  <si>
    <t>Akron Central School</t>
  </si>
  <si>
    <t>A409</t>
  </si>
  <si>
    <t>jharriso@brockport.edu</t>
  </si>
  <si>
    <t>Jennifer Harrison</t>
  </si>
  <si>
    <t>(585) 395-2273</t>
  </si>
  <si>
    <t>Brockport</t>
  </si>
  <si>
    <t>350 New Campus Drive</t>
  </si>
  <si>
    <t>Cooper Hall-SUNY Campus</t>
  </si>
  <si>
    <t>Brockport Child Care Center</t>
  </si>
  <si>
    <t>A</t>
  </si>
  <si>
    <t>A404</t>
  </si>
  <si>
    <t>kbellis@badenstreet.org</t>
  </si>
  <si>
    <t>Kimberly Ellis</t>
  </si>
  <si>
    <t>(585) 232-4330</t>
  </si>
  <si>
    <t>Rochester</t>
  </si>
  <si>
    <t>500 North Clinton Avenue</t>
  </si>
  <si>
    <t>Baden Child Development Center</t>
  </si>
  <si>
    <t>A398</t>
  </si>
  <si>
    <t>kschweic@hillside.com</t>
  </si>
  <si>
    <t>Kathi Schweickhard</t>
  </si>
  <si>
    <t>(585) 224-1004</t>
  </si>
  <si>
    <t>410 Atlantic Avenue</t>
  </si>
  <si>
    <t>Hillside Children's Center</t>
  </si>
  <si>
    <t>Hillside Childrens' Center</t>
  </si>
  <si>
    <t>A395</t>
  </si>
  <si>
    <t>cgallo@rsdeaf.org</t>
  </si>
  <si>
    <t>Cathy Gallo</t>
  </si>
  <si>
    <t>(585) 336-5819</t>
  </si>
  <si>
    <t>1545 Saint Paul Street</t>
  </si>
  <si>
    <t>Rochester School for the Deaf</t>
  </si>
  <si>
    <t>A310</t>
  </si>
  <si>
    <t>joann.plath@nysed.gov</t>
  </si>
  <si>
    <t>Joann Plath</t>
  </si>
  <si>
    <t>(585) 343-5384 x 256</t>
  </si>
  <si>
    <t>Batavia</t>
  </si>
  <si>
    <t>2A Richmond Ave</t>
  </si>
  <si>
    <t>NYS School for the Blind</t>
  </si>
  <si>
    <t>A199</t>
  </si>
  <si>
    <t>ckarr@arkportcsd.org</t>
  </si>
  <si>
    <t>Connie Karr</t>
  </si>
  <si>
    <t>(607) 295-7471 x 1121</t>
  </si>
  <si>
    <t>Arkport</t>
  </si>
  <si>
    <t>35 East Ave</t>
  </si>
  <si>
    <t>Arkport Central School</t>
  </si>
  <si>
    <t>A198</t>
  </si>
  <si>
    <t>schreppele@christianlearningcenter.com</t>
  </si>
  <si>
    <t>Elyssa Schreppel</t>
  </si>
  <si>
    <t>(607) 962-4220 x 120</t>
  </si>
  <si>
    <t>Corning</t>
  </si>
  <si>
    <t>11 Aisne St</t>
  </si>
  <si>
    <t>The Christian Learning Center</t>
  </si>
  <si>
    <t>A197</t>
  </si>
  <si>
    <t>jkilmer@gstboces.org</t>
  </si>
  <si>
    <t>Joseph Kilmer</t>
  </si>
  <si>
    <t>(607) 654-2720 x 9</t>
  </si>
  <si>
    <t>Painted Post</t>
  </si>
  <si>
    <t>165 Charles St</t>
  </si>
  <si>
    <t>Corning Painted Post School District</t>
  </si>
  <si>
    <t>A196</t>
  </si>
  <si>
    <t>pdrumm@gstboces.org</t>
  </si>
  <si>
    <t>Pamela Drumm</t>
  </si>
  <si>
    <t>(607) 527-9800 x 1460</t>
  </si>
  <si>
    <t>Campbell</t>
  </si>
  <si>
    <t>Campbell-Savona CS</t>
  </si>
  <si>
    <t>A195</t>
  </si>
  <si>
    <t>Pam Drumm</t>
  </si>
  <si>
    <t>(607) 359-2247</t>
  </si>
  <si>
    <t>Addison</t>
  </si>
  <si>
    <t>1 Colwell St</t>
  </si>
  <si>
    <t>Addison CS</t>
  </si>
  <si>
    <t>A194</t>
  </si>
  <si>
    <t>kwicks@atticacsd.org</t>
  </si>
  <si>
    <t>Kris A Wicks</t>
  </si>
  <si>
    <t>(585) 591-0400 x 1195</t>
  </si>
  <si>
    <t>Attica</t>
  </si>
  <si>
    <t>3338 East Main St</t>
  </si>
  <si>
    <t>Attica CS</t>
  </si>
  <si>
    <t>A193</t>
  </si>
  <si>
    <t>choffman@wccsk12.org</t>
  </si>
  <si>
    <t>Connie Hoffman</t>
  </si>
  <si>
    <t>(585) 213-4315 x 3280</t>
  </si>
  <si>
    <t>Wayland</t>
  </si>
  <si>
    <t>2350 Rte 63</t>
  </si>
  <si>
    <t>Wayland Cohocoton CS</t>
  </si>
  <si>
    <t>A192</t>
  </si>
  <si>
    <t>JDiBartolomeo@ClarenceSchools.org</t>
  </si>
  <si>
    <t>(716) 830-5464</t>
  </si>
  <si>
    <t>Albion</t>
  </si>
  <si>
    <t>324 East Ave</t>
  </si>
  <si>
    <t>Albion CS</t>
  </si>
  <si>
    <t>A191</t>
  </si>
  <si>
    <t>heagerty-maria@aramark.com</t>
  </si>
  <si>
    <t>Maria Heagerty</t>
  </si>
  <si>
    <t>(585) 798-4229</t>
  </si>
  <si>
    <t>Medina</t>
  </si>
  <si>
    <t>2 Mustang Dr</t>
  </si>
  <si>
    <t>Medina CS</t>
  </si>
  <si>
    <t>A190</t>
  </si>
  <si>
    <t>mhiggins@lcsdk12.org</t>
  </si>
  <si>
    <t>Michelle Higgins</t>
  </si>
  <si>
    <t>(585) 765-3166</t>
  </si>
  <si>
    <t xml:space="preserve">Lyndonville </t>
  </si>
  <si>
    <t>25 Housel Ave</t>
  </si>
  <si>
    <t>Lyndonville CS</t>
  </si>
  <si>
    <t>A189</t>
  </si>
  <si>
    <t>shannon.plath@ndhsbatavia.com</t>
  </si>
  <si>
    <t>Shannon Plath</t>
  </si>
  <si>
    <t>(585) 343-2783 x 116</t>
  </si>
  <si>
    <t>73 Union St</t>
  </si>
  <si>
    <t>Notre Dame High School</t>
  </si>
  <si>
    <t>A188</t>
  </si>
  <si>
    <t>jtyx@pembrokecsd.org</t>
  </si>
  <si>
    <t>Jim Tyx</t>
  </si>
  <si>
    <t>(585) 591-1551 x 2050</t>
  </si>
  <si>
    <t>Corfu</t>
  </si>
  <si>
    <t>Routes 5 and 77, PO Box 308</t>
  </si>
  <si>
    <t>Pembroke CSD</t>
  </si>
  <si>
    <t>A187</t>
  </si>
  <si>
    <t>menders@belfastcsd.org</t>
  </si>
  <si>
    <t>Mary Enders</t>
  </si>
  <si>
    <t>(585) 365-2646 x 6</t>
  </si>
  <si>
    <t>Belfast</t>
  </si>
  <si>
    <t>1 King St</t>
  </si>
  <si>
    <t>Belfast CS</t>
  </si>
  <si>
    <t>A186</t>
  </si>
  <si>
    <t>ysimmons@whitesvillesd.org</t>
  </si>
  <si>
    <t>Yvonne Simmons</t>
  </si>
  <si>
    <t>(607) 356-3301 x 231</t>
  </si>
  <si>
    <t>Whitesville</t>
  </si>
  <si>
    <t>692 Main St</t>
  </si>
  <si>
    <t>Whitesville CS</t>
  </si>
  <si>
    <t>A185</t>
  </si>
  <si>
    <t>msolomon@friend.wnyric.org</t>
  </si>
  <si>
    <t>Megan Solomon</t>
  </si>
  <si>
    <t>(585) 973-3311 x 3128</t>
  </si>
  <si>
    <t>Friendship</t>
  </si>
  <si>
    <t>46 West Main St</t>
  </si>
  <si>
    <t>Friendship CS</t>
  </si>
  <si>
    <t>A184</t>
  </si>
  <si>
    <t>aleyva@mycrcs.org</t>
  </si>
  <si>
    <t>Alex Leyva</t>
  </si>
  <si>
    <t>585-968-2650 x 4421</t>
  </si>
  <si>
    <t>Cuba</t>
  </si>
  <si>
    <t>5476 Rte 305 N</t>
  </si>
  <si>
    <t>Cuba-Rushford CS</t>
  </si>
  <si>
    <t>A183</t>
  </si>
  <si>
    <t>ahalbert@andovercsd.org</t>
  </si>
  <si>
    <t>Amy Halbert</t>
  </si>
  <si>
    <t>(607) 478-8491 x 233</t>
  </si>
  <si>
    <t>Andover</t>
  </si>
  <si>
    <t>31-35 Elm St</t>
  </si>
  <si>
    <t>Andover CS</t>
  </si>
  <si>
    <t>A182</t>
  </si>
  <si>
    <t>cwinchell@scio.wnyric.org</t>
  </si>
  <si>
    <t>Cindy E. Winchell</t>
  </si>
  <si>
    <t>(585) 593-5510 x 1500</t>
  </si>
  <si>
    <t>Scio</t>
  </si>
  <si>
    <t>3968 Washington St</t>
  </si>
  <si>
    <t>Scio CS</t>
  </si>
  <si>
    <t>A181</t>
  </si>
  <si>
    <t>pbeardsley@fillmorecsd.org</t>
  </si>
  <si>
    <t>Priscilla Beardsley</t>
  </si>
  <si>
    <t>(585) 567-2259</t>
  </si>
  <si>
    <t>Fillmore</t>
  </si>
  <si>
    <t>104 West Main St</t>
  </si>
  <si>
    <t>Fillmore CS</t>
  </si>
  <si>
    <t>A180</t>
  </si>
  <si>
    <t>bmeyers@wlsv.org</t>
  </si>
  <si>
    <t>Robert Meyers</t>
  </si>
  <si>
    <t>(585) 596-2111</t>
  </si>
  <si>
    <t>Wellsville</t>
  </si>
  <si>
    <t>50-98 School St</t>
  </si>
  <si>
    <t>Wellsville CS</t>
  </si>
  <si>
    <t>A178</t>
  </si>
  <si>
    <t>jmesler@bolivarrichburg.org</t>
  </si>
  <si>
    <t>John Mesler</t>
  </si>
  <si>
    <t>(585) 928-2902</t>
  </si>
  <si>
    <t>Bolivar</t>
  </si>
  <si>
    <t>100 School St</t>
  </si>
  <si>
    <t>Bolivar-Richburg CSD</t>
  </si>
  <si>
    <t>Bolivar- Richburg CSD</t>
  </si>
  <si>
    <t>A175</t>
  </si>
  <si>
    <t>sziobrowski@hilton.k12.ny.us</t>
  </si>
  <si>
    <t>Scott Ziobrowski</t>
  </si>
  <si>
    <t>(585) 392-1000 x 2152</t>
  </si>
  <si>
    <t>Hilton</t>
  </si>
  <si>
    <t>400 East Ave</t>
  </si>
  <si>
    <t>Hilton CSD</t>
  </si>
  <si>
    <t>A154</t>
  </si>
  <si>
    <t>kemmert@nazarethschools.org</t>
  </si>
  <si>
    <t>Kelly Emmert</t>
  </si>
  <si>
    <t>(585) 458-3786 x 3120</t>
  </si>
  <si>
    <t>1001 Lake Ave</t>
  </si>
  <si>
    <t>Nazareth Hall School</t>
  </si>
  <si>
    <t>A134</t>
  </si>
  <si>
    <t>mark_balfour@webstercsd.org</t>
  </si>
  <si>
    <t>Mark Balfour</t>
  </si>
  <si>
    <t>(585) 670-5105</t>
  </si>
  <si>
    <t>Webster</t>
  </si>
  <si>
    <t>875 Ridge Rd</t>
  </si>
  <si>
    <t>Webster CS</t>
  </si>
  <si>
    <t>A133</t>
  </si>
  <si>
    <t>dbaker@pavilioncsd.org</t>
  </si>
  <si>
    <t>Dan Baker</t>
  </si>
  <si>
    <t>(585) 786-8000 x 1154</t>
  </si>
  <si>
    <t>Warsaw</t>
  </si>
  <si>
    <t>153 West Buffalo St</t>
  </si>
  <si>
    <t>Warsaw CS</t>
  </si>
  <si>
    <t>A129</t>
  </si>
  <si>
    <t>gminer@spencerportschools.org</t>
  </si>
  <si>
    <t>Gary Miner</t>
  </si>
  <si>
    <t>(585) 349-5190</t>
  </si>
  <si>
    <t>Spencerport</t>
  </si>
  <si>
    <t>71 Lyell Ave</t>
  </si>
  <si>
    <t>Spencerport CS</t>
  </si>
  <si>
    <t>A120</t>
  </si>
  <si>
    <t>betsy_logiudice@westiron.monroe.edu</t>
  </si>
  <si>
    <t>Betsy LoGiudice</t>
  </si>
  <si>
    <t>(585) 336-2953</t>
  </si>
  <si>
    <t>260 Cooper Rd</t>
  </si>
  <si>
    <t>West Irondeqouit CS</t>
  </si>
  <si>
    <t>A117</t>
  </si>
  <si>
    <t>philip.levey@greececsd.org</t>
  </si>
  <si>
    <t>Philip Levey</t>
  </si>
  <si>
    <t>(585) 966-2469</t>
  </si>
  <si>
    <t>North Greece</t>
  </si>
  <si>
    <t>Greece CS</t>
  </si>
  <si>
    <t>A116</t>
  </si>
  <si>
    <t>Janice_Phillips@gateschili.org</t>
  </si>
  <si>
    <t>Janice Phillips</t>
  </si>
  <si>
    <t>(585) 247-5050 x 31403</t>
  </si>
  <si>
    <t>2 Spartan Way</t>
  </si>
  <si>
    <t>Gates-Chili CS</t>
  </si>
  <si>
    <t>A114</t>
  </si>
  <si>
    <t>raymond.meyer@rcsdk12.org</t>
  </si>
  <si>
    <t>Raymond Meyer</t>
  </si>
  <si>
    <t>(585) 336-4115</t>
  </si>
  <si>
    <t>835 Hudson Ave</t>
  </si>
  <si>
    <t>Rochester-Board of Education</t>
  </si>
  <si>
    <t>A113</t>
  </si>
  <si>
    <t>laurel_presher@eastiron.monroe.edu</t>
  </si>
  <si>
    <t>Laurel Presher</t>
  </si>
  <si>
    <t>(585) 339-1575</t>
  </si>
  <si>
    <t>2350 East Ridge Rd</t>
  </si>
  <si>
    <t>East Irondequoit CS</t>
  </si>
  <si>
    <t>A110</t>
  </si>
  <si>
    <t>nicole_vandermeid@bcsd.org</t>
  </si>
  <si>
    <t>Nicole VanDerMeid</t>
  </si>
  <si>
    <t>(585) 242-5200 x 4567</t>
  </si>
  <si>
    <t>1150 Winton Rd S.</t>
  </si>
  <si>
    <t>Brighton CSD</t>
  </si>
  <si>
    <t>A108</t>
  </si>
  <si>
    <t>lacutcliffe@yorkcsd.org</t>
  </si>
  <si>
    <t>Laurie Cutcliffe</t>
  </si>
  <si>
    <t>(585) 243-1730 x 2152</t>
  </si>
  <si>
    <t>Retsof</t>
  </si>
  <si>
    <t>Genesee St</t>
  </si>
  <si>
    <t>York CS</t>
  </si>
  <si>
    <t>A106</t>
  </si>
  <si>
    <t>lcutcliffe@perry.k12.ny.us</t>
  </si>
  <si>
    <t>Barbara Popp</t>
  </si>
  <si>
    <t>(585) 237-2121 x 2271</t>
  </si>
  <si>
    <t>Perry</t>
  </si>
  <si>
    <t>33 Watkins Ave</t>
  </si>
  <si>
    <t>Perry CS</t>
  </si>
  <si>
    <t>A105</t>
  </si>
  <si>
    <t>adunson@penfield.edu</t>
  </si>
  <si>
    <t>Angela Dunso</t>
  </si>
  <si>
    <t>(585) 249-6482</t>
  </si>
  <si>
    <t>Penfield</t>
  </si>
  <si>
    <t>PO Box 900</t>
  </si>
  <si>
    <t>Penfield CS</t>
  </si>
  <si>
    <t>A104</t>
  </si>
  <si>
    <t>Daniel Baker</t>
  </si>
  <si>
    <t>(585) 584-1027</t>
  </si>
  <si>
    <t>Pavilion</t>
  </si>
  <si>
    <t>7014 Big Tree Rd</t>
  </si>
  <si>
    <t>Pavilion CS</t>
  </si>
  <si>
    <t>A102</t>
  </si>
  <si>
    <t>mdellapenna2@oahornets.org</t>
  </si>
  <si>
    <t>Mary Della Penna</t>
  </si>
  <si>
    <t>(585) 948-5211 x 4234</t>
  </si>
  <si>
    <t>Oakfield</t>
  </si>
  <si>
    <t>7001 Lewiston Rd</t>
  </si>
  <si>
    <t>Oakfield-Alabama CS</t>
  </si>
  <si>
    <t>A101</t>
  </si>
  <si>
    <t>tsnyder@keshequa.org</t>
  </si>
  <si>
    <t>Tammy Snyder</t>
  </si>
  <si>
    <t>(585) 260-7553</t>
  </si>
  <si>
    <t>Nunda</t>
  </si>
  <si>
    <t>15 Mill St</t>
  </si>
  <si>
    <t>Dalton-Nunda CS</t>
  </si>
  <si>
    <t>A090</t>
  </si>
  <si>
    <t>rflynn@mtmorriscsd.org</t>
  </si>
  <si>
    <t>Robert Flynn</t>
  </si>
  <si>
    <t>(585) 658-5001</t>
  </si>
  <si>
    <t>Mount Morris</t>
  </si>
  <si>
    <t>30 Bonadonna Ave</t>
  </si>
  <si>
    <t>Mount Morris CS</t>
  </si>
  <si>
    <t>A084</t>
  </si>
  <si>
    <t>mdellapenna@bbschools.org</t>
  </si>
  <si>
    <t>(585) 494-1220 x 1015</t>
  </si>
  <si>
    <t>Bergen</t>
  </si>
  <si>
    <t>6917 West Bergen Rd</t>
  </si>
  <si>
    <t>Byron-Bergen CS</t>
  </si>
  <si>
    <t>A083</t>
  </si>
  <si>
    <t>rschorer@livoniacsd.org</t>
  </si>
  <si>
    <t>Rebecca Schorer</t>
  </si>
  <si>
    <t>(585) 346-4000 x 4060</t>
  </si>
  <si>
    <t>Livonia</t>
  </si>
  <si>
    <t>PO Box E, Puppy Dog Ln</t>
  </si>
  <si>
    <t>Livonia CS</t>
  </si>
  <si>
    <t>A081</t>
  </si>
  <si>
    <t>msaunders@leroycsd.org</t>
  </si>
  <si>
    <t>Melissa Saunders</t>
  </si>
  <si>
    <t>(585) 768-5509</t>
  </si>
  <si>
    <t>LeRoy</t>
  </si>
  <si>
    <t>2-6 Trigon Park</t>
  </si>
  <si>
    <t>LeRoy CS</t>
  </si>
  <si>
    <t>A080</t>
  </si>
  <si>
    <t>sfrail@gstboces.org</t>
  </si>
  <si>
    <t>Sheri Frail</t>
  </si>
  <si>
    <t>(607) 569-5200 x 5263</t>
  </si>
  <si>
    <t>Hammondsport</t>
  </si>
  <si>
    <t>Main St</t>
  </si>
  <si>
    <t>Hammondsport CS</t>
  </si>
  <si>
    <t>A076</t>
  </si>
  <si>
    <t>cafeteria@icc-ics.org</t>
  </si>
  <si>
    <t>Brian J Decker</t>
  </si>
  <si>
    <t>(585) 593-5840</t>
  </si>
  <si>
    <t>24 Maple Ave</t>
  </si>
  <si>
    <t>Immaculate Conception School</t>
  </si>
  <si>
    <t>A073</t>
  </si>
  <si>
    <t>dfaulkner@kendallschools.org</t>
  </si>
  <si>
    <t>Donna Faulkner</t>
  </si>
  <si>
    <t>(585) 659-8956</t>
  </si>
  <si>
    <t>Kendall</t>
  </si>
  <si>
    <t>1932 Kendall Rd</t>
  </si>
  <si>
    <t>Kendall CS</t>
  </si>
  <si>
    <t>A071</t>
  </si>
  <si>
    <t>vscroger@holleycsd.org</t>
  </si>
  <si>
    <t>Vickie Scroger</t>
  </si>
  <si>
    <t>(585) 638-6316 x 2566</t>
  </si>
  <si>
    <t>Holley</t>
  </si>
  <si>
    <t>3800 North Main St</t>
  </si>
  <si>
    <t>Holley CSD</t>
  </si>
  <si>
    <t>A069</t>
  </si>
  <si>
    <t>rdagostino@cccsd.org</t>
  </si>
  <si>
    <t>Roberta D'Agostino</t>
  </si>
  <si>
    <t>(585) 293-1800 x 3330</t>
  </si>
  <si>
    <t>Churchville</t>
  </si>
  <si>
    <t>139 Fairbanks Rd</t>
  </si>
  <si>
    <t>Churchville-Chili CSD</t>
  </si>
  <si>
    <t>A068</t>
  </si>
  <si>
    <t>gtorres@rhnet.org</t>
  </si>
  <si>
    <t>Geraldo Torres</t>
  </si>
  <si>
    <t>(585) 359-5388</t>
  </si>
  <si>
    <t>Henrietta</t>
  </si>
  <si>
    <t>1133 Lehigh Station Rd</t>
  </si>
  <si>
    <t>Rush-Henrietta CSD</t>
  </si>
  <si>
    <t>A061</t>
  </si>
  <si>
    <t>davidhandschumacher@geneseocsd.org</t>
  </si>
  <si>
    <t>David Handschumacher</t>
  </si>
  <si>
    <t>(585) 243-3450 x 2386</t>
  </si>
  <si>
    <t>Geneseo</t>
  </si>
  <si>
    <t>4050 Avon Rd</t>
  </si>
  <si>
    <t>Geneseo CS</t>
  </si>
  <si>
    <t>A059</t>
  </si>
  <si>
    <t>karen.almeter@sodexo.com</t>
  </si>
  <si>
    <t>Karen Almeter</t>
  </si>
  <si>
    <t>(585) 493-5755</t>
  </si>
  <si>
    <t>Gainesville</t>
  </si>
  <si>
    <t>5550 School Rd</t>
  </si>
  <si>
    <t>Letchworth CS</t>
  </si>
  <si>
    <t>A058</t>
  </si>
  <si>
    <t>karen_clark@boces.monroe.edu</t>
  </si>
  <si>
    <t>Karen Bronson-Clark</t>
  </si>
  <si>
    <t>(585) 387-3830</t>
  </si>
  <si>
    <t>Fairport</t>
  </si>
  <si>
    <t>41 O'Connor Rd</t>
  </si>
  <si>
    <t>Monroe #1 Boces</t>
  </si>
  <si>
    <t>Monroe #1 BOCES</t>
  </si>
  <si>
    <t>A057</t>
  </si>
  <si>
    <t>mresavage@fairport.org</t>
  </si>
  <si>
    <t>Michele Resavage</t>
  </si>
  <si>
    <t>(585) 421-2323</t>
  </si>
  <si>
    <t>38 West Church St</t>
  </si>
  <si>
    <t>Fairport CS</t>
  </si>
  <si>
    <t>A055</t>
  </si>
  <si>
    <t>lcrnkovich@elbacsd.org</t>
  </si>
  <si>
    <t>Lisa Crnkovich</t>
  </si>
  <si>
    <t>(585) 757-9967 x 1010</t>
  </si>
  <si>
    <t>Elba</t>
  </si>
  <si>
    <t>57 South Main St, PO Box 370</t>
  </si>
  <si>
    <t>Elba CS</t>
  </si>
  <si>
    <t>A053</t>
  </si>
  <si>
    <t>kzenoski@genvalley.org</t>
  </si>
  <si>
    <t>Kelli Zenoski</t>
  </si>
  <si>
    <t>(585) 268-7916</t>
  </si>
  <si>
    <t>Belmont</t>
  </si>
  <si>
    <t>1 Jaguar Dr</t>
  </si>
  <si>
    <t>Genesee Valley CSD</t>
  </si>
  <si>
    <t>A052</t>
  </si>
  <si>
    <t>SFRAIL@gstboces.org</t>
  </si>
  <si>
    <t>(607) 522-6210</t>
  </si>
  <si>
    <t>Prattsburg</t>
  </si>
  <si>
    <t>1 Academy St, PO Box 249</t>
  </si>
  <si>
    <t>Prattsburg Central School</t>
  </si>
  <si>
    <t>A050</t>
  </si>
  <si>
    <t>tparmenter@gstboces.org</t>
  </si>
  <si>
    <t>Tori Parmenter</t>
  </si>
  <si>
    <t>(607) 792-3675</t>
  </si>
  <si>
    <t>Jasper</t>
  </si>
  <si>
    <t>PO Box 81, Main St</t>
  </si>
  <si>
    <t>Jasper-Troupsburg CS</t>
  </si>
  <si>
    <t>A048</t>
  </si>
  <si>
    <t>matthew.cusimano@erschools.org</t>
  </si>
  <si>
    <t>Matthew Cusimano</t>
  </si>
  <si>
    <t>(585) 242-6302</t>
  </si>
  <si>
    <t>East Rochester</t>
  </si>
  <si>
    <t>200 Woodbine Ave</t>
  </si>
  <si>
    <t>East Rochester PS</t>
  </si>
  <si>
    <t>A046</t>
  </si>
  <si>
    <t>dana.boldt@hflcsd.org</t>
  </si>
  <si>
    <t>Dana Boldt</t>
  </si>
  <si>
    <t>(585) 624-7043</t>
  </si>
  <si>
    <t>Honeoye Falls</t>
  </si>
  <si>
    <t>20 Church St</t>
  </si>
  <si>
    <t>Honeoye Falls-Lima CS</t>
  </si>
  <si>
    <t>A045</t>
  </si>
  <si>
    <t>morrowr@dansvillecsd.org</t>
  </si>
  <si>
    <t>Rita Morrow</t>
  </si>
  <si>
    <t>(585) 335-4010 x 1407</t>
  </si>
  <si>
    <t>Dansville</t>
  </si>
  <si>
    <t>282 North Main St</t>
  </si>
  <si>
    <t>Dansville CS</t>
  </si>
  <si>
    <t>A044</t>
  </si>
  <si>
    <t>tmccarthy@gstboces.org</t>
  </si>
  <si>
    <t>Tracie McCarthy</t>
  </si>
  <si>
    <t>(607) 324-3759 x 539</t>
  </si>
  <si>
    <t>Hornell</t>
  </si>
  <si>
    <t>25 Pearl St</t>
  </si>
  <si>
    <t>Hornell PS</t>
  </si>
  <si>
    <t>A042</t>
  </si>
  <si>
    <t>mimiller@gstboces.org</t>
  </si>
  <si>
    <t>Michelle Miller</t>
  </si>
  <si>
    <t>(607) 698-4225 x 2127</t>
  </si>
  <si>
    <t>Canisteo</t>
  </si>
  <si>
    <t>84 Greenwood St</t>
  </si>
  <si>
    <t>Canisteo-Greenwood CSD</t>
  </si>
  <si>
    <t>A040</t>
  </si>
  <si>
    <t>matthew_cusimano@wheatland.k12.ny.us</t>
  </si>
  <si>
    <t>(585) 889-6257</t>
  </si>
  <si>
    <t>Scottsville</t>
  </si>
  <si>
    <t>13 Beckwith Ave</t>
  </si>
  <si>
    <t>Wheatland-Chili CS</t>
  </si>
  <si>
    <t>A039</t>
  </si>
  <si>
    <t>rflynn@cal-mum.org</t>
  </si>
  <si>
    <t>(585) 538-3462</t>
  </si>
  <si>
    <t>Caledonia</t>
  </si>
  <si>
    <t>99 North St</t>
  </si>
  <si>
    <t>Caledonia-Mumford CS</t>
  </si>
  <si>
    <t>A031</t>
  </si>
  <si>
    <t>gbatista@emhcharter.net</t>
  </si>
  <si>
    <t>Gerardo Batista</t>
  </si>
  <si>
    <t>(585) 544-6170</t>
  </si>
  <si>
    <t>938 Clifford Ave</t>
  </si>
  <si>
    <t>Eugenio Maria DeHostos Charter School</t>
  </si>
  <si>
    <t>A017</t>
  </si>
  <si>
    <t>dnaples@gvboces.org</t>
  </si>
  <si>
    <t>Deborah Naples</t>
  </si>
  <si>
    <t>(585) 346-4000 x 4302</t>
  </si>
  <si>
    <t>8250 State Street Rd</t>
  </si>
  <si>
    <t>Genesee Valley BOCES</t>
  </si>
  <si>
    <t>A016</t>
  </si>
  <si>
    <t>stacey.snyder@bcs1.org</t>
  </si>
  <si>
    <t>Stacey Snyder</t>
  </si>
  <si>
    <t>(585) 637-1846</t>
  </si>
  <si>
    <t>40 Allen St</t>
  </si>
  <si>
    <t>Brockport CS</t>
  </si>
  <si>
    <t>A015</t>
  </si>
  <si>
    <t>(607) 583-4616 x 6</t>
  </si>
  <si>
    <t>Bradford</t>
  </si>
  <si>
    <t>2820 Rte 226</t>
  </si>
  <si>
    <t>Bradford CS</t>
  </si>
  <si>
    <t>A011</t>
  </si>
  <si>
    <t>slpresher@bataviacsd.org</t>
  </si>
  <si>
    <t>Susan Presher</t>
  </si>
  <si>
    <t>(585) 343-2480 x 1007</t>
  </si>
  <si>
    <t>260 State St</t>
  </si>
  <si>
    <t>Batavia City Schools</t>
  </si>
  <si>
    <t>A010</t>
  </si>
  <si>
    <t>(607) 776-3301 x 3012</t>
  </si>
  <si>
    <t>Bath</t>
  </si>
  <si>
    <t>25 Ellas Ave</t>
  </si>
  <si>
    <t>Haverling CS/Bath CSD</t>
  </si>
  <si>
    <t>A009</t>
  </si>
  <si>
    <t>tsnyder@avoncsd.org</t>
  </si>
  <si>
    <t>(585) 226-2455 x 1735</t>
  </si>
  <si>
    <t>Avon</t>
  </si>
  <si>
    <t>245 Clinton St</t>
  </si>
  <si>
    <t>Avon CS</t>
  </si>
  <si>
    <t>A007</t>
  </si>
  <si>
    <t>Alicia.Hart@hopehall.org</t>
  </si>
  <si>
    <t>Alicia Hart</t>
  </si>
  <si>
    <t>(585) 426-0210 x 112</t>
  </si>
  <si>
    <t>1612 Buffalo Rd</t>
  </si>
  <si>
    <t>Hope Hall</t>
  </si>
  <si>
    <t>A006</t>
  </si>
  <si>
    <t>tdonovan@gstboces.org</t>
  </si>
  <si>
    <t>Tiffany Donovan</t>
  </si>
  <si>
    <t>(607) 545-6421 x 107</t>
  </si>
  <si>
    <t>Canaseraga</t>
  </si>
  <si>
    <t>4-8 Main St, PO Box 230</t>
  </si>
  <si>
    <t>Canaseraga CS</t>
  </si>
  <si>
    <t>A005</t>
  </si>
  <si>
    <t>(607) 276-6550</t>
  </si>
  <si>
    <t>Almond</t>
  </si>
  <si>
    <t>6795  Rte 21</t>
  </si>
  <si>
    <t>Alfred Almond CS</t>
  </si>
  <si>
    <t>Alfred-Almond CS</t>
  </si>
  <si>
    <t>A004</t>
  </si>
  <si>
    <t>(607) 566-2221 x 1145</t>
  </si>
  <si>
    <t>Avoca</t>
  </si>
  <si>
    <t>Oliver St- Drawer G</t>
  </si>
  <si>
    <t>Avoca CS</t>
  </si>
  <si>
    <t>Avoca  CS</t>
  </si>
  <si>
    <t>A001</t>
  </si>
  <si>
    <t>sebastian@renacad.org</t>
  </si>
  <si>
    <t>Jamie Lee Sebastian</t>
  </si>
  <si>
    <t>(585) 225-4200 x 248</t>
  </si>
  <si>
    <t>299 Kirk Rd</t>
  </si>
  <si>
    <t>Renaissance Academy Charter School of the Arts</t>
  </si>
  <si>
    <t>Entitlement Balance ($)</t>
  </si>
  <si>
    <t>Program_Type</t>
  </si>
  <si>
    <t>E-Mail</t>
  </si>
  <si>
    <t>Contact</t>
  </si>
  <si>
    <t>Phone No.</t>
  </si>
  <si>
    <t>City</t>
  </si>
  <si>
    <t>Address 2</t>
  </si>
  <si>
    <t>Address</t>
  </si>
  <si>
    <t>Name</t>
  </si>
  <si>
    <t>Location Code</t>
  </si>
  <si>
    <t>USDA WBSCM ID</t>
  </si>
  <si>
    <t>No.</t>
  </si>
  <si>
    <t>Enter School Code Here</t>
  </si>
  <si>
    <t>105% Allocated Entitlement for Direct Delivery &amp; Direct Diversion</t>
  </si>
  <si>
    <t>Go to Top</t>
  </si>
  <si>
    <t>Go to Bottom</t>
  </si>
  <si>
    <t>Variable Weight Material</t>
  </si>
  <si>
    <t>Estimated Truck Price</t>
  </si>
  <si>
    <t>Estimated Case Price</t>
  </si>
  <si>
    <t>Estimated Price Per Pound</t>
  </si>
  <si>
    <t>Truck Weight (lb)</t>
  </si>
  <si>
    <t>Case Weight (lb)</t>
  </si>
  <si>
    <t>Cases per Truck</t>
  </si>
  <si>
    <t>Pack Size</t>
  </si>
  <si>
    <t>USDA Foods Description</t>
  </si>
  <si>
    <t>Direct Diversion Set Aside</t>
  </si>
  <si>
    <t>NULL</t>
  </si>
  <si>
    <t>Dollar Value</t>
  </si>
  <si>
    <t>USDA DoD Fresh Program</t>
  </si>
  <si>
    <t>Unprocessed Fresh Fruit and Vegetable Pilot (Only Areas A,C,D,E,F,G,J,L)</t>
  </si>
  <si>
    <t>LbsTruckload</t>
  </si>
  <si>
    <t>NoPoundsDFCase</t>
  </si>
  <si>
    <t>MMAPerServing</t>
  </si>
  <si>
    <t>CNServingSize</t>
  </si>
  <si>
    <t>EndProdCaseWeight</t>
  </si>
  <si>
    <t>BreadServing</t>
  </si>
  <si>
    <t>RawCaseValue</t>
  </si>
  <si>
    <t>NOI</t>
  </si>
  <si>
    <t>caseontruck</t>
  </si>
  <si>
    <t>category</t>
  </si>
  <si>
    <t>casevalue</t>
  </si>
  <si>
    <t>Unitvalue</t>
  </si>
  <si>
    <t>Packsize</t>
  </si>
  <si>
    <t>description</t>
  </si>
  <si>
    <t>YEAR</t>
  </si>
  <si>
    <t>SY2023.CODE</t>
  </si>
  <si>
    <t>Update Info</t>
  </si>
  <si>
    <t>Completed this worksheet? Click here to open the Recipient Agency Login to Submit</t>
  </si>
  <si>
    <t>Have a question? Email Us</t>
  </si>
  <si>
    <t>USDA Entitlement Used for Direct Delivery</t>
  </si>
  <si>
    <t>USDA DoD Fresh Allocation</t>
  </si>
  <si>
    <t>USDA Pilot Project Allocation</t>
  </si>
  <si>
    <t>Estimated Beginning USDA Entitlement for SY2023-24</t>
  </si>
  <si>
    <t>Balance Remaining for Direct Delivery Ordering</t>
  </si>
  <si>
    <t>Remaining Entitlement for Direct Delviery &amp; Direct Diversion</t>
  </si>
  <si>
    <t>Subtotal Fruit &amp; Vegetable Programs Allcoations</t>
  </si>
  <si>
    <t>Subtotal for Direct Delivery &amp; Direct Diversion</t>
  </si>
  <si>
    <t>Direct Diversion (Processing)</t>
  </si>
  <si>
    <t>Direct Delivery (Brown Box)</t>
  </si>
  <si>
    <t>Total USDA Entitlement Allocated</t>
  </si>
  <si>
    <t>Enter your Estimated USDA DoD Fresh USDA Entitlement ($) Allocation Here &gt;</t>
  </si>
  <si>
    <t>Enter your Estimated USDA Entitlement ($) Pilot Allocation Here &gt;</t>
  </si>
  <si>
    <t>Enter your Estimated USDA Entitlement ($) Direct Diversion Allocation Here &gt;</t>
  </si>
  <si>
    <r>
      <rPr>
        <b/>
        <sz val="9"/>
        <color theme="1"/>
        <rFont val="Arial"/>
        <family val="2"/>
      </rPr>
      <t>Directions:</t>
    </r>
    <r>
      <rPr>
        <sz val="9"/>
        <color theme="1"/>
        <rFont val="Arial"/>
        <family val="2"/>
      </rPr>
      <t xml:space="preserve"> The Food Preference Survey (FPS) is a mandatory survey for participants of the National School Lunch Program (NSLP). Your response helps determine the top 30 to 33 products from USDA's Foods Available List that will be available for ordering in February and March. </t>
    </r>
    <r>
      <rPr>
        <b/>
        <u/>
        <sz val="9"/>
        <color theme="1"/>
        <rFont val="Arial"/>
        <family val="2"/>
      </rPr>
      <t>This survey response is not your order</t>
    </r>
    <r>
      <rPr>
        <b/>
        <sz val="9"/>
        <color theme="1"/>
        <rFont val="Arial"/>
        <family val="2"/>
      </rPr>
      <t xml:space="preserve">. </t>
    </r>
    <r>
      <rPr>
        <sz val="9"/>
        <color theme="1"/>
        <rFont val="Arial"/>
        <family val="2"/>
      </rPr>
      <t xml:space="preserve">
1) Select your School Code from the RA Code dropdown. Your Estimated Beginning USDA Entitlement Balance will automatically populate. 
2) Estimate how much of your USDA Entitlement you plan to use toward USDA DoD Fresh and/or USDA Pilot Project. Enter these estimates in dollars ($) in the green cells of the 'Total Cases Needed' column in the below table.
3) Estimate how much USDA Entitlement you plan to use toward USDA Direct Diversion (aka Processing). Enter this estimate in dollars ($) in the 'Total Cases Needed' column (blue cell) in the below table.
4) Using the 'Balance Remaining for Direct Delivery', select the USDA Direct Delivery (Brown Box) products and enter the estimated number of cases you would plan to order in the yellow cells of the 'Total Cases Needed' column in the below table.
5) Once steps you've completed this worksheet, you must submit your survey response through the Recipient Agency Login. 
 </t>
    </r>
  </si>
  <si>
    <t>1. USDA DoD Fresh Program</t>
  </si>
  <si>
    <t>2. Unprocessed Fresh Fruit and Vegetable Pilot (Only Areas A,C,D,E,F,G,J,L)</t>
  </si>
  <si>
    <t>3. Direct Diversion Set Aside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</si>
</sst>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quot;$&quot;#,##0.00"/>
    <numFmt numFmtId="166" formatCode="#,##0.0"/>
    <numFmt numFmtId="167" formatCode="0.0000"/>
  </numFmts>
  <fonts count="2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2"/>
      <color theme="1"/>
      <name val="Arial"/>
      <family val="2"/>
    </font>
    <font>
      <b/>
      <sz val="12"/>
      <color theme="1"/>
      <name val="Arial"/>
      <family val="2"/>
    </font>
    <font>
      <sz val="10"/>
      <color theme="1"/>
      <name val="Arial"/>
      <family val="2"/>
    </font>
    <font>
      <b/>
      <sz val="10"/>
      <color theme="1"/>
      <name val="Arial"/>
      <family val="2"/>
    </font>
    <font>
      <b/>
      <sz val="14"/>
      <color theme="1"/>
      <name val="Arial"/>
      <family val="2"/>
    </font>
    <font>
      <b/>
      <sz val="10"/>
      <name val="Arial"/>
      <family val="2"/>
    </font>
    <font>
      <sz val="10"/>
      <name val="Arial"/>
      <family val="2"/>
    </font>
    <font>
      <b/>
      <sz val="8"/>
      <name val="Verdana"/>
      <family val="2"/>
    </font>
    <font>
      <b/>
      <sz val="11"/>
      <color theme="1"/>
      <name val="Calibri"/>
      <family val="2"/>
    </font>
    <font>
      <sz val="10"/>
      <name val="Arial"/>
    </font>
    <font>
      <sz val="9"/>
      <color indexed="81"/>
      <name val="Tahoma"/>
      <family val="2"/>
    </font>
    <font>
      <b/>
      <sz val="9"/>
      <color indexed="81"/>
      <name val="Tahoma"/>
      <family val="2"/>
    </font>
    <font>
      <sz val="9"/>
      <color indexed="81"/>
      <name val="Arial"/>
      <family val="2"/>
    </font>
    <font>
      <u/>
      <sz val="11"/>
      <color theme="10"/>
      <name val="Calibri"/>
      <family val="2"/>
      <scheme val="minor"/>
    </font>
    <font>
      <u/>
      <sz val="11"/>
      <color theme="10"/>
      <name val="Arial"/>
      <family val="2"/>
    </font>
    <font>
      <u/>
      <sz val="10"/>
      <color theme="10"/>
      <name val="Arial"/>
      <family val="2"/>
    </font>
    <font>
      <sz val="11"/>
      <name val="Calibri"/>
      <family val="2"/>
      <scheme val="minor"/>
    </font>
    <font>
      <b/>
      <sz val="10"/>
      <color rgb="FF000000"/>
      <name val="Arial"/>
      <family val="2"/>
    </font>
    <font>
      <sz val="9"/>
      <color theme="1"/>
      <name val="Arial"/>
      <family val="2"/>
    </font>
    <font>
      <b/>
      <sz val="9"/>
      <color theme="1"/>
      <name val="Arial"/>
      <family val="2"/>
    </font>
    <font>
      <b/>
      <u/>
      <sz val="9"/>
      <color theme="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indexed="22"/>
        <bgColor indexed="64"/>
      </patternFill>
    </fill>
    <fill>
      <patternFill patternType="solid">
        <fgColor theme="2" tint="-0.249977111117893"/>
        <bgColor indexed="64"/>
      </patternFill>
    </fill>
    <fill>
      <patternFill patternType="solid">
        <fgColor theme="2" tint="-0.249977111117893"/>
        <bgColor rgb="FFC0C0C0"/>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79998168889431442"/>
        <bgColor indexed="64"/>
      </patternFill>
    </fill>
  </fills>
  <borders count="3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0" fontId="13" fillId="0" borderId="0"/>
    <xf numFmtId="0" fontId="17" fillId="0" borderId="0" applyNumberFormat="0" applyFill="0" applyBorder="0" applyAlignment="0" applyProtection="0"/>
    <xf numFmtId="43" fontId="10" fillId="0" borderId="0" applyFont="0" applyFill="0" applyBorder="0" applyAlignment="0" applyProtection="0"/>
  </cellStyleXfs>
  <cellXfs count="129">
    <xf numFmtId="0" fontId="0" fillId="0" borderId="0" xfId="0"/>
    <xf numFmtId="0" fontId="4" fillId="0" borderId="0" xfId="0" applyFont="1"/>
    <xf numFmtId="0" fontId="4" fillId="0" borderId="0" xfId="0" applyFont="1" applyFill="1"/>
    <xf numFmtId="0" fontId="4" fillId="0" borderId="0" xfId="0" applyFont="1" applyAlignment="1">
      <alignment wrapText="1"/>
    </xf>
    <xf numFmtId="0" fontId="4" fillId="3" borderId="0" xfId="0" applyFont="1" applyFill="1"/>
    <xf numFmtId="0" fontId="4" fillId="2" borderId="5" xfId="0" applyFont="1" applyFill="1" applyBorder="1" applyAlignment="1">
      <alignment horizontal="center"/>
    </xf>
    <xf numFmtId="0" fontId="5" fillId="2" borderId="12" xfId="0" applyFont="1" applyFill="1" applyBorder="1" applyAlignment="1">
      <alignment horizontal="center"/>
    </xf>
    <xf numFmtId="0" fontId="4" fillId="2" borderId="6" xfId="0" applyFont="1" applyFill="1" applyBorder="1" applyAlignment="1">
      <alignment horizontal="center"/>
    </xf>
    <xf numFmtId="0" fontId="4" fillId="3" borderId="12" xfId="0" applyFont="1" applyFill="1" applyBorder="1"/>
    <xf numFmtId="0" fontId="4" fillId="3" borderId="6" xfId="0" applyFont="1" applyFill="1" applyBorder="1"/>
    <xf numFmtId="0" fontId="6" fillId="3" borderId="1" xfId="0" applyFont="1" applyFill="1" applyBorder="1" applyAlignment="1">
      <alignment horizontal="right"/>
    </xf>
    <xf numFmtId="0" fontId="6" fillId="3" borderId="3" xfId="0" applyFont="1" applyFill="1" applyBorder="1" applyAlignment="1">
      <alignment horizontal="right"/>
    </xf>
    <xf numFmtId="0" fontId="6" fillId="3" borderId="4" xfId="0" applyFont="1" applyFill="1" applyBorder="1" applyAlignment="1">
      <alignment horizontal="right"/>
    </xf>
    <xf numFmtId="0" fontId="9" fillId="3" borderId="5" xfId="0" applyFont="1" applyFill="1" applyBorder="1"/>
    <xf numFmtId="0" fontId="9" fillId="3" borderId="12" xfId="0" applyFont="1" applyFill="1" applyBorder="1" applyAlignment="1"/>
    <xf numFmtId="0" fontId="10" fillId="0" borderId="0" xfId="3"/>
    <xf numFmtId="0" fontId="8" fillId="3" borderId="0" xfId="0" applyFont="1" applyFill="1"/>
    <xf numFmtId="0" fontId="5" fillId="3" borderId="0" xfId="0" applyFont="1" applyFill="1"/>
    <xf numFmtId="0" fontId="4" fillId="3" borderId="0" xfId="0" applyFont="1" applyFill="1" applyAlignment="1">
      <alignment wrapText="1"/>
    </xf>
    <xf numFmtId="0" fontId="0" fillId="0" borderId="0" xfId="0" applyAlignment="1">
      <alignment vertical="top"/>
    </xf>
    <xf numFmtId="0" fontId="13" fillId="0" borderId="0" xfId="4"/>
    <xf numFmtId="44" fontId="13" fillId="0" borderId="0" xfId="2" applyFont="1"/>
    <xf numFmtId="0" fontId="13" fillId="0" borderId="0" xfId="4" applyNumberFormat="1"/>
    <xf numFmtId="0" fontId="11" fillId="0" borderId="0" xfId="4" applyFont="1" applyFill="1" applyAlignment="1">
      <alignment horizontal="left" wrapText="1"/>
    </xf>
    <xf numFmtId="44" fontId="11" fillId="0" borderId="0" xfId="2" applyFont="1" applyFill="1" applyAlignment="1">
      <alignment horizontal="left" wrapText="1"/>
    </xf>
    <xf numFmtId="0" fontId="11" fillId="0" borderId="0" xfId="4" applyFont="1" applyFill="1" applyAlignment="1">
      <alignment horizontal="left"/>
    </xf>
    <xf numFmtId="0" fontId="11" fillId="2" borderId="0" xfId="4" applyFont="1" applyFill="1" applyAlignment="1">
      <alignment horizontal="left" wrapText="1"/>
    </xf>
    <xf numFmtId="44" fontId="11" fillId="2" borderId="0" xfId="2" applyFont="1" applyFill="1" applyAlignment="1">
      <alignment horizontal="left" wrapText="1"/>
    </xf>
    <xf numFmtId="44" fontId="4" fillId="3" borderId="8" xfId="2" applyFont="1" applyFill="1" applyBorder="1" applyAlignment="1">
      <alignment horizontal="right"/>
    </xf>
    <xf numFmtId="44" fontId="5" fillId="3" borderId="8" xfId="2" applyFont="1" applyFill="1" applyBorder="1" applyAlignment="1">
      <alignment horizontal="right"/>
    </xf>
    <xf numFmtId="44" fontId="5" fillId="3" borderId="7" xfId="2" applyFont="1" applyFill="1" applyBorder="1" applyAlignment="1">
      <alignment horizontal="right"/>
    </xf>
    <xf numFmtId="44" fontId="5" fillId="3" borderId="9" xfId="2" applyFont="1" applyFill="1" applyBorder="1" applyAlignment="1">
      <alignment horizontal="right"/>
    </xf>
    <xf numFmtId="0" fontId="6" fillId="3" borderId="0" xfId="0" applyFont="1" applyFill="1"/>
    <xf numFmtId="0" fontId="7" fillId="3" borderId="0" xfId="0" applyFont="1" applyFill="1"/>
    <xf numFmtId="0" fontId="18" fillId="3" borderId="0" xfId="5" applyFont="1" applyFill="1"/>
    <xf numFmtId="0" fontId="19" fillId="3" borderId="0" xfId="5" applyFont="1" applyFill="1" applyAlignment="1">
      <alignment horizontal="right" vertical="center"/>
    </xf>
    <xf numFmtId="0" fontId="19" fillId="3" borderId="0" xfId="5" applyFont="1" applyFill="1" applyAlignment="1">
      <alignment horizontal="right" vertical="top"/>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4" fontId="5" fillId="2" borderId="10" xfId="2" applyFont="1" applyFill="1" applyBorder="1" applyAlignment="1">
      <alignment horizontal="center" vertical="center" wrapText="1"/>
    </xf>
    <xf numFmtId="164" fontId="5" fillId="2" borderId="10" xfId="1"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0" xfId="0" applyAlignment="1">
      <alignment horizontal="center" vertical="top"/>
    </xf>
    <xf numFmtId="165" fontId="0" fillId="0" borderId="0" xfId="0" applyNumberFormat="1" applyAlignment="1">
      <alignment horizontal="center" vertical="top"/>
    </xf>
    <xf numFmtId="165" fontId="0" fillId="0" borderId="0" xfId="2" applyNumberFormat="1" applyFont="1" applyAlignment="1">
      <alignment horizontal="center" vertical="top"/>
    </xf>
    <xf numFmtId="3" fontId="0" fillId="0" borderId="0" xfId="0" applyNumberFormat="1" applyAlignment="1">
      <alignment horizontal="center" vertical="top"/>
    </xf>
    <xf numFmtId="4" fontId="0" fillId="0" borderId="0" xfId="0" applyNumberFormat="1" applyAlignment="1">
      <alignment horizontal="center" vertical="top"/>
    </xf>
    <xf numFmtId="0" fontId="20" fillId="0" borderId="0" xfId="0" applyFont="1" applyAlignment="1">
      <alignment horizontal="center"/>
    </xf>
    <xf numFmtId="0" fontId="20" fillId="0" borderId="0" xfId="0" applyFont="1"/>
    <xf numFmtId="0" fontId="0" fillId="0" borderId="0" xfId="0" applyAlignment="1">
      <alignment horizontal="center"/>
    </xf>
    <xf numFmtId="166" fontId="0" fillId="0" borderId="0" xfId="0" applyNumberFormat="1" applyAlignment="1">
      <alignment horizontal="center" vertical="top"/>
    </xf>
    <xf numFmtId="16" fontId="20" fillId="0" borderId="0" xfId="0" applyNumberFormat="1" applyFont="1" applyAlignment="1">
      <alignment horizontal="center"/>
    </xf>
    <xf numFmtId="0" fontId="20" fillId="0" borderId="0" xfId="0" applyFont="1" applyAlignment="1">
      <alignment horizontal="center" vertical="top"/>
    </xf>
    <xf numFmtId="165" fontId="0" fillId="0" borderId="0" xfId="0" applyNumberFormat="1" applyAlignment="1">
      <alignment vertical="top"/>
    </xf>
    <xf numFmtId="0" fontId="12" fillId="4" borderId="0" xfId="0" applyFont="1" applyFill="1" applyAlignment="1">
      <alignment horizontal="center" vertical="center" wrapText="1"/>
    </xf>
    <xf numFmtId="165" fontId="12" fillId="4" borderId="0" xfId="0" applyNumberFormat="1" applyFont="1" applyFill="1" applyAlignment="1">
      <alignment horizontal="center" vertical="center" wrapText="1"/>
    </xf>
    <xf numFmtId="165" fontId="12" fillId="4" borderId="0" xfId="2" applyNumberFormat="1" applyFont="1" applyFill="1" applyAlignment="1">
      <alignment horizontal="center" vertical="center" wrapText="1"/>
    </xf>
    <xf numFmtId="0" fontId="12" fillId="4" borderId="0" xfId="0" applyFont="1" applyFill="1" applyAlignment="1">
      <alignment horizontal="center" vertical="center"/>
    </xf>
    <xf numFmtId="0" fontId="4" fillId="3" borderId="0" xfId="0" applyFont="1" applyFill="1" applyAlignment="1">
      <alignment horizontal="left" indent="1"/>
    </xf>
    <xf numFmtId="0" fontId="4" fillId="0" borderId="0" xfId="0" applyFont="1" applyAlignment="1">
      <alignment horizontal="left" indent="1"/>
    </xf>
    <xf numFmtId="0" fontId="6" fillId="0" borderId="0" xfId="0" applyFont="1" applyAlignment="1">
      <alignment horizontal="right"/>
    </xf>
    <xf numFmtId="0" fontId="2" fillId="3" borderId="13" xfId="0" applyFont="1" applyFill="1" applyBorder="1" applyAlignment="1">
      <alignment horizontal="left" indent="1"/>
    </xf>
    <xf numFmtId="44" fontId="2" fillId="3" borderId="13" xfId="2" applyFont="1" applyFill="1" applyBorder="1"/>
    <xf numFmtId="0" fontId="0" fillId="0" borderId="0" xfId="0" applyNumberFormat="1" applyAlignment="1">
      <alignment vertical="top"/>
    </xf>
    <xf numFmtId="165" fontId="0" fillId="0" borderId="0" xfId="0" applyNumberFormat="1" applyAlignment="1">
      <alignment horizontal="center"/>
    </xf>
    <xf numFmtId="164" fontId="0" fillId="0" borderId="0" xfId="1" applyNumberFormat="1" applyFont="1" applyFill="1" applyAlignment="1">
      <alignment horizontal="center"/>
    </xf>
    <xf numFmtId="167" fontId="0" fillId="0" borderId="0" xfId="0" applyNumberFormat="1" applyAlignment="1">
      <alignment horizontal="center"/>
    </xf>
    <xf numFmtId="164" fontId="6" fillId="0" borderId="0" xfId="1" applyNumberFormat="1" applyFont="1" applyAlignment="1">
      <alignment horizontal="right"/>
    </xf>
    <xf numFmtId="0" fontId="10" fillId="0" borderId="0" xfId="3" applyAlignment="1">
      <alignment horizontal="left"/>
    </xf>
    <xf numFmtId="2" fontId="6" fillId="0" borderId="0" xfId="0" applyNumberFormat="1" applyFont="1" applyAlignment="1">
      <alignment horizontal="left"/>
    </xf>
    <xf numFmtId="167" fontId="6" fillId="0" borderId="0" xfId="0" applyNumberFormat="1" applyFont="1" applyAlignment="1">
      <alignment horizontal="left"/>
    </xf>
    <xf numFmtId="0" fontId="6" fillId="0" borderId="0" xfId="0" applyFont="1" applyAlignment="1">
      <alignment horizontal="center" vertical="top"/>
    </xf>
    <xf numFmtId="0" fontId="10" fillId="0" borderId="0" xfId="0" applyFont="1"/>
    <xf numFmtId="0" fontId="10" fillId="0" borderId="0" xfId="3" applyAlignment="1">
      <alignment horizontal="right" wrapText="1"/>
    </xf>
    <xf numFmtId="0" fontId="10" fillId="5" borderId="0" xfId="3" applyFill="1" applyAlignment="1">
      <alignment wrapText="1"/>
    </xf>
    <xf numFmtId="0" fontId="21" fillId="6" borderId="13" xfId="3" applyFont="1" applyFill="1" applyBorder="1" applyAlignment="1">
      <alignment horizontal="center"/>
    </xf>
    <xf numFmtId="0" fontId="9" fillId="5" borderId="13" xfId="3" applyFont="1" applyFill="1" applyBorder="1" applyAlignment="1">
      <alignment wrapText="1"/>
    </xf>
    <xf numFmtId="49" fontId="9" fillId="5" borderId="13" xfId="6" applyNumberFormat="1" applyFont="1" applyFill="1" applyBorder="1" applyAlignment="1">
      <alignment horizontal="right" wrapText="1"/>
    </xf>
    <xf numFmtId="0" fontId="9" fillId="5" borderId="13" xfId="3" applyFont="1" applyFill="1" applyBorder="1" applyAlignment="1">
      <alignment horizontal="left" wrapText="1"/>
    </xf>
    <xf numFmtId="2" fontId="9" fillId="5" borderId="13" xfId="3" applyNumberFormat="1" applyFont="1" applyFill="1" applyBorder="1" applyAlignment="1">
      <alignment wrapText="1"/>
    </xf>
    <xf numFmtId="49" fontId="9" fillId="5" borderId="13" xfId="3" applyNumberFormat="1" applyFont="1" applyFill="1" applyBorder="1" applyAlignment="1">
      <alignment horizontal="left" wrapText="1"/>
    </xf>
    <xf numFmtId="49" fontId="9" fillId="5" borderId="15" xfId="3" applyNumberFormat="1" applyFont="1" applyFill="1" applyBorder="1" applyAlignment="1">
      <alignment horizontal="left" wrapText="1"/>
    </xf>
    <xf numFmtId="0" fontId="9" fillId="5" borderId="14" xfId="3" applyFont="1" applyFill="1" applyBorder="1" applyAlignment="1">
      <alignment horizontal="right" wrapText="1"/>
    </xf>
    <xf numFmtId="0" fontId="9" fillId="5" borderId="16" xfId="3" applyFont="1" applyFill="1" applyBorder="1" applyAlignment="1">
      <alignment horizontal="right" wrapText="1"/>
    </xf>
    <xf numFmtId="44" fontId="2" fillId="3" borderId="0" xfId="2" applyFont="1" applyFill="1" applyBorder="1"/>
    <xf numFmtId="164" fontId="2" fillId="3" borderId="0" xfId="1" applyNumberFormat="1" applyFont="1" applyFill="1" applyBorder="1" applyAlignment="1">
      <alignment horizontal="left" indent="1"/>
    </xf>
    <xf numFmtId="0" fontId="2" fillId="3" borderId="17" xfId="0" applyFont="1" applyFill="1" applyBorder="1" applyAlignment="1">
      <alignment horizontal="left" indent="1"/>
    </xf>
    <xf numFmtId="44" fontId="2" fillId="3" borderId="17" xfId="2" applyFont="1" applyFill="1" applyBorder="1"/>
    <xf numFmtId="2" fontId="2" fillId="3" borderId="17" xfId="2" applyNumberFormat="1" applyFont="1" applyFill="1" applyBorder="1"/>
    <xf numFmtId="0" fontId="19" fillId="3" borderId="0" xfId="5" applyFont="1" applyFill="1" applyAlignment="1">
      <alignment horizontal="center"/>
    </xf>
    <xf numFmtId="0" fontId="19" fillId="3" borderId="0" xfId="5" applyFont="1" applyFill="1" applyAlignment="1">
      <alignment vertical="center"/>
    </xf>
    <xf numFmtId="0" fontId="6" fillId="3" borderId="0" xfId="0" applyFont="1" applyFill="1" applyAlignment="1">
      <alignment horizontal="center" vertical="center"/>
    </xf>
    <xf numFmtId="0" fontId="8" fillId="3" borderId="0" xfId="0" applyFont="1" applyFill="1" applyAlignment="1">
      <alignment horizontal="left" indent="1"/>
    </xf>
    <xf numFmtId="0" fontId="7" fillId="3" borderId="0" xfId="0" applyFont="1" applyFill="1" applyAlignment="1">
      <alignment horizontal="left" indent="1"/>
    </xf>
    <xf numFmtId="0" fontId="3" fillId="3" borderId="10" xfId="0" applyFont="1" applyFill="1" applyBorder="1" applyAlignment="1">
      <alignment horizontal="right" indent="1"/>
    </xf>
    <xf numFmtId="0" fontId="2" fillId="3" borderId="0" xfId="0" applyFont="1" applyFill="1" applyBorder="1" applyAlignment="1">
      <alignment horizontal="right" indent="1"/>
    </xf>
    <xf numFmtId="0" fontId="3" fillId="3" borderId="0" xfId="0" applyFont="1" applyFill="1" applyBorder="1" applyAlignment="1">
      <alignment horizontal="right" indent="1"/>
    </xf>
    <xf numFmtId="0" fontId="3" fillId="3" borderId="11" xfId="0" applyFont="1" applyFill="1" applyBorder="1" applyAlignment="1">
      <alignment horizontal="right" indent="1"/>
    </xf>
    <xf numFmtId="0" fontId="19" fillId="3" borderId="0" xfId="5" applyFont="1" applyFill="1" applyAlignment="1">
      <alignment horizontal="left" vertical="center" indent="1"/>
    </xf>
    <xf numFmtId="0" fontId="2" fillId="3" borderId="21" xfId="0" applyFont="1" applyFill="1" applyBorder="1" applyAlignment="1">
      <alignment horizontal="right"/>
    </xf>
    <xf numFmtId="0" fontId="2" fillId="3" borderId="18" xfId="0" applyFont="1" applyFill="1" applyBorder="1" applyAlignment="1">
      <alignment horizontal="right"/>
    </xf>
    <xf numFmtId="0" fontId="2" fillId="3" borderId="19" xfId="0" applyFont="1" applyFill="1" applyBorder="1" applyAlignment="1">
      <alignment horizontal="right"/>
    </xf>
    <xf numFmtId="0" fontId="2" fillId="3" borderId="20" xfId="0" applyFont="1" applyFill="1" applyBorder="1" applyAlignment="1">
      <alignment horizontal="left" indent="1"/>
    </xf>
    <xf numFmtId="44" fontId="2" fillId="3" borderId="20" xfId="2" applyFont="1" applyFill="1" applyBorder="1"/>
    <xf numFmtId="44" fontId="2" fillId="3" borderId="22" xfId="2" applyFont="1" applyFill="1" applyBorder="1"/>
    <xf numFmtId="2" fontId="2" fillId="3" borderId="22" xfId="2" applyNumberFormat="1" applyFont="1" applyFill="1" applyBorder="1"/>
    <xf numFmtId="44" fontId="2" fillId="3" borderId="23" xfId="2" applyFont="1" applyFill="1" applyBorder="1"/>
    <xf numFmtId="44" fontId="2" fillId="3" borderId="24" xfId="2" applyFont="1" applyFill="1" applyBorder="1"/>
    <xf numFmtId="44" fontId="2" fillId="3" borderId="25" xfId="0" applyNumberFormat="1" applyFont="1" applyFill="1" applyBorder="1"/>
    <xf numFmtId="44" fontId="2" fillId="3" borderId="26" xfId="0" applyNumberFormat="1" applyFont="1" applyFill="1" applyBorder="1"/>
    <xf numFmtId="0" fontId="8" fillId="8" borderId="0" xfId="0" applyFont="1" applyFill="1" applyBorder="1" applyAlignment="1" applyProtection="1">
      <alignment horizontal="left"/>
      <protection locked="0"/>
    </xf>
    <xf numFmtId="2" fontId="2" fillId="8" borderId="28" xfId="0" applyNumberFormat="1" applyFont="1" applyFill="1" applyBorder="1" applyProtection="1">
      <protection locked="0"/>
    </xf>
    <xf numFmtId="2" fontId="2" fillId="8" borderId="29" xfId="0" applyNumberFormat="1" applyFont="1" applyFill="1" applyBorder="1" applyProtection="1">
      <protection locked="0"/>
    </xf>
    <xf numFmtId="44" fontId="4" fillId="3" borderId="7" xfId="2" applyFont="1" applyFill="1" applyBorder="1" applyAlignment="1">
      <alignment horizontal="right"/>
    </xf>
    <xf numFmtId="44" fontId="4" fillId="3" borderId="8" xfId="2" applyFont="1" applyFill="1" applyBorder="1" applyAlignment="1">
      <alignment horizontal="center"/>
    </xf>
    <xf numFmtId="0" fontId="2" fillId="3" borderId="2" xfId="0" applyFont="1" applyFill="1" applyBorder="1" applyAlignment="1">
      <alignment horizontal="right" indent="1"/>
    </xf>
    <xf numFmtId="0" fontId="2" fillId="3" borderId="31" xfId="0" applyFont="1" applyFill="1" applyBorder="1" applyAlignment="1">
      <alignment horizontal="right" indent="1"/>
    </xf>
    <xf numFmtId="0" fontId="3" fillId="3" borderId="31" xfId="0" applyFont="1" applyFill="1" applyBorder="1" applyAlignment="1">
      <alignment horizontal="right" indent="1"/>
    </xf>
    <xf numFmtId="2" fontId="2" fillId="8" borderId="32" xfId="0" applyNumberFormat="1" applyFont="1" applyFill="1" applyBorder="1" applyProtection="1">
      <protection locked="0"/>
    </xf>
    <xf numFmtId="0" fontId="3" fillId="7" borderId="33" xfId="0" applyNumberFormat="1" applyFont="1" applyFill="1" applyBorder="1"/>
    <xf numFmtId="0" fontId="3" fillId="7" borderId="34" xfId="0" applyFont="1" applyFill="1" applyBorder="1" applyAlignment="1">
      <alignment horizontal="left" indent="1"/>
    </xf>
    <xf numFmtId="44" fontId="3" fillId="7" borderId="27" xfId="0" applyNumberFormat="1" applyFont="1" applyFill="1" applyBorder="1" applyProtection="1"/>
    <xf numFmtId="44" fontId="3" fillId="7" borderId="28" xfId="0" applyNumberFormat="1" applyFont="1" applyFill="1" applyBorder="1" applyProtection="1"/>
    <xf numFmtId="44" fontId="3" fillId="7" borderId="29" xfId="0" applyNumberFormat="1" applyFont="1" applyFill="1" applyBorder="1" applyProtection="1"/>
    <xf numFmtId="44" fontId="3" fillId="10" borderId="30" xfId="2" applyFont="1" applyFill="1" applyBorder="1" applyAlignment="1" applyProtection="1">
      <protection locked="0"/>
    </xf>
    <xf numFmtId="44" fontId="3" fillId="9" borderId="30" xfId="2" applyFont="1" applyFill="1" applyBorder="1" applyAlignment="1" applyProtection="1">
      <protection locked="0"/>
    </xf>
    <xf numFmtId="0" fontId="22" fillId="3" borderId="0" xfId="0" applyFont="1" applyFill="1" applyBorder="1" applyAlignment="1">
      <alignment horizontal="left" vertical="top" wrapText="1" indent="1"/>
    </xf>
    <xf numFmtId="44" fontId="3" fillId="7" borderId="34" xfId="2" applyFont="1" applyFill="1" applyBorder="1" applyAlignment="1">
      <alignment horizontal="right"/>
    </xf>
    <xf numFmtId="44" fontId="3" fillId="7" borderId="12" xfId="2" applyFont="1" applyFill="1" applyBorder="1" applyAlignment="1">
      <alignment horizontal="right"/>
    </xf>
  </cellXfs>
  <cellStyles count="7">
    <cellStyle name="Comma" xfId="1" builtinId="3"/>
    <cellStyle name="Comma 2" xfId="6" xr:uid="{32E4BF3B-B6EE-4580-87CF-30A749D1BE00}"/>
    <cellStyle name="Currency" xfId="2" builtinId="4"/>
    <cellStyle name="Hyperlink" xfId="5" builtinId="8"/>
    <cellStyle name="Normal" xfId="0" builtinId="0"/>
    <cellStyle name="Normal 2" xfId="3" xr:uid="{44308D5B-7647-47D3-90A2-641E9CACA21B}"/>
    <cellStyle name="Normal 3" xfId="4" xr:uid="{805483FE-3172-4E7B-B416-FEF254765B29}"/>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tegory2_2023-2024%20Working%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
      <sheetName val="ML"/>
    </sheetNames>
    <sheetDataSet>
      <sheetData sheetId="0" refreshError="1"/>
      <sheetData sheetId="1">
        <row r="1">
          <cell r="A1" t="str">
            <v>Material</v>
          </cell>
          <cell r="B1" t="str">
            <v>Material Descr.</v>
          </cell>
          <cell r="C1" t="str">
            <v>Inactive Material</v>
          </cell>
          <cell r="D1" t="str">
            <v>PCIMS Number</v>
          </cell>
          <cell r="E1" t="str">
            <v>FNS Number</v>
          </cell>
          <cell r="F1" t="str">
            <v>Core Number</v>
          </cell>
          <cell r="G1" t="str">
            <v>Base UoM</v>
          </cell>
          <cell r="H1" t="str">
            <v>No. Cases/Truck</v>
          </cell>
          <cell r="I1" t="str">
            <v>Plant</v>
          </cell>
          <cell r="J1" t="str">
            <v>Plant Descr.</v>
          </cell>
          <cell r="K1" t="str">
            <v>Material Group</v>
          </cell>
          <cell r="L1" t="str">
            <v>Material Grp. Descr.</v>
          </cell>
          <cell r="M1" t="str">
            <v>Purchasing Group</v>
          </cell>
          <cell r="N1" t="str">
            <v>Purch Grp. Descr.</v>
          </cell>
          <cell r="O1" t="str">
            <v>Product Hierarchy</v>
          </cell>
          <cell r="P1" t="str">
            <v>Product Hier. Descr.</v>
          </cell>
          <cell r="Q1" t="str">
            <v>Gross weight</v>
          </cell>
          <cell r="R1" t="str">
            <v>Net weight</v>
          </cell>
          <cell r="S1" t="str">
            <v>Weight UoM</v>
          </cell>
          <cell r="T1" t="str">
            <v>Weight of a Case</v>
          </cell>
          <cell r="U1" t="str">
            <v>Weight of a Truck</v>
          </cell>
          <cell r="V1" t="str">
            <v>Price  of Material</v>
          </cell>
          <cell r="W1" t="str">
            <v>Price/Pound</v>
          </cell>
          <cell r="X1" t="str">
            <v>Currency</v>
          </cell>
          <cell r="Y1" t="str">
            <v>Price unit</v>
          </cell>
          <cell r="Z1" t="str">
            <v>Price Unit UoM</v>
          </cell>
          <cell r="AA1" t="str">
            <v>Price / Case</v>
          </cell>
          <cell r="AB1" t="str">
            <v>Price / Truck</v>
          </cell>
          <cell r="AC1" t="str">
            <v>Variable Weight Material</v>
          </cell>
        </row>
        <row r="2">
          <cell r="A2" t="str">
            <v>100001</v>
          </cell>
          <cell r="B2" t="str">
            <v>BUTTER PRINT SALTED CTN-36/1 LB</v>
          </cell>
          <cell r="E2" t="str">
            <v>B050</v>
          </cell>
          <cell r="F2" t="str">
            <v>N/A</v>
          </cell>
          <cell r="G2" t="str">
            <v>LB</v>
          </cell>
          <cell r="H2">
            <v>1140</v>
          </cell>
          <cell r="I2" t="str">
            <v>1000</v>
          </cell>
          <cell r="J2" t="str">
            <v>DOMESTIC STATISTICAL 1000</v>
          </cell>
          <cell r="K2" t="str">
            <v>403010</v>
          </cell>
          <cell r="L2" t="str">
            <v>BUTTER</v>
          </cell>
          <cell r="M2" t="str">
            <v>220</v>
          </cell>
          <cell r="N2" t="str">
            <v>AMS-DAIRY</v>
          </cell>
          <cell r="O2" t="str">
            <v>100002001031240</v>
          </cell>
          <cell r="P2" t="str">
            <v>BUTTER/SALTED/CARTON</v>
          </cell>
          <cell r="Q2">
            <v>1.0349999999999999</v>
          </cell>
          <cell r="R2">
            <v>1</v>
          </cell>
          <cell r="S2" t="str">
            <v>LB</v>
          </cell>
          <cell r="T2">
            <v>36</v>
          </cell>
          <cell r="U2">
            <v>41040</v>
          </cell>
          <cell r="V2">
            <v>289</v>
          </cell>
          <cell r="W2">
            <v>2.89</v>
          </cell>
          <cell r="X2" t="str">
            <v>USD</v>
          </cell>
          <cell r="Y2">
            <v>100</v>
          </cell>
          <cell r="Z2" t="str">
            <v>LB</v>
          </cell>
          <cell r="AA2">
            <v>104.04</v>
          </cell>
          <cell r="AB2">
            <v>118605.6</v>
          </cell>
          <cell r="AC2" t="str">
            <v>No</v>
          </cell>
        </row>
        <row r="3">
          <cell r="A3" t="str">
            <v>100002</v>
          </cell>
          <cell r="B3" t="str">
            <v>CHEESE CHED WHT SHRED BAG-6/5 LB</v>
          </cell>
          <cell r="E3" t="str">
            <v>B032</v>
          </cell>
          <cell r="F3" t="str">
            <v>N/A</v>
          </cell>
          <cell r="G3" t="str">
            <v>LB</v>
          </cell>
          <cell r="H3">
            <v>1280</v>
          </cell>
          <cell r="I3" t="str">
            <v>1000</v>
          </cell>
          <cell r="J3" t="str">
            <v>DOMESTIC STATISTICAL 1000</v>
          </cell>
          <cell r="K3" t="str">
            <v>401040</v>
          </cell>
          <cell r="L3" t="str">
            <v>CHEESE, NATURAL AMER</v>
          </cell>
          <cell r="M3" t="str">
            <v>220</v>
          </cell>
          <cell r="N3" t="str">
            <v>AMS-DAIRY</v>
          </cell>
          <cell r="O3" t="str">
            <v>100402002031540</v>
          </cell>
          <cell r="P3" t="str">
            <v>CHEESE/CHEDDAR WHITE/SHREDDED</v>
          </cell>
          <cell r="Q3">
            <v>1.0329999999999999</v>
          </cell>
          <cell r="R3">
            <v>1</v>
          </cell>
          <cell r="S3" t="str">
            <v>LB</v>
          </cell>
          <cell r="T3">
            <v>30</v>
          </cell>
          <cell r="U3">
            <v>38400</v>
          </cell>
          <cell r="V3">
            <v>248.19</v>
          </cell>
          <cell r="W3">
            <v>2.4819</v>
          </cell>
          <cell r="X3" t="str">
            <v>USD</v>
          </cell>
          <cell r="Y3">
            <v>100</v>
          </cell>
          <cell r="Z3" t="str">
            <v>LB</v>
          </cell>
          <cell r="AA3">
            <v>74.459999999999994</v>
          </cell>
          <cell r="AB3">
            <v>95304.960000000006</v>
          </cell>
          <cell r="AC3" t="str">
            <v>No</v>
          </cell>
        </row>
        <row r="4">
          <cell r="A4" t="str">
            <v>100003</v>
          </cell>
          <cell r="B4" t="str">
            <v>CHEESE CHED YEL SHRED BAG-6/5 LB</v>
          </cell>
          <cell r="E4" t="str">
            <v>B031</v>
          </cell>
          <cell r="F4" t="str">
            <v>N/A</v>
          </cell>
          <cell r="G4" t="str">
            <v>LB</v>
          </cell>
          <cell r="H4">
            <v>1280</v>
          </cell>
          <cell r="I4" t="str">
            <v>1000</v>
          </cell>
          <cell r="J4" t="str">
            <v>DOMESTIC STATISTICAL 1000</v>
          </cell>
          <cell r="K4" t="str">
            <v>401040</v>
          </cell>
          <cell r="L4" t="str">
            <v>CHEESE, NATURAL AMER</v>
          </cell>
          <cell r="M4" t="str">
            <v>220</v>
          </cell>
          <cell r="N4" t="str">
            <v>AMS-DAIRY</v>
          </cell>
          <cell r="O4" t="str">
            <v>100402003031540</v>
          </cell>
          <cell r="P4" t="str">
            <v>CHEESE/CHEDDAR YELLOW/SHREDDED</v>
          </cell>
          <cell r="Q4">
            <v>1.0329999999999999</v>
          </cell>
          <cell r="R4">
            <v>1</v>
          </cell>
          <cell r="S4" t="str">
            <v>LB</v>
          </cell>
          <cell r="T4">
            <v>30</v>
          </cell>
          <cell r="U4">
            <v>38400</v>
          </cell>
          <cell r="V4">
            <v>231.54</v>
          </cell>
          <cell r="W4">
            <v>2.3153999999999999</v>
          </cell>
          <cell r="X4" t="str">
            <v>USD</v>
          </cell>
          <cell r="Y4">
            <v>100</v>
          </cell>
          <cell r="Z4" t="str">
            <v>LB</v>
          </cell>
          <cell r="AA4">
            <v>69.459999999999994</v>
          </cell>
          <cell r="AB4">
            <v>88911.360000000001</v>
          </cell>
          <cell r="AC4" t="str">
            <v>No</v>
          </cell>
        </row>
        <row r="5">
          <cell r="A5" t="str">
            <v>100004</v>
          </cell>
          <cell r="B5" t="str">
            <v>CHEESE CHED WHT CUTS-4/10 LB</v>
          </cell>
          <cell r="E5" t="str">
            <v>B087</v>
          </cell>
          <cell r="F5" t="str">
            <v>N/A</v>
          </cell>
          <cell r="G5" t="str">
            <v>LB</v>
          </cell>
          <cell r="H5">
            <v>940</v>
          </cell>
          <cell r="I5" t="str">
            <v>1000</v>
          </cell>
          <cell r="J5" t="str">
            <v>DOMESTIC STATISTICAL 1000</v>
          </cell>
          <cell r="K5" t="str">
            <v>401040</v>
          </cell>
          <cell r="L5" t="str">
            <v>CHEESE, NATURAL AMER</v>
          </cell>
          <cell r="M5" t="str">
            <v>220</v>
          </cell>
          <cell r="N5" t="str">
            <v>AMS-DAIRY</v>
          </cell>
          <cell r="O5" t="str">
            <v>100402002031440</v>
          </cell>
          <cell r="P5" t="str">
            <v>CHEESE/CHEDDAR WHITE/LOAVES</v>
          </cell>
          <cell r="Q5">
            <v>1.1120000000000001</v>
          </cell>
          <cell r="R5">
            <v>1</v>
          </cell>
          <cell r="S5" t="str">
            <v>LB</v>
          </cell>
          <cell r="T5">
            <v>42.5</v>
          </cell>
          <cell r="U5">
            <v>39950</v>
          </cell>
          <cell r="V5">
            <v>232.7</v>
          </cell>
          <cell r="W5">
            <v>2.327</v>
          </cell>
          <cell r="X5" t="str">
            <v>USD</v>
          </cell>
          <cell r="Y5">
            <v>100</v>
          </cell>
          <cell r="Z5" t="str">
            <v>LB</v>
          </cell>
          <cell r="AA5">
            <v>98.9</v>
          </cell>
          <cell r="AB5">
            <v>92963.65</v>
          </cell>
          <cell r="AC5" t="str">
            <v>Yes</v>
          </cell>
        </row>
        <row r="6">
          <cell r="A6" t="str">
            <v>100006</v>
          </cell>
          <cell r="B6" t="str">
            <v>CHEESE CHED YEL CUTS-4/10 LB</v>
          </cell>
          <cell r="E6" t="str">
            <v>B088</v>
          </cell>
          <cell r="F6" t="str">
            <v>N/A</v>
          </cell>
          <cell r="G6" t="str">
            <v>LB</v>
          </cell>
          <cell r="H6">
            <v>940</v>
          </cell>
          <cell r="I6" t="str">
            <v>1000</v>
          </cell>
          <cell r="J6" t="str">
            <v>DOMESTIC STATISTICAL 1000</v>
          </cell>
          <cell r="K6" t="str">
            <v>401040</v>
          </cell>
          <cell r="L6" t="str">
            <v>CHEESE, NATURAL AMER</v>
          </cell>
          <cell r="M6" t="str">
            <v>220</v>
          </cell>
          <cell r="N6" t="str">
            <v>AMS-DAIRY</v>
          </cell>
          <cell r="O6" t="str">
            <v>100402003031440</v>
          </cell>
          <cell r="P6" t="str">
            <v>CHEESE/CHEDDAR YELLOW/LOAVES</v>
          </cell>
          <cell r="Q6">
            <v>1.1120000000000001</v>
          </cell>
          <cell r="R6">
            <v>1</v>
          </cell>
          <cell r="S6" t="str">
            <v>LB</v>
          </cell>
          <cell r="T6">
            <v>42.5</v>
          </cell>
          <cell r="U6">
            <v>39950</v>
          </cell>
          <cell r="V6">
            <v>223.06</v>
          </cell>
          <cell r="W6">
            <v>2.2305999999999999</v>
          </cell>
          <cell r="X6" t="str">
            <v>USD</v>
          </cell>
          <cell r="Y6">
            <v>100</v>
          </cell>
          <cell r="Z6" t="str">
            <v>LB</v>
          </cell>
          <cell r="AA6">
            <v>94.8</v>
          </cell>
          <cell r="AB6">
            <v>89112.47</v>
          </cell>
          <cell r="AC6" t="str">
            <v>Yes</v>
          </cell>
        </row>
        <row r="7">
          <cell r="A7" t="str">
            <v>100008</v>
          </cell>
          <cell r="B7" t="str">
            <v>CHEESE CHED RDU FAT YEL CUTS-4/10 LB</v>
          </cell>
          <cell r="E7" t="str">
            <v>B034</v>
          </cell>
          <cell r="F7" t="str">
            <v>N/A</v>
          </cell>
          <cell r="G7" t="str">
            <v>LB</v>
          </cell>
          <cell r="H7">
            <v>940</v>
          </cell>
          <cell r="I7" t="str">
            <v>1000</v>
          </cell>
          <cell r="J7" t="str">
            <v>DOMESTIC STATISTICAL 1000</v>
          </cell>
          <cell r="K7" t="str">
            <v>401040</v>
          </cell>
          <cell r="L7" t="str">
            <v>CHEESE, NATURAL AMER</v>
          </cell>
          <cell r="M7" t="str">
            <v>220</v>
          </cell>
          <cell r="N7" t="str">
            <v>AMS-DAIRY</v>
          </cell>
          <cell r="O7" t="str">
            <v>100402003031440</v>
          </cell>
          <cell r="P7" t="str">
            <v>CHEESE/CHEDDAR YELLOW/LOAVES</v>
          </cell>
          <cell r="Q7">
            <v>1.1120000000000001</v>
          </cell>
          <cell r="R7">
            <v>1</v>
          </cell>
          <cell r="S7" t="str">
            <v>LB</v>
          </cell>
          <cell r="T7">
            <v>42.5</v>
          </cell>
          <cell r="U7">
            <v>39950</v>
          </cell>
          <cell r="V7">
            <v>235.43</v>
          </cell>
          <cell r="W7">
            <v>2.3543000000000003</v>
          </cell>
          <cell r="X7" t="str">
            <v>USD</v>
          </cell>
          <cell r="Y7">
            <v>100</v>
          </cell>
          <cell r="Z7" t="str">
            <v>LB</v>
          </cell>
          <cell r="AA7">
            <v>100.06</v>
          </cell>
          <cell r="AB7">
            <v>94054.29</v>
          </cell>
          <cell r="AC7" t="str">
            <v>Yes</v>
          </cell>
        </row>
        <row r="8">
          <cell r="A8" t="str">
            <v>100009</v>
          </cell>
          <cell r="B8" t="str">
            <v>CHEESE CHED RDU FAT YEL BLOCK-40 LB</v>
          </cell>
          <cell r="E8" t="str">
            <v>B057</v>
          </cell>
          <cell r="F8" t="str">
            <v>N/A</v>
          </cell>
          <cell r="G8" t="str">
            <v>LB</v>
          </cell>
          <cell r="H8">
            <v>940</v>
          </cell>
          <cell r="I8" t="str">
            <v>1000</v>
          </cell>
          <cell r="J8" t="str">
            <v>DOMESTIC STATISTICAL 1000</v>
          </cell>
          <cell r="K8" t="str">
            <v>401040</v>
          </cell>
          <cell r="L8" t="str">
            <v>CHEESE, NATURAL AMER</v>
          </cell>
          <cell r="M8" t="str">
            <v>220</v>
          </cell>
          <cell r="N8" t="str">
            <v>AMS-DAIRY</v>
          </cell>
          <cell r="O8" t="str">
            <v>100402003031120</v>
          </cell>
          <cell r="P8" t="str">
            <v>CHEESE/CHEDDAR YELLOW/BLOCK</v>
          </cell>
          <cell r="Q8">
            <v>1.1120000000000001</v>
          </cell>
          <cell r="R8">
            <v>1</v>
          </cell>
          <cell r="S8" t="str">
            <v>LB</v>
          </cell>
          <cell r="T8">
            <v>42.5</v>
          </cell>
          <cell r="U8">
            <v>39950</v>
          </cell>
          <cell r="V8">
            <v>143.44</v>
          </cell>
          <cell r="W8">
            <v>1.4343999999999999</v>
          </cell>
          <cell r="X8" t="str">
            <v>USD</v>
          </cell>
          <cell r="Y8">
            <v>100</v>
          </cell>
          <cell r="Z8" t="str">
            <v>LB</v>
          </cell>
          <cell r="AA8">
            <v>60.96</v>
          </cell>
          <cell r="AB8">
            <v>57304.28</v>
          </cell>
          <cell r="AC8" t="str">
            <v>Yes</v>
          </cell>
        </row>
        <row r="9">
          <cell r="A9" t="str">
            <v>100011</v>
          </cell>
          <cell r="B9" t="str">
            <v>CHEESE CHED RDU FAT WHT SHRED BAG-6/5 LB</v>
          </cell>
          <cell r="E9" t="str">
            <v>B028</v>
          </cell>
          <cell r="F9" t="str">
            <v>N/A</v>
          </cell>
          <cell r="G9" t="str">
            <v>LB</v>
          </cell>
          <cell r="H9">
            <v>1280</v>
          </cell>
          <cell r="I9" t="str">
            <v>1000</v>
          </cell>
          <cell r="J9" t="str">
            <v>DOMESTIC STATISTICAL 1000</v>
          </cell>
          <cell r="K9" t="str">
            <v>401040</v>
          </cell>
          <cell r="L9" t="str">
            <v>CHEESE, NATURAL AMER</v>
          </cell>
          <cell r="M9" t="str">
            <v>220</v>
          </cell>
          <cell r="N9" t="str">
            <v>AMS-DAIRY</v>
          </cell>
          <cell r="O9" t="str">
            <v>100402002031540</v>
          </cell>
          <cell r="P9" t="str">
            <v>CHEESE/CHEDDAR WHITE/SHREDDED</v>
          </cell>
          <cell r="Q9">
            <v>1.0329999999999999</v>
          </cell>
          <cell r="R9">
            <v>1</v>
          </cell>
          <cell r="S9" t="str">
            <v>LB</v>
          </cell>
          <cell r="T9">
            <v>30</v>
          </cell>
          <cell r="U9">
            <v>38400</v>
          </cell>
          <cell r="V9">
            <v>194.02</v>
          </cell>
          <cell r="W9">
            <v>1.9402000000000001</v>
          </cell>
          <cell r="X9" t="str">
            <v>USD</v>
          </cell>
          <cell r="Y9">
            <v>100</v>
          </cell>
          <cell r="Z9" t="str">
            <v>LB</v>
          </cell>
          <cell r="AA9">
            <v>58.21</v>
          </cell>
          <cell r="AB9">
            <v>74503.679999999993</v>
          </cell>
          <cell r="AC9" t="str">
            <v>No</v>
          </cell>
        </row>
        <row r="10">
          <cell r="A10" t="str">
            <v>100012</v>
          </cell>
          <cell r="B10" t="str">
            <v>CHEESE CHED RDU FAT YEL SHRED BAG-6/5 LB</v>
          </cell>
          <cell r="E10" t="str">
            <v>B027</v>
          </cell>
          <cell r="F10" t="str">
            <v>N/A</v>
          </cell>
          <cell r="G10" t="str">
            <v>LB</v>
          </cell>
          <cell r="H10">
            <v>1280</v>
          </cell>
          <cell r="I10" t="str">
            <v>1000</v>
          </cell>
          <cell r="J10" t="str">
            <v>DOMESTIC STATISTICAL 1000</v>
          </cell>
          <cell r="K10" t="str">
            <v>401040</v>
          </cell>
          <cell r="L10" t="str">
            <v>CHEESE, NATURAL AMER</v>
          </cell>
          <cell r="M10" t="str">
            <v>220</v>
          </cell>
          <cell r="N10" t="str">
            <v>AMS-DAIRY</v>
          </cell>
          <cell r="O10" t="str">
            <v>100402003031540</v>
          </cell>
          <cell r="P10" t="str">
            <v>CHEESE/CHEDDAR YELLOW/SHREDDED</v>
          </cell>
          <cell r="Q10">
            <v>1.0329999999999999</v>
          </cell>
          <cell r="R10">
            <v>1</v>
          </cell>
          <cell r="S10" t="str">
            <v>LB</v>
          </cell>
          <cell r="T10">
            <v>30</v>
          </cell>
          <cell r="U10">
            <v>38400</v>
          </cell>
          <cell r="V10">
            <v>231.61</v>
          </cell>
          <cell r="W10">
            <v>2.3161</v>
          </cell>
          <cell r="X10" t="str">
            <v>USD</v>
          </cell>
          <cell r="Y10">
            <v>100</v>
          </cell>
          <cell r="Z10" t="str">
            <v>LB</v>
          </cell>
          <cell r="AA10">
            <v>69.48</v>
          </cell>
          <cell r="AB10">
            <v>88938.240000000005</v>
          </cell>
          <cell r="AC10" t="str">
            <v>No</v>
          </cell>
        </row>
        <row r="11">
          <cell r="A11" t="str">
            <v>100017</v>
          </cell>
          <cell r="B11" t="str">
            <v>CHEESE PROCESS LVS-6/5 LB</v>
          </cell>
          <cell r="E11" t="str">
            <v>B064</v>
          </cell>
          <cell r="F11" t="str">
            <v>N/A</v>
          </cell>
          <cell r="G11" t="str">
            <v>LB</v>
          </cell>
          <cell r="H11">
            <v>1320</v>
          </cell>
          <cell r="I11" t="str">
            <v>1000</v>
          </cell>
          <cell r="J11" t="str">
            <v>DOMESTIC STATISTICAL 1000</v>
          </cell>
          <cell r="K11" t="str">
            <v>401030</v>
          </cell>
          <cell r="L11" t="str">
            <v>CHEESE, PROCESSED</v>
          </cell>
          <cell r="M11" t="str">
            <v>220</v>
          </cell>
          <cell r="N11" t="str">
            <v>AMS-DAIRY</v>
          </cell>
          <cell r="O11" t="str">
            <v>100402007031440</v>
          </cell>
          <cell r="P11" t="str">
            <v>CHEESE/PROCESSED/LOAVES</v>
          </cell>
          <cell r="Q11">
            <v>1.0669999999999999</v>
          </cell>
          <cell r="R11">
            <v>1</v>
          </cell>
          <cell r="S11" t="str">
            <v>LB</v>
          </cell>
          <cell r="T11">
            <v>30</v>
          </cell>
          <cell r="U11">
            <v>39600</v>
          </cell>
          <cell r="V11">
            <v>258.2</v>
          </cell>
          <cell r="W11">
            <v>2.5819999999999999</v>
          </cell>
          <cell r="X11" t="str">
            <v>USD</v>
          </cell>
          <cell r="Y11">
            <v>100</v>
          </cell>
          <cell r="Z11" t="str">
            <v>LB</v>
          </cell>
          <cell r="AA11">
            <v>77.459999999999994</v>
          </cell>
          <cell r="AB11">
            <v>102247.2</v>
          </cell>
          <cell r="AC11" t="str">
            <v>No</v>
          </cell>
        </row>
        <row r="12">
          <cell r="A12" t="str">
            <v>100018</v>
          </cell>
          <cell r="B12" t="str">
            <v>CHEESE PROCESS YEL SLC LVS-6/5 LB</v>
          </cell>
          <cell r="E12" t="str">
            <v>B065</v>
          </cell>
          <cell r="F12" t="str">
            <v>N/A</v>
          </cell>
          <cell r="G12" t="str">
            <v>LB</v>
          </cell>
          <cell r="H12">
            <v>1320</v>
          </cell>
          <cell r="I12" t="str">
            <v>1000</v>
          </cell>
          <cell r="J12" t="str">
            <v>DOMESTIC STATISTICAL 1000</v>
          </cell>
          <cell r="K12" t="str">
            <v>401030</v>
          </cell>
          <cell r="L12" t="str">
            <v>CHEESE, PROCESSED</v>
          </cell>
          <cell r="M12" t="str">
            <v>220</v>
          </cell>
          <cell r="N12" t="str">
            <v>AMS-DAIRY</v>
          </cell>
          <cell r="O12" t="str">
            <v>100402007031560</v>
          </cell>
          <cell r="P12" t="str">
            <v>CHEESE/PROCESSED/SLICED</v>
          </cell>
          <cell r="Q12">
            <v>1.0669999999999999</v>
          </cell>
          <cell r="R12">
            <v>1</v>
          </cell>
          <cell r="S12" t="str">
            <v>LB</v>
          </cell>
          <cell r="T12">
            <v>30</v>
          </cell>
          <cell r="U12">
            <v>39600</v>
          </cell>
          <cell r="V12">
            <v>242.26</v>
          </cell>
          <cell r="W12">
            <v>2.4226000000000001</v>
          </cell>
          <cell r="X12" t="str">
            <v>USD</v>
          </cell>
          <cell r="Y12">
            <v>100</v>
          </cell>
          <cell r="Z12" t="str">
            <v>LB</v>
          </cell>
          <cell r="AA12">
            <v>72.680000000000007</v>
          </cell>
          <cell r="AB12">
            <v>95934.96</v>
          </cell>
          <cell r="AC12" t="str">
            <v>No</v>
          </cell>
        </row>
        <row r="13">
          <cell r="A13" t="str">
            <v>100019</v>
          </cell>
          <cell r="B13" t="str">
            <v>CHEESE PROCESS WHT SLC LVS-6/5 LB</v>
          </cell>
          <cell r="E13" t="str">
            <v>B066</v>
          </cell>
          <cell r="F13" t="str">
            <v>N/A</v>
          </cell>
          <cell r="G13" t="str">
            <v>LB</v>
          </cell>
          <cell r="H13">
            <v>1320</v>
          </cell>
          <cell r="I13" t="str">
            <v>1000</v>
          </cell>
          <cell r="J13" t="str">
            <v>DOMESTIC STATISTICAL 1000</v>
          </cell>
          <cell r="K13" t="str">
            <v>401030</v>
          </cell>
          <cell r="L13" t="str">
            <v>CHEESE, PROCESSED</v>
          </cell>
          <cell r="M13" t="str">
            <v>220</v>
          </cell>
          <cell r="N13" t="str">
            <v>AMS-DAIRY</v>
          </cell>
          <cell r="O13" t="str">
            <v>100402007031560</v>
          </cell>
          <cell r="P13" t="str">
            <v>CHEESE/PROCESSED/SLICED</v>
          </cell>
          <cell r="Q13">
            <v>1.0669999999999999</v>
          </cell>
          <cell r="R13">
            <v>1</v>
          </cell>
          <cell r="S13" t="str">
            <v>LB</v>
          </cell>
          <cell r="T13">
            <v>30</v>
          </cell>
          <cell r="U13">
            <v>39600</v>
          </cell>
          <cell r="V13">
            <v>244.87</v>
          </cell>
          <cell r="W13">
            <v>2.4487000000000001</v>
          </cell>
          <cell r="X13" t="str">
            <v>USD</v>
          </cell>
          <cell r="Y13">
            <v>100</v>
          </cell>
          <cell r="Z13" t="str">
            <v>LB</v>
          </cell>
          <cell r="AA13">
            <v>73.459999999999994</v>
          </cell>
          <cell r="AB13">
            <v>96968.52</v>
          </cell>
          <cell r="AC13" t="str">
            <v>No</v>
          </cell>
        </row>
        <row r="14">
          <cell r="A14" t="str">
            <v>100020</v>
          </cell>
          <cell r="B14" t="str">
            <v>CHEESE PROCESS BLOCK-40 LB</v>
          </cell>
          <cell r="E14" t="str">
            <v>B030</v>
          </cell>
          <cell r="F14" t="str">
            <v>N/A</v>
          </cell>
          <cell r="G14" t="str">
            <v>LB</v>
          </cell>
          <cell r="H14">
            <v>990</v>
          </cell>
          <cell r="I14" t="str">
            <v>1000</v>
          </cell>
          <cell r="J14" t="str">
            <v>DOMESTIC STATISTICAL 1000</v>
          </cell>
          <cell r="K14" t="str">
            <v>401030</v>
          </cell>
          <cell r="L14" t="str">
            <v>CHEESE, PROCESSED</v>
          </cell>
          <cell r="M14" t="str">
            <v>220</v>
          </cell>
          <cell r="N14" t="str">
            <v>AMS-DAIRY</v>
          </cell>
          <cell r="O14" t="str">
            <v>100402007031120</v>
          </cell>
          <cell r="P14" t="str">
            <v>CHEESE/PROCESSED/BLOCK</v>
          </cell>
          <cell r="Q14">
            <v>1.05</v>
          </cell>
          <cell r="R14">
            <v>1</v>
          </cell>
          <cell r="S14" t="str">
            <v>LB</v>
          </cell>
          <cell r="T14">
            <v>40</v>
          </cell>
          <cell r="U14">
            <v>39600</v>
          </cell>
          <cell r="V14">
            <v>208.9</v>
          </cell>
          <cell r="W14">
            <v>2.089</v>
          </cell>
          <cell r="X14" t="str">
            <v>USD</v>
          </cell>
          <cell r="Y14">
            <v>100</v>
          </cell>
          <cell r="Z14" t="str">
            <v>LB</v>
          </cell>
          <cell r="AA14">
            <v>83.56</v>
          </cell>
          <cell r="AB14">
            <v>82724.399999999994</v>
          </cell>
          <cell r="AC14" t="str">
            <v>No</v>
          </cell>
        </row>
        <row r="15">
          <cell r="A15" t="str">
            <v>100021</v>
          </cell>
          <cell r="B15" t="str">
            <v>CHEESE MOZ LM PART SKM SHRD FRZ BOX-30LB</v>
          </cell>
          <cell r="E15" t="str">
            <v>B037</v>
          </cell>
          <cell r="F15" t="str">
            <v>N/A</v>
          </cell>
          <cell r="G15" t="str">
            <v>LB</v>
          </cell>
          <cell r="H15">
            <v>1344</v>
          </cell>
          <cell r="I15" t="str">
            <v>1000</v>
          </cell>
          <cell r="J15" t="str">
            <v>DOMESTIC STATISTICAL 1000</v>
          </cell>
          <cell r="K15" t="str">
            <v>401020</v>
          </cell>
          <cell r="L15" t="str">
            <v>CHEESE, MOZZARELLA</v>
          </cell>
          <cell r="M15" t="str">
            <v>220</v>
          </cell>
          <cell r="N15" t="str">
            <v>AMS-DAIRY</v>
          </cell>
          <cell r="O15" t="str">
            <v>100402004031540</v>
          </cell>
          <cell r="P15" t="str">
            <v>CHEESE/MOZZARELLA/SHREDDED</v>
          </cell>
          <cell r="Q15">
            <v>1.0669999999999999</v>
          </cell>
          <cell r="R15">
            <v>1</v>
          </cell>
          <cell r="S15" t="str">
            <v>LB</v>
          </cell>
          <cell r="T15">
            <v>30</v>
          </cell>
          <cell r="U15">
            <v>40320</v>
          </cell>
          <cell r="V15">
            <v>220.23</v>
          </cell>
          <cell r="W15">
            <v>2.2022999999999997</v>
          </cell>
          <cell r="X15" t="str">
            <v>USD</v>
          </cell>
          <cell r="Y15">
            <v>100</v>
          </cell>
          <cell r="Z15" t="str">
            <v>LB</v>
          </cell>
          <cell r="AA15">
            <v>66.069999999999993</v>
          </cell>
          <cell r="AB15">
            <v>88796.74</v>
          </cell>
          <cell r="AC15" t="str">
            <v>No</v>
          </cell>
        </row>
        <row r="16">
          <cell r="A16" t="str">
            <v>100022</v>
          </cell>
          <cell r="B16" t="str">
            <v>CHEESE MOZ LM PART SKIM FRZ LVS-8/6 LB</v>
          </cell>
          <cell r="E16" t="str">
            <v>B042</v>
          </cell>
          <cell r="F16" t="str">
            <v>N/A</v>
          </cell>
          <cell r="G16" t="str">
            <v>LB</v>
          </cell>
          <cell r="H16">
            <v>840</v>
          </cell>
          <cell r="I16" t="str">
            <v>1000</v>
          </cell>
          <cell r="J16" t="str">
            <v>DOMESTIC STATISTICAL 1000</v>
          </cell>
          <cell r="K16" t="str">
            <v>401020</v>
          </cell>
          <cell r="L16" t="str">
            <v>CHEESE, MOZZARELLA</v>
          </cell>
          <cell r="M16" t="str">
            <v>220</v>
          </cell>
          <cell r="N16" t="str">
            <v>AMS-DAIRY</v>
          </cell>
          <cell r="O16" t="str">
            <v>100402004031440</v>
          </cell>
          <cell r="P16" t="str">
            <v>CHEESE/MOZZARELLA/LOAVES</v>
          </cell>
          <cell r="Q16">
            <v>1.042</v>
          </cell>
          <cell r="R16">
            <v>1</v>
          </cell>
          <cell r="S16" t="str">
            <v>LB</v>
          </cell>
          <cell r="T16">
            <v>48</v>
          </cell>
          <cell r="U16">
            <v>40320</v>
          </cell>
          <cell r="V16">
            <v>202.88</v>
          </cell>
          <cell r="W16">
            <v>2.0287999999999999</v>
          </cell>
          <cell r="X16" t="str">
            <v>USD</v>
          </cell>
          <cell r="Y16">
            <v>100</v>
          </cell>
          <cell r="Z16" t="str">
            <v>LB</v>
          </cell>
          <cell r="AA16">
            <v>97.38</v>
          </cell>
          <cell r="AB16">
            <v>81801.22</v>
          </cell>
          <cell r="AC16" t="str">
            <v>Yes</v>
          </cell>
        </row>
        <row r="17">
          <cell r="A17" t="str">
            <v>100034</v>
          </cell>
          <cell r="B17" t="str">
            <v>CHEESE MOZ LITE SHRED FRZ BOX-30 LB</v>
          </cell>
          <cell r="E17" t="str">
            <v>B035</v>
          </cell>
          <cell r="F17" t="str">
            <v>N/A</v>
          </cell>
          <cell r="G17" t="str">
            <v>LB</v>
          </cell>
          <cell r="H17">
            <v>1344</v>
          </cell>
          <cell r="I17" t="str">
            <v>1000</v>
          </cell>
          <cell r="J17" t="str">
            <v>DOMESTIC STATISTICAL 1000</v>
          </cell>
          <cell r="K17" t="str">
            <v>401020</v>
          </cell>
          <cell r="L17" t="str">
            <v>CHEESE, MOZZARELLA</v>
          </cell>
          <cell r="M17" t="str">
            <v>220</v>
          </cell>
          <cell r="N17" t="str">
            <v>AMS-DAIRY</v>
          </cell>
          <cell r="O17" t="str">
            <v>100402004031540</v>
          </cell>
          <cell r="P17" t="str">
            <v>CHEESE/MOZZARELLA/SHREDDED</v>
          </cell>
          <cell r="Q17">
            <v>1.0669999999999999</v>
          </cell>
          <cell r="R17">
            <v>1</v>
          </cell>
          <cell r="S17" t="str">
            <v>LB</v>
          </cell>
          <cell r="T17">
            <v>30</v>
          </cell>
          <cell r="U17">
            <v>40320</v>
          </cell>
          <cell r="V17">
            <v>230.72</v>
          </cell>
          <cell r="W17">
            <v>2.3071999999999999</v>
          </cell>
          <cell r="X17" t="str">
            <v>USD</v>
          </cell>
          <cell r="Y17">
            <v>100</v>
          </cell>
          <cell r="Z17" t="str">
            <v>LB</v>
          </cell>
          <cell r="AA17">
            <v>69.22</v>
          </cell>
          <cell r="AB17">
            <v>93026.3</v>
          </cell>
          <cell r="AC17" t="str">
            <v>No</v>
          </cell>
        </row>
        <row r="18">
          <cell r="A18" t="str">
            <v>100035</v>
          </cell>
          <cell r="B18" t="str">
            <v>CHEESE BLEND AMER SKM LVS-12/2 LB</v>
          </cell>
          <cell r="E18" t="str">
            <v>B007</v>
          </cell>
          <cell r="F18" t="str">
            <v>N/A</v>
          </cell>
          <cell r="G18" t="str">
            <v>LB</v>
          </cell>
          <cell r="H18">
            <v>1650</v>
          </cell>
          <cell r="I18" t="str">
            <v>1000</v>
          </cell>
          <cell r="J18" t="str">
            <v>DOMESTIC STATISTICAL 1000</v>
          </cell>
          <cell r="K18" t="str">
            <v>401030</v>
          </cell>
          <cell r="L18" t="str">
            <v>CHEESE, PROCESSED</v>
          </cell>
          <cell r="M18" t="str">
            <v>220</v>
          </cell>
          <cell r="N18" t="str">
            <v>AMS-DAIRY</v>
          </cell>
          <cell r="O18" t="str">
            <v>100402007031440</v>
          </cell>
          <cell r="P18" t="str">
            <v>CHEESE/PROCESSED/LOAVES</v>
          </cell>
          <cell r="Q18">
            <v>1.083</v>
          </cell>
          <cell r="R18">
            <v>1</v>
          </cell>
          <cell r="S18" t="str">
            <v>LB</v>
          </cell>
          <cell r="T18">
            <v>24</v>
          </cell>
          <cell r="U18">
            <v>39600</v>
          </cell>
          <cell r="V18">
            <v>226.4</v>
          </cell>
          <cell r="W18">
            <v>2.2640000000000002</v>
          </cell>
          <cell r="X18" t="str">
            <v>USD</v>
          </cell>
          <cell r="Y18">
            <v>100</v>
          </cell>
          <cell r="Z18" t="str">
            <v>LB</v>
          </cell>
          <cell r="AA18">
            <v>54.34</v>
          </cell>
          <cell r="AB18">
            <v>89654.399999999994</v>
          </cell>
          <cell r="AC18" t="str">
            <v>No</v>
          </cell>
        </row>
        <row r="19">
          <cell r="A19" t="str">
            <v>100036</v>
          </cell>
          <cell r="B19" t="str">
            <v>CHEESE BLEND AMER SKM YEL SLC LVS-6/5 LB</v>
          </cell>
          <cell r="E19" t="str">
            <v>B119</v>
          </cell>
          <cell r="F19" t="str">
            <v>N/A</v>
          </cell>
          <cell r="G19" t="str">
            <v>LB</v>
          </cell>
          <cell r="H19">
            <v>1320</v>
          </cell>
          <cell r="I19" t="str">
            <v>1000</v>
          </cell>
          <cell r="J19" t="str">
            <v>DOMESTIC STATISTICAL 1000</v>
          </cell>
          <cell r="K19" t="str">
            <v>401030</v>
          </cell>
          <cell r="L19" t="str">
            <v>CHEESE, PROCESSED</v>
          </cell>
          <cell r="M19" t="str">
            <v>220</v>
          </cell>
          <cell r="N19" t="str">
            <v>AMS-DAIRY</v>
          </cell>
          <cell r="O19" t="str">
            <v>100402007031560</v>
          </cell>
          <cell r="P19" t="str">
            <v>CHEESE/PROCESSED/SLICED</v>
          </cell>
          <cell r="Q19">
            <v>1.0669999999999999</v>
          </cell>
          <cell r="R19">
            <v>1</v>
          </cell>
          <cell r="S19" t="str">
            <v>LB</v>
          </cell>
          <cell r="T19">
            <v>30</v>
          </cell>
          <cell r="U19">
            <v>39600</v>
          </cell>
          <cell r="V19">
            <v>206.73</v>
          </cell>
          <cell r="W19">
            <v>2.0672999999999999</v>
          </cell>
          <cell r="X19" t="str">
            <v>USD</v>
          </cell>
          <cell r="Y19">
            <v>100</v>
          </cell>
          <cell r="Z19" t="str">
            <v>LB</v>
          </cell>
          <cell r="AA19">
            <v>62.02</v>
          </cell>
          <cell r="AB19">
            <v>81865.08</v>
          </cell>
          <cell r="AC19" t="str">
            <v>No</v>
          </cell>
        </row>
        <row r="20">
          <cell r="A20" t="str">
            <v>100037</v>
          </cell>
          <cell r="B20" t="str">
            <v>CHEESE BLEND AMER SKM WHT SLC LVS-6/5 LB</v>
          </cell>
          <cell r="E20" t="str">
            <v>B133</v>
          </cell>
          <cell r="F20" t="str">
            <v>N/A</v>
          </cell>
          <cell r="G20" t="str">
            <v>LB</v>
          </cell>
          <cell r="H20">
            <v>1320</v>
          </cell>
          <cell r="I20" t="str">
            <v>1000</v>
          </cell>
          <cell r="J20" t="str">
            <v>DOMESTIC STATISTICAL 1000</v>
          </cell>
          <cell r="K20" t="str">
            <v>401030</v>
          </cell>
          <cell r="L20" t="str">
            <v>CHEESE, PROCESSED</v>
          </cell>
          <cell r="M20" t="str">
            <v>220</v>
          </cell>
          <cell r="N20" t="str">
            <v>AMS-DAIRY</v>
          </cell>
          <cell r="O20" t="str">
            <v>100402007031560</v>
          </cell>
          <cell r="P20" t="str">
            <v>CHEESE/PROCESSED/SLICED</v>
          </cell>
          <cell r="Q20">
            <v>1.0669999999999999</v>
          </cell>
          <cell r="R20">
            <v>1</v>
          </cell>
          <cell r="S20" t="str">
            <v>LB</v>
          </cell>
          <cell r="T20">
            <v>30</v>
          </cell>
          <cell r="U20">
            <v>39600</v>
          </cell>
          <cell r="V20">
            <v>186.35</v>
          </cell>
          <cell r="W20">
            <v>1.8634999999999999</v>
          </cell>
          <cell r="X20" t="str">
            <v>USD</v>
          </cell>
          <cell r="Y20">
            <v>100</v>
          </cell>
          <cell r="Z20" t="str">
            <v>LB</v>
          </cell>
          <cell r="AA20">
            <v>55.91</v>
          </cell>
          <cell r="AB20">
            <v>73794.600000000006</v>
          </cell>
          <cell r="AC20" t="str">
            <v>No</v>
          </cell>
        </row>
        <row r="21">
          <cell r="A21" t="str">
            <v>100038</v>
          </cell>
          <cell r="B21" t="str">
            <v>K CHEESE PROCESS WHT SLC LVS-6/5 LB</v>
          </cell>
          <cell r="E21" t="str">
            <v>B067</v>
          </cell>
          <cell r="F21" t="str">
            <v>N/A</v>
          </cell>
          <cell r="G21" t="str">
            <v>LB</v>
          </cell>
          <cell r="H21">
            <v>1320</v>
          </cell>
          <cell r="I21" t="str">
            <v>1000</v>
          </cell>
          <cell r="J21" t="str">
            <v>DOMESTIC STATISTICAL 1000</v>
          </cell>
          <cell r="K21" t="str">
            <v>401031</v>
          </cell>
          <cell r="L21" t="str">
            <v>CHEESE PROC, KOSHER</v>
          </cell>
          <cell r="M21" t="str">
            <v>220</v>
          </cell>
          <cell r="N21" t="str">
            <v>AMS-DAIRY</v>
          </cell>
          <cell r="O21" t="str">
            <v>100402007031560</v>
          </cell>
          <cell r="P21" t="str">
            <v>CHEESE/PROCESSED/SLICED</v>
          </cell>
          <cell r="Q21">
            <v>1.0669999999999999</v>
          </cell>
          <cell r="R21">
            <v>1</v>
          </cell>
          <cell r="S21" t="str">
            <v>LB</v>
          </cell>
          <cell r="T21">
            <v>30</v>
          </cell>
          <cell r="U21">
            <v>39600</v>
          </cell>
          <cell r="V21">
            <v>358</v>
          </cell>
          <cell r="W21">
            <v>3.58</v>
          </cell>
          <cell r="X21" t="str">
            <v>USD</v>
          </cell>
          <cell r="Y21">
            <v>100</v>
          </cell>
          <cell r="Z21" t="str">
            <v>LB</v>
          </cell>
          <cell r="AA21">
            <v>107.4</v>
          </cell>
          <cell r="AB21">
            <v>141768</v>
          </cell>
          <cell r="AC21" t="str">
            <v>No</v>
          </cell>
        </row>
        <row r="22">
          <cell r="A22" t="str">
            <v>100043</v>
          </cell>
          <cell r="B22" t="str">
            <v>EGG MIX DRIED PKG-4/10 LB</v>
          </cell>
          <cell r="E22" t="str">
            <v>A575</v>
          </cell>
          <cell r="F22" t="str">
            <v>0820-CWT</v>
          </cell>
          <cell r="G22" t="str">
            <v>LB</v>
          </cell>
          <cell r="H22">
            <v>1000</v>
          </cell>
          <cell r="I22" t="str">
            <v>1000</v>
          </cell>
          <cell r="J22" t="str">
            <v>DOMESTIC STATISTICAL 1000</v>
          </cell>
          <cell r="K22" t="str">
            <v>304010</v>
          </cell>
          <cell r="L22" t="str">
            <v>EGG PRODUCTS</v>
          </cell>
          <cell r="M22" t="str">
            <v>120</v>
          </cell>
          <cell r="N22" t="str">
            <v>AMS-POULTRY</v>
          </cell>
          <cell r="O22" t="str">
            <v>102802002031340</v>
          </cell>
          <cell r="P22" t="str">
            <v>POULTRY/EGGS/EGGS/DRIED</v>
          </cell>
          <cell r="Q22">
            <v>1.0620000000000001</v>
          </cell>
          <cell r="R22">
            <v>1</v>
          </cell>
          <cell r="S22" t="str">
            <v>LB</v>
          </cell>
          <cell r="T22">
            <v>40</v>
          </cell>
          <cell r="U22">
            <v>40000</v>
          </cell>
          <cell r="V22">
            <v>142.68</v>
          </cell>
          <cell r="W22">
            <v>1.4268000000000001</v>
          </cell>
          <cell r="X22" t="str">
            <v>USD</v>
          </cell>
          <cell r="Y22">
            <v>100</v>
          </cell>
          <cell r="Z22" t="str">
            <v>LB</v>
          </cell>
          <cell r="AA22">
            <v>57.07</v>
          </cell>
          <cell r="AB22">
            <v>57072</v>
          </cell>
          <cell r="AC22" t="str">
            <v>No</v>
          </cell>
        </row>
        <row r="23">
          <cell r="A23" t="str">
            <v>100044</v>
          </cell>
          <cell r="B23" t="str">
            <v>EGG MIX DRIED PKG-48/6 OZ</v>
          </cell>
          <cell r="E23" t="str">
            <v>A570</v>
          </cell>
          <cell r="F23" t="str">
            <v>0820-CWT</v>
          </cell>
          <cell r="G23" t="str">
            <v>LB</v>
          </cell>
          <cell r="H23">
            <v>2000</v>
          </cell>
          <cell r="I23" t="str">
            <v>1000</v>
          </cell>
          <cell r="J23" t="str">
            <v>DOMESTIC STATISTICAL 1000</v>
          </cell>
          <cell r="K23" t="str">
            <v>304010</v>
          </cell>
          <cell r="L23" t="str">
            <v>EGG PRODUCTS</v>
          </cell>
          <cell r="M23" t="str">
            <v>120</v>
          </cell>
          <cell r="N23" t="str">
            <v>AMS-POULTRY</v>
          </cell>
          <cell r="O23" t="str">
            <v>102802002031340</v>
          </cell>
          <cell r="P23" t="str">
            <v>POULTRY/EGGS/EGGS/DRIED</v>
          </cell>
          <cell r="Q23">
            <v>1.222</v>
          </cell>
          <cell r="R23">
            <v>1</v>
          </cell>
          <cell r="S23" t="str">
            <v>LB</v>
          </cell>
          <cell r="T23">
            <v>18</v>
          </cell>
          <cell r="U23">
            <v>36000</v>
          </cell>
          <cell r="V23">
            <v>1301.1400000000001</v>
          </cell>
          <cell r="W23">
            <v>13.011400000000002</v>
          </cell>
          <cell r="X23" t="str">
            <v>USD</v>
          </cell>
          <cell r="Y23">
            <v>100</v>
          </cell>
          <cell r="Z23" t="str">
            <v>LB</v>
          </cell>
          <cell r="AA23">
            <v>234.21</v>
          </cell>
          <cell r="AB23">
            <v>468410.4</v>
          </cell>
          <cell r="AC23" t="str">
            <v>No</v>
          </cell>
        </row>
        <row r="24">
          <cell r="A24" t="str">
            <v>100046</v>
          </cell>
          <cell r="B24" t="str">
            <v>EGGS WHOLE FRZ CTN-6/5 LB</v>
          </cell>
          <cell r="E24" t="str">
            <v>A568</v>
          </cell>
          <cell r="F24" t="str">
            <v>0820-CWT</v>
          </cell>
          <cell r="G24" t="str">
            <v>LB</v>
          </cell>
          <cell r="H24">
            <v>1334</v>
          </cell>
          <cell r="I24" t="str">
            <v>1000</v>
          </cell>
          <cell r="J24" t="str">
            <v>DOMESTIC STATISTICAL 1000</v>
          </cell>
          <cell r="K24" t="str">
            <v>304010</v>
          </cell>
          <cell r="L24" t="str">
            <v>EGG PRODUCTS</v>
          </cell>
          <cell r="M24" t="str">
            <v>120</v>
          </cell>
          <cell r="N24" t="str">
            <v>AMS-POULTRY</v>
          </cell>
          <cell r="O24" t="str">
            <v>102802002031400</v>
          </cell>
          <cell r="P24" t="str">
            <v>POULTRY/EGGS/EGGS/FROZEN</v>
          </cell>
          <cell r="Q24">
            <v>1.083</v>
          </cell>
          <cell r="R24">
            <v>1</v>
          </cell>
          <cell r="S24" t="str">
            <v>LB</v>
          </cell>
          <cell r="T24">
            <v>30</v>
          </cell>
          <cell r="U24">
            <v>40020</v>
          </cell>
          <cell r="V24">
            <v>263.75</v>
          </cell>
          <cell r="W24">
            <v>2.6375000000000002</v>
          </cell>
          <cell r="X24" t="str">
            <v>USD</v>
          </cell>
          <cell r="Y24">
            <v>100</v>
          </cell>
          <cell r="Z24" t="str">
            <v>LB</v>
          </cell>
          <cell r="AA24">
            <v>79.13</v>
          </cell>
          <cell r="AB24">
            <v>105552.75</v>
          </cell>
          <cell r="AC24" t="str">
            <v>No</v>
          </cell>
        </row>
        <row r="25">
          <cell r="A25" t="str">
            <v>100047</v>
          </cell>
          <cell r="B25" t="str">
            <v>EGGS WHOLE LIQ BULK -TANK</v>
          </cell>
          <cell r="E25" t="str">
            <v>A566</v>
          </cell>
          <cell r="F25" t="str">
            <v>0820-CWT</v>
          </cell>
          <cell r="G25" t="str">
            <v>LB</v>
          </cell>
          <cell r="H25">
            <v>0</v>
          </cell>
          <cell r="I25" t="str">
            <v>1000</v>
          </cell>
          <cell r="J25" t="str">
            <v>DOMESTIC STATISTICAL 1000</v>
          </cell>
          <cell r="K25" t="str">
            <v>304010</v>
          </cell>
          <cell r="L25" t="str">
            <v>EGG PRODUCTS</v>
          </cell>
          <cell r="M25" t="str">
            <v>120</v>
          </cell>
          <cell r="N25" t="str">
            <v>AMS-POULTRY</v>
          </cell>
          <cell r="O25" t="str">
            <v>102802002031260</v>
          </cell>
          <cell r="P25" t="str">
            <v>POULTRY/EGGS/EGGS/CHILLED</v>
          </cell>
          <cell r="Q25">
            <v>1</v>
          </cell>
          <cell r="R25">
            <v>1</v>
          </cell>
          <cell r="S25" t="str">
            <v>LB</v>
          </cell>
          <cell r="T25">
            <v>0</v>
          </cell>
          <cell r="U25">
            <v>48000</v>
          </cell>
          <cell r="V25">
            <v>227.08</v>
          </cell>
          <cell r="W25">
            <v>2.2707999999999999</v>
          </cell>
          <cell r="X25" t="str">
            <v>USD</v>
          </cell>
          <cell r="Y25">
            <v>100</v>
          </cell>
          <cell r="Z25" t="str">
            <v>LB</v>
          </cell>
          <cell r="AA25">
            <v>0</v>
          </cell>
          <cell r="AB25">
            <v>108998.39999999999</v>
          </cell>
          <cell r="AC25" t="str">
            <v>No</v>
          </cell>
        </row>
        <row r="26">
          <cell r="A26" t="str">
            <v>100048</v>
          </cell>
          <cell r="B26" t="str">
            <v>MILK 2% MILKFAT UHT 2640 BOX-27/8 FL OZ</v>
          </cell>
          <cell r="E26" t="str">
            <v>B410</v>
          </cell>
          <cell r="F26" t="str">
            <v>N/A</v>
          </cell>
          <cell r="G26" t="str">
            <v>LB</v>
          </cell>
          <cell r="H26">
            <v>2640</v>
          </cell>
          <cell r="I26" t="str">
            <v>1000</v>
          </cell>
          <cell r="J26" t="str">
            <v>DOMESTIC STATISTICAL 1000</v>
          </cell>
          <cell r="K26" t="str">
            <v>402010</v>
          </cell>
          <cell r="L26" t="str">
            <v>MILK, UHT</v>
          </cell>
          <cell r="M26" t="str">
            <v>220</v>
          </cell>
          <cell r="N26" t="str">
            <v>AMS-DAIRY</v>
          </cell>
          <cell r="O26" t="str">
            <v>102002004031160</v>
          </cell>
          <cell r="P26" t="str">
            <v>MILK/UHT/BOX</v>
          </cell>
          <cell r="Q26">
            <v>1.1419999999999999</v>
          </cell>
          <cell r="R26">
            <v>1</v>
          </cell>
          <cell r="S26" t="str">
            <v>LB</v>
          </cell>
          <cell r="T26">
            <v>14.448</v>
          </cell>
          <cell r="U26">
            <v>38143</v>
          </cell>
          <cell r="V26">
            <v>57.4</v>
          </cell>
          <cell r="W26">
            <v>0.57399999999999995</v>
          </cell>
          <cell r="X26" t="str">
            <v>USD</v>
          </cell>
          <cell r="Y26">
            <v>100</v>
          </cell>
          <cell r="Z26" t="str">
            <v>LB</v>
          </cell>
          <cell r="AA26">
            <v>8.2899999999999991</v>
          </cell>
          <cell r="AB26">
            <v>21894.080000000002</v>
          </cell>
          <cell r="AC26" t="str">
            <v>No</v>
          </cell>
        </row>
        <row r="27">
          <cell r="A27" t="str">
            <v>100050</v>
          </cell>
          <cell r="B27" t="str">
            <v>MILK 1% MILKFAT UHT 1500 BOX-12/32 FL OZ</v>
          </cell>
          <cell r="E27" t="str">
            <v>B385</v>
          </cell>
          <cell r="F27" t="str">
            <v>N/A</v>
          </cell>
          <cell r="G27" t="str">
            <v>LB</v>
          </cell>
          <cell r="H27">
            <v>1500</v>
          </cell>
          <cell r="I27" t="str">
            <v>1000</v>
          </cell>
          <cell r="J27" t="str">
            <v>DOMESTIC STATISTICAL 1000</v>
          </cell>
          <cell r="K27" t="str">
            <v>402010</v>
          </cell>
          <cell r="L27" t="str">
            <v>MILK, UHT</v>
          </cell>
          <cell r="M27" t="str">
            <v>220</v>
          </cell>
          <cell r="N27" t="str">
            <v>AMS-DAIRY</v>
          </cell>
          <cell r="O27" t="str">
            <v>102002004031160</v>
          </cell>
          <cell r="P27" t="str">
            <v>MILK/UHT/BOX</v>
          </cell>
          <cell r="Q27">
            <v>1.111</v>
          </cell>
          <cell r="R27">
            <v>1</v>
          </cell>
          <cell r="S27" t="str">
            <v>LB</v>
          </cell>
          <cell r="T27">
            <v>25.8</v>
          </cell>
          <cell r="U27">
            <v>38700</v>
          </cell>
          <cell r="V27">
            <v>45.59</v>
          </cell>
          <cell r="W27">
            <v>0.45590000000000003</v>
          </cell>
          <cell r="X27" t="str">
            <v>USD</v>
          </cell>
          <cell r="Y27">
            <v>100</v>
          </cell>
          <cell r="Z27" t="str">
            <v>LB</v>
          </cell>
          <cell r="AA27">
            <v>11.76</v>
          </cell>
          <cell r="AB27">
            <v>17643.330000000002</v>
          </cell>
          <cell r="AC27" t="str">
            <v>No</v>
          </cell>
        </row>
        <row r="28">
          <cell r="A28" t="str">
            <v>100051</v>
          </cell>
          <cell r="B28" t="str">
            <v>MILK EVAPORATED CAN-24/12 FL OZ</v>
          </cell>
          <cell r="E28" t="str">
            <v>B117</v>
          </cell>
          <cell r="F28" t="str">
            <v>N/A</v>
          </cell>
          <cell r="G28" t="str">
            <v>LB</v>
          </cell>
          <cell r="H28">
            <v>1836</v>
          </cell>
          <cell r="I28" t="str">
            <v>1000</v>
          </cell>
          <cell r="J28" t="str">
            <v>DOMESTIC STATISTICAL 1000</v>
          </cell>
          <cell r="K28" t="str">
            <v>402020</v>
          </cell>
          <cell r="L28" t="str">
            <v>MILK, EVAPORATED</v>
          </cell>
          <cell r="M28" t="str">
            <v>220</v>
          </cell>
          <cell r="N28" t="str">
            <v>AMS-DAIRY</v>
          </cell>
          <cell r="O28" t="str">
            <v>102002001031200</v>
          </cell>
          <cell r="P28" t="str">
            <v>MILK/EVAP/CANNED</v>
          </cell>
          <cell r="Q28">
            <v>1.125</v>
          </cell>
          <cell r="R28">
            <v>1</v>
          </cell>
          <cell r="S28" t="str">
            <v>LB</v>
          </cell>
          <cell r="T28">
            <v>20</v>
          </cell>
          <cell r="U28">
            <v>36720</v>
          </cell>
          <cell r="V28">
            <v>71.08</v>
          </cell>
          <cell r="W28">
            <v>0.71079999999999999</v>
          </cell>
          <cell r="X28" t="str">
            <v>USD</v>
          </cell>
          <cell r="Y28">
            <v>100</v>
          </cell>
          <cell r="Z28" t="str">
            <v>LB</v>
          </cell>
          <cell r="AA28">
            <v>14.22</v>
          </cell>
          <cell r="AB28">
            <v>26100.58</v>
          </cell>
          <cell r="AC28" t="str">
            <v>No</v>
          </cell>
        </row>
        <row r="29">
          <cell r="A29" t="str">
            <v>100053</v>
          </cell>
          <cell r="B29" t="str">
            <v>MILK 2% MILKFAT UHT 2400 BOX-27/8 FL OZ</v>
          </cell>
          <cell r="E29" t="str">
            <v>B411</v>
          </cell>
          <cell r="F29" t="str">
            <v>N/A</v>
          </cell>
          <cell r="G29" t="str">
            <v>LB</v>
          </cell>
          <cell r="H29">
            <v>2400</v>
          </cell>
          <cell r="I29" t="str">
            <v>1000</v>
          </cell>
          <cell r="J29" t="str">
            <v>DOMESTIC STATISTICAL 1000</v>
          </cell>
          <cell r="K29" t="str">
            <v>402010</v>
          </cell>
          <cell r="L29" t="str">
            <v>MILK, UHT</v>
          </cell>
          <cell r="M29" t="str">
            <v>220</v>
          </cell>
          <cell r="N29" t="str">
            <v>AMS-DAIRY</v>
          </cell>
          <cell r="O29" t="str">
            <v>102002004031160</v>
          </cell>
          <cell r="P29" t="str">
            <v>MILK/UHT/BOX</v>
          </cell>
          <cell r="Q29">
            <v>1.1419999999999999</v>
          </cell>
          <cell r="R29">
            <v>1</v>
          </cell>
          <cell r="S29" t="str">
            <v>LB</v>
          </cell>
          <cell r="T29">
            <v>13.5</v>
          </cell>
          <cell r="U29">
            <v>32400</v>
          </cell>
          <cell r="V29">
            <v>81.5</v>
          </cell>
          <cell r="W29">
            <v>0.81499999999999995</v>
          </cell>
          <cell r="X29" t="str">
            <v>USD</v>
          </cell>
          <cell r="Y29">
            <v>100</v>
          </cell>
          <cell r="Z29" t="str">
            <v>LB</v>
          </cell>
          <cell r="AA29">
            <v>11</v>
          </cell>
          <cell r="AB29">
            <v>26406</v>
          </cell>
          <cell r="AC29" t="str">
            <v>No</v>
          </cell>
        </row>
        <row r="30">
          <cell r="A30" t="str">
            <v>100055</v>
          </cell>
          <cell r="B30" t="str">
            <v>MILK NONFORT NDM BAG-25 KG</v>
          </cell>
          <cell r="D30" t="str">
            <v>DELTA79</v>
          </cell>
          <cell r="E30" t="str">
            <v>B114</v>
          </cell>
          <cell r="F30" t="str">
            <v>N/A</v>
          </cell>
          <cell r="G30" t="str">
            <v>LB</v>
          </cell>
          <cell r="H30">
            <v>750</v>
          </cell>
          <cell r="I30" t="str">
            <v>1000</v>
          </cell>
          <cell r="J30" t="str">
            <v>DOMESTIC STATISTICAL 1000</v>
          </cell>
          <cell r="K30" t="str">
            <v>402015</v>
          </cell>
          <cell r="L30" t="str">
            <v>MILK, NON-FAT DRY</v>
          </cell>
          <cell r="M30" t="str">
            <v>220</v>
          </cell>
          <cell r="N30" t="str">
            <v>AMS-DAIRY</v>
          </cell>
          <cell r="O30" t="str">
            <v>102002003031100</v>
          </cell>
          <cell r="P30" t="str">
            <v>MILK/NDM/BAG</v>
          </cell>
          <cell r="Q30">
            <v>1.018</v>
          </cell>
          <cell r="R30">
            <v>1</v>
          </cell>
          <cell r="S30" t="str">
            <v>LB</v>
          </cell>
          <cell r="T30">
            <v>55.115000000000002</v>
          </cell>
          <cell r="U30">
            <v>41336</v>
          </cell>
          <cell r="V30">
            <v>109.11</v>
          </cell>
          <cell r="W30">
            <v>1.0911</v>
          </cell>
          <cell r="X30" t="str">
            <v>USD</v>
          </cell>
          <cell r="Y30">
            <v>100</v>
          </cell>
          <cell r="Z30" t="str">
            <v>LB</v>
          </cell>
          <cell r="AA30">
            <v>60.14</v>
          </cell>
          <cell r="AB30">
            <v>45101.71</v>
          </cell>
          <cell r="AC30" t="str">
            <v>No</v>
          </cell>
        </row>
        <row r="31">
          <cell r="A31" t="str">
            <v>100058</v>
          </cell>
          <cell r="B31" t="str">
            <v>MILK NONFORT NDM MH-BAG 25 KG</v>
          </cell>
          <cell r="D31" t="str">
            <v>DELTA78</v>
          </cell>
          <cell r="E31" t="str">
            <v>B999</v>
          </cell>
          <cell r="F31" t="str">
            <v>N/A</v>
          </cell>
          <cell r="G31" t="str">
            <v>LB</v>
          </cell>
          <cell r="H31">
            <v>780</v>
          </cell>
          <cell r="I31" t="str">
            <v>1000</v>
          </cell>
          <cell r="J31" t="str">
            <v>DOMESTIC STATISTICAL 1000</v>
          </cell>
          <cell r="K31" t="str">
            <v>402015</v>
          </cell>
          <cell r="L31" t="str">
            <v>MILK, NON-FAT DRY</v>
          </cell>
          <cell r="M31" t="str">
            <v>220</v>
          </cell>
          <cell r="N31" t="str">
            <v>AMS-DAIRY</v>
          </cell>
          <cell r="O31" t="str">
            <v>102002003031100</v>
          </cell>
          <cell r="P31" t="str">
            <v>MILK/NDM/BAG</v>
          </cell>
          <cell r="Q31">
            <v>1.018</v>
          </cell>
          <cell r="R31">
            <v>1</v>
          </cell>
          <cell r="S31" t="str">
            <v>LB</v>
          </cell>
          <cell r="T31">
            <v>55.115000000000002</v>
          </cell>
          <cell r="U31">
            <v>42990</v>
          </cell>
          <cell r="V31">
            <v>0</v>
          </cell>
          <cell r="W31">
            <v>0</v>
          </cell>
          <cell r="Y31">
            <v>0</v>
          </cell>
          <cell r="AA31">
            <v>0</v>
          </cell>
          <cell r="AB31">
            <v>0</v>
          </cell>
          <cell r="AC31" t="str">
            <v>No</v>
          </cell>
        </row>
        <row r="32">
          <cell r="A32" t="str">
            <v>100060</v>
          </cell>
          <cell r="B32" t="str">
            <v>MILK FORTIFIED NDM -BAG 25 KG</v>
          </cell>
          <cell r="D32" t="str">
            <v>DELTA77</v>
          </cell>
          <cell r="E32" t="str">
            <v>B999</v>
          </cell>
          <cell r="F32" t="str">
            <v>N/A</v>
          </cell>
          <cell r="G32" t="str">
            <v>LB</v>
          </cell>
          <cell r="H32">
            <v>725</v>
          </cell>
          <cell r="I32" t="str">
            <v>1000</v>
          </cell>
          <cell r="J32" t="str">
            <v>DOMESTIC STATISTICAL 1000</v>
          </cell>
          <cell r="K32" t="str">
            <v>402015</v>
          </cell>
          <cell r="L32" t="str">
            <v>MILK, NON-FAT DRY</v>
          </cell>
          <cell r="M32" t="str">
            <v>220</v>
          </cell>
          <cell r="N32" t="str">
            <v>AMS-DAIRY</v>
          </cell>
          <cell r="O32" t="str">
            <v>102002003031100</v>
          </cell>
          <cell r="P32" t="str">
            <v>MILK/NDM/BAG</v>
          </cell>
          <cell r="Q32">
            <v>1.018</v>
          </cell>
          <cell r="R32">
            <v>1</v>
          </cell>
          <cell r="S32" t="str">
            <v>LB</v>
          </cell>
          <cell r="T32">
            <v>55.115000000000002</v>
          </cell>
          <cell r="U32">
            <v>39958</v>
          </cell>
          <cell r="V32">
            <v>0</v>
          </cell>
          <cell r="W32">
            <v>0</v>
          </cell>
          <cell r="Y32">
            <v>0</v>
          </cell>
          <cell r="AA32">
            <v>0</v>
          </cell>
          <cell r="AB32">
            <v>0</v>
          </cell>
          <cell r="AC32" t="str">
            <v>No</v>
          </cell>
        </row>
        <row r="33">
          <cell r="A33" t="str">
            <v>100065</v>
          </cell>
          <cell r="B33" t="str">
            <v>MILK INSTANT NDM PKG-12/25.6 OZ</v>
          </cell>
          <cell r="E33" t="str">
            <v>B095</v>
          </cell>
          <cell r="F33" t="str">
            <v>1100-CWT</v>
          </cell>
          <cell r="G33" t="str">
            <v>LB</v>
          </cell>
          <cell r="H33">
            <v>1400</v>
          </cell>
          <cell r="I33" t="str">
            <v>1000</v>
          </cell>
          <cell r="J33" t="str">
            <v>DOMESTIC STATISTICAL 1000</v>
          </cell>
          <cell r="K33" t="str">
            <v>402025</v>
          </cell>
          <cell r="L33" t="str">
            <v>MILK, INSTANT</v>
          </cell>
          <cell r="M33" t="str">
            <v>220</v>
          </cell>
          <cell r="N33" t="str">
            <v>AMS-DAIRY</v>
          </cell>
          <cell r="O33" t="str">
            <v>102002002031460</v>
          </cell>
          <cell r="P33" t="str">
            <v>MILK/INSTANT/PACKAGE</v>
          </cell>
          <cell r="Q33">
            <v>1.052</v>
          </cell>
          <cell r="R33">
            <v>1</v>
          </cell>
          <cell r="S33" t="str">
            <v>LB</v>
          </cell>
          <cell r="T33">
            <v>19.2</v>
          </cell>
          <cell r="U33">
            <v>26880</v>
          </cell>
          <cell r="V33">
            <v>182.91</v>
          </cell>
          <cell r="W33">
            <v>1.8290999999999999</v>
          </cell>
          <cell r="X33" t="str">
            <v>USD</v>
          </cell>
          <cell r="Y33">
            <v>100</v>
          </cell>
          <cell r="Z33" t="str">
            <v>LB</v>
          </cell>
          <cell r="AA33">
            <v>35.119999999999997</v>
          </cell>
          <cell r="AB33">
            <v>49166.21</v>
          </cell>
          <cell r="AC33" t="str">
            <v>No</v>
          </cell>
        </row>
        <row r="34">
          <cell r="A34" t="str">
            <v>100068</v>
          </cell>
          <cell r="B34" t="str">
            <v>MILK INSTANT NDM BAG-25 KG</v>
          </cell>
          <cell r="E34" t="str">
            <v>B131</v>
          </cell>
          <cell r="F34" t="str">
            <v>1100-CWT</v>
          </cell>
          <cell r="G34" t="str">
            <v>LB</v>
          </cell>
          <cell r="H34">
            <v>720</v>
          </cell>
          <cell r="I34" t="str">
            <v>1000</v>
          </cell>
          <cell r="J34" t="str">
            <v>DOMESTIC STATISTICAL 1000</v>
          </cell>
          <cell r="K34" t="str">
            <v>402025</v>
          </cell>
          <cell r="L34" t="str">
            <v>MILK, INSTANT</v>
          </cell>
          <cell r="M34" t="str">
            <v>220</v>
          </cell>
          <cell r="N34" t="str">
            <v>AMS-DAIRY</v>
          </cell>
          <cell r="O34" t="str">
            <v>102002002031100</v>
          </cell>
          <cell r="P34" t="str">
            <v>MILK/INSTANT/BAG</v>
          </cell>
          <cell r="Q34">
            <v>1.018</v>
          </cell>
          <cell r="R34">
            <v>1</v>
          </cell>
          <cell r="S34" t="str">
            <v>LB</v>
          </cell>
          <cell r="T34">
            <v>55.115000000000002</v>
          </cell>
          <cell r="U34">
            <v>39683</v>
          </cell>
          <cell r="V34">
            <v>125</v>
          </cell>
          <cell r="W34">
            <v>1.25</v>
          </cell>
          <cell r="X34" t="str">
            <v>USD</v>
          </cell>
          <cell r="Y34">
            <v>100</v>
          </cell>
          <cell r="Z34" t="str">
            <v>LB</v>
          </cell>
          <cell r="AA34">
            <v>68.89</v>
          </cell>
          <cell r="AB34">
            <v>49603.75</v>
          </cell>
          <cell r="AC34" t="str">
            <v>No</v>
          </cell>
        </row>
        <row r="35">
          <cell r="A35" t="str">
            <v>100069</v>
          </cell>
          <cell r="B35" t="str">
            <v>MILK INSTANT NDM PKG-6/4 LB</v>
          </cell>
          <cell r="E35" t="str">
            <v>B090</v>
          </cell>
          <cell r="F35" t="str">
            <v>1100-CWT</v>
          </cell>
          <cell r="G35" t="str">
            <v>LB</v>
          </cell>
          <cell r="H35">
            <v>1296</v>
          </cell>
          <cell r="I35" t="str">
            <v>1000</v>
          </cell>
          <cell r="J35" t="str">
            <v>DOMESTIC STATISTICAL 1000</v>
          </cell>
          <cell r="K35" t="str">
            <v>402025</v>
          </cell>
          <cell r="L35" t="str">
            <v>MILK, INSTANT</v>
          </cell>
          <cell r="M35" t="str">
            <v>220</v>
          </cell>
          <cell r="N35" t="str">
            <v>AMS-DAIRY</v>
          </cell>
          <cell r="O35" t="str">
            <v>102002002031460</v>
          </cell>
          <cell r="P35" t="str">
            <v>MILK/INSTANT/PACKAGE</v>
          </cell>
          <cell r="Q35">
            <v>1.167</v>
          </cell>
          <cell r="R35">
            <v>1</v>
          </cell>
          <cell r="S35" t="str">
            <v>LB</v>
          </cell>
          <cell r="T35">
            <v>24</v>
          </cell>
          <cell r="U35">
            <v>31104</v>
          </cell>
          <cell r="V35">
            <v>140</v>
          </cell>
          <cell r="W35">
            <v>1.4</v>
          </cell>
          <cell r="X35" t="str">
            <v>USD</v>
          </cell>
          <cell r="Y35">
            <v>100</v>
          </cell>
          <cell r="Z35" t="str">
            <v>LB</v>
          </cell>
          <cell r="AA35">
            <v>33.6</v>
          </cell>
          <cell r="AB35">
            <v>43545.599999999999</v>
          </cell>
          <cell r="AC35" t="str">
            <v>No</v>
          </cell>
        </row>
        <row r="36">
          <cell r="A36" t="str">
            <v>100071</v>
          </cell>
          <cell r="B36" t="str">
            <v>INFANT FORMULA MILK BASED DRY-SUBST</v>
          </cell>
          <cell r="E36" t="str">
            <v>B999</v>
          </cell>
          <cell r="F36" t="str">
            <v>N/A</v>
          </cell>
          <cell r="G36" t="str">
            <v>LB</v>
          </cell>
          <cell r="H36">
            <v>6399</v>
          </cell>
          <cell r="I36" t="str">
            <v>1000</v>
          </cell>
          <cell r="J36" t="str">
            <v>DOMESTIC STATISTICAL 1000</v>
          </cell>
          <cell r="K36" t="str">
            <v>402030</v>
          </cell>
          <cell r="L36" t="str">
            <v>INFANT FORMULA</v>
          </cell>
          <cell r="M36" t="str">
            <v>220</v>
          </cell>
          <cell r="N36" t="str">
            <v>AMS-DAIRY</v>
          </cell>
          <cell r="O36" t="str">
            <v>101602002031200</v>
          </cell>
          <cell r="P36" t="str">
            <v>INFANT/FORMULA DRY/CANNED</v>
          </cell>
          <cell r="Q36">
            <v>1.42</v>
          </cell>
          <cell r="R36">
            <v>1</v>
          </cell>
          <cell r="S36" t="str">
            <v>LB</v>
          </cell>
          <cell r="T36">
            <v>5.3630000000000004</v>
          </cell>
          <cell r="U36">
            <v>34320</v>
          </cell>
          <cell r="V36">
            <v>532.07000000000005</v>
          </cell>
          <cell r="W36">
            <v>5.3207000000000004</v>
          </cell>
          <cell r="X36" t="str">
            <v>USD</v>
          </cell>
          <cell r="Y36">
            <v>100</v>
          </cell>
          <cell r="Z36" t="str">
            <v>LB</v>
          </cell>
          <cell r="AA36">
            <v>28.53</v>
          </cell>
          <cell r="AB36">
            <v>182606.42</v>
          </cell>
          <cell r="AC36" t="str">
            <v>No</v>
          </cell>
        </row>
        <row r="37">
          <cell r="A37" t="str">
            <v>100072</v>
          </cell>
          <cell r="B37" t="str">
            <v>INFANT FORMULA MILK DRY CAN-6/12.9 OZ</v>
          </cell>
          <cell r="E37" t="str">
            <v>B417</v>
          </cell>
          <cell r="F37" t="str">
            <v>N/A</v>
          </cell>
          <cell r="G37" t="str">
            <v>LB</v>
          </cell>
          <cell r="H37">
            <v>6719</v>
          </cell>
          <cell r="I37" t="str">
            <v>1000</v>
          </cell>
          <cell r="J37" t="str">
            <v>DOMESTIC STATISTICAL 1000</v>
          </cell>
          <cell r="K37" t="str">
            <v>402030</v>
          </cell>
          <cell r="L37" t="str">
            <v>INFANT FORMULA</v>
          </cell>
          <cell r="M37" t="str">
            <v>220</v>
          </cell>
          <cell r="N37" t="str">
            <v>AMS-DAIRY</v>
          </cell>
          <cell r="O37" t="str">
            <v>101602002031200</v>
          </cell>
          <cell r="P37" t="str">
            <v>INFANT/FORMULA DRY/CANNED</v>
          </cell>
          <cell r="Q37">
            <v>1.23</v>
          </cell>
          <cell r="R37">
            <v>1</v>
          </cell>
          <cell r="S37" t="str">
            <v>LB</v>
          </cell>
          <cell r="T37">
            <v>4.8380000000000001</v>
          </cell>
          <cell r="U37">
            <v>32508</v>
          </cell>
          <cell r="V37">
            <v>850</v>
          </cell>
          <cell r="W37">
            <v>8.5</v>
          </cell>
          <cell r="X37" t="str">
            <v>USD</v>
          </cell>
          <cell r="Y37">
            <v>100</v>
          </cell>
          <cell r="Z37" t="str">
            <v>LB</v>
          </cell>
          <cell r="AA37">
            <v>41.12</v>
          </cell>
          <cell r="AB37">
            <v>276318</v>
          </cell>
          <cell r="AC37" t="str">
            <v>No</v>
          </cell>
        </row>
        <row r="38">
          <cell r="A38" t="str">
            <v>100073</v>
          </cell>
          <cell r="B38" t="str">
            <v>INFANT FORMULA MILK DRY CAN-6/25.7 OZ</v>
          </cell>
          <cell r="E38" t="str">
            <v>B422</v>
          </cell>
          <cell r="F38" t="str">
            <v>N/A</v>
          </cell>
          <cell r="G38" t="str">
            <v>LB</v>
          </cell>
          <cell r="H38">
            <v>3360</v>
          </cell>
          <cell r="I38" t="str">
            <v>1000</v>
          </cell>
          <cell r="J38" t="str">
            <v>DOMESTIC STATISTICAL 1000</v>
          </cell>
          <cell r="K38" t="str">
            <v>402030</v>
          </cell>
          <cell r="L38" t="str">
            <v>INFANT FORMULA</v>
          </cell>
          <cell r="M38" t="str">
            <v>220</v>
          </cell>
          <cell r="N38" t="str">
            <v>AMS-DAIRY</v>
          </cell>
          <cell r="O38" t="str">
            <v>101602002031200</v>
          </cell>
          <cell r="P38" t="str">
            <v>INFANT/FORMULA DRY/CANNED</v>
          </cell>
          <cell r="Q38">
            <v>1.1930000000000001</v>
          </cell>
          <cell r="R38">
            <v>1</v>
          </cell>
          <cell r="S38" t="str">
            <v>LB</v>
          </cell>
          <cell r="T38">
            <v>9.6379999999999999</v>
          </cell>
          <cell r="U38">
            <v>32382</v>
          </cell>
          <cell r="V38">
            <v>500</v>
          </cell>
          <cell r="W38">
            <v>5</v>
          </cell>
          <cell r="X38" t="str">
            <v>USD</v>
          </cell>
          <cell r="Y38">
            <v>100</v>
          </cell>
          <cell r="Z38" t="str">
            <v>LB</v>
          </cell>
          <cell r="AA38">
            <v>48.19</v>
          </cell>
          <cell r="AB38">
            <v>161910</v>
          </cell>
          <cell r="AC38" t="str">
            <v>No</v>
          </cell>
        </row>
        <row r="39">
          <cell r="A39" t="str">
            <v>100074</v>
          </cell>
          <cell r="B39" t="str">
            <v>INFANT FORMULA MILK DRY CAN-6/14.3 OZ</v>
          </cell>
          <cell r="E39" t="str">
            <v>B155</v>
          </cell>
          <cell r="F39" t="str">
            <v>N/A</v>
          </cell>
          <cell r="G39" t="str">
            <v>LB</v>
          </cell>
          <cell r="H39">
            <v>6399</v>
          </cell>
          <cell r="I39" t="str">
            <v>1000</v>
          </cell>
          <cell r="J39" t="str">
            <v>DOMESTIC STATISTICAL 1000</v>
          </cell>
          <cell r="K39" t="str">
            <v>402030</v>
          </cell>
          <cell r="L39" t="str">
            <v>INFANT FORMULA</v>
          </cell>
          <cell r="M39" t="str">
            <v>220</v>
          </cell>
          <cell r="N39" t="str">
            <v>AMS-DAIRY</v>
          </cell>
          <cell r="O39" t="str">
            <v>101602002031200</v>
          </cell>
          <cell r="P39" t="str">
            <v>INFANT/FORMULA DRY/CANNED</v>
          </cell>
          <cell r="Q39">
            <v>1.2050000000000001</v>
          </cell>
          <cell r="R39">
            <v>1</v>
          </cell>
          <cell r="S39" t="str">
            <v>LB</v>
          </cell>
          <cell r="T39">
            <v>5.3630000000000004</v>
          </cell>
          <cell r="U39">
            <v>34320</v>
          </cell>
          <cell r="V39">
            <v>214.5</v>
          </cell>
          <cell r="W39">
            <v>2.145</v>
          </cell>
          <cell r="X39" t="str">
            <v>USD</v>
          </cell>
          <cell r="Y39">
            <v>100</v>
          </cell>
          <cell r="Z39" t="str">
            <v>LB</v>
          </cell>
          <cell r="AA39">
            <v>11.5</v>
          </cell>
          <cell r="AB39">
            <v>73616.399999999994</v>
          </cell>
          <cell r="AC39" t="str">
            <v>No</v>
          </cell>
        </row>
        <row r="40">
          <cell r="A40" t="str">
            <v>100075</v>
          </cell>
          <cell r="B40" t="str">
            <v>INFANT FORMULA MILK DRY CAN-6/14.1 OZ</v>
          </cell>
          <cell r="E40" t="str">
            <v>B158</v>
          </cell>
          <cell r="F40" t="str">
            <v>N/A</v>
          </cell>
          <cell r="G40" t="str">
            <v>LB</v>
          </cell>
          <cell r="H40">
            <v>5941</v>
          </cell>
          <cell r="I40" t="str">
            <v>1000</v>
          </cell>
          <cell r="J40" t="str">
            <v>DOMESTIC STATISTICAL 1000</v>
          </cell>
          <cell r="K40" t="str">
            <v>402030</v>
          </cell>
          <cell r="L40" t="str">
            <v>INFANT FORMULA</v>
          </cell>
          <cell r="M40" t="str">
            <v>220</v>
          </cell>
          <cell r="N40" t="str">
            <v>AMS-DAIRY</v>
          </cell>
          <cell r="O40" t="str">
            <v>101602002031200</v>
          </cell>
          <cell r="P40" t="str">
            <v>INFANT/FORMULA DRY/CANNED</v>
          </cell>
          <cell r="Q40">
            <v>1.2769999999999999</v>
          </cell>
          <cell r="R40">
            <v>1</v>
          </cell>
          <cell r="S40" t="str">
            <v>LB</v>
          </cell>
          <cell r="T40">
            <v>5.2869999999999999</v>
          </cell>
          <cell r="U40">
            <v>31408</v>
          </cell>
          <cell r="V40">
            <v>214.5</v>
          </cell>
          <cell r="W40">
            <v>2.145</v>
          </cell>
          <cell r="X40" t="str">
            <v>USD</v>
          </cell>
          <cell r="Y40">
            <v>100</v>
          </cell>
          <cell r="Z40" t="str">
            <v>LB</v>
          </cell>
          <cell r="AA40">
            <v>11.34</v>
          </cell>
          <cell r="AB40">
            <v>67370.16</v>
          </cell>
          <cell r="AC40" t="str">
            <v>No</v>
          </cell>
        </row>
        <row r="41">
          <cell r="A41" t="str">
            <v>100084</v>
          </cell>
          <cell r="B41" t="str">
            <v>BISON GROUND FRZ PKG-20/2 LB</v>
          </cell>
          <cell r="D41" t="str">
            <v>191012</v>
          </cell>
          <cell r="E41" t="str">
            <v>A634</v>
          </cell>
          <cell r="F41" t="str">
            <v>N/A</v>
          </cell>
          <cell r="G41" t="str">
            <v>LB</v>
          </cell>
          <cell r="H41">
            <v>1000</v>
          </cell>
          <cell r="I41" t="str">
            <v>1000</v>
          </cell>
          <cell r="J41" t="str">
            <v>DOMESTIC STATISTICAL 1000</v>
          </cell>
          <cell r="K41" t="str">
            <v>101090</v>
          </cell>
          <cell r="L41" t="str">
            <v>BISON PRODUCTS</v>
          </cell>
          <cell r="M41" t="str">
            <v>130</v>
          </cell>
          <cell r="N41" t="str">
            <v>AMS-LIVESTOCK</v>
          </cell>
          <cell r="O41" t="str">
            <v>101802002031400</v>
          </cell>
          <cell r="P41" t="str">
            <v>MEAT/BISON/FROZEN</v>
          </cell>
          <cell r="Q41">
            <v>1.0880000000000001</v>
          </cell>
          <cell r="R41">
            <v>1</v>
          </cell>
          <cell r="S41" t="str">
            <v>LB</v>
          </cell>
          <cell r="T41">
            <v>40</v>
          </cell>
          <cell r="U41">
            <v>40000</v>
          </cell>
          <cell r="V41">
            <v>850</v>
          </cell>
          <cell r="W41">
            <v>8.5</v>
          </cell>
          <cell r="X41" t="str">
            <v>USD</v>
          </cell>
          <cell r="Y41">
            <v>100</v>
          </cell>
          <cell r="Z41" t="str">
            <v>LB</v>
          </cell>
          <cell r="AA41">
            <v>340</v>
          </cell>
          <cell r="AB41">
            <v>340000</v>
          </cell>
          <cell r="AC41" t="str">
            <v>No</v>
          </cell>
        </row>
        <row r="42">
          <cell r="A42" t="str">
            <v>100085</v>
          </cell>
          <cell r="B42" t="str">
            <v>BISON STEW MEAT FRZ PKG-40/1 LB</v>
          </cell>
          <cell r="F42" t="str">
            <v>N/A</v>
          </cell>
          <cell r="G42" t="str">
            <v>LB</v>
          </cell>
          <cell r="H42">
            <v>1000</v>
          </cell>
          <cell r="I42" t="str">
            <v>1000</v>
          </cell>
          <cell r="J42" t="str">
            <v>DOMESTIC STATISTICAL 1000</v>
          </cell>
          <cell r="K42" t="str">
            <v>101090</v>
          </cell>
          <cell r="L42" t="str">
            <v>BISON PRODUCTS</v>
          </cell>
          <cell r="M42" t="str">
            <v>130</v>
          </cell>
          <cell r="N42" t="str">
            <v>AMS-LIVESTOCK</v>
          </cell>
          <cell r="O42" t="str">
            <v>101802002031400</v>
          </cell>
          <cell r="P42" t="str">
            <v>MEAT/BISON/FROZEN</v>
          </cell>
          <cell r="Q42">
            <v>1.0880000000000001</v>
          </cell>
          <cell r="R42">
            <v>1</v>
          </cell>
          <cell r="S42" t="str">
            <v>LB</v>
          </cell>
          <cell r="T42">
            <v>40</v>
          </cell>
          <cell r="U42">
            <v>40000</v>
          </cell>
          <cell r="V42">
            <v>800</v>
          </cell>
          <cell r="W42">
            <v>8</v>
          </cell>
          <cell r="X42" t="str">
            <v>USD</v>
          </cell>
          <cell r="Y42">
            <v>100</v>
          </cell>
          <cell r="Z42" t="str">
            <v>LB</v>
          </cell>
          <cell r="AA42">
            <v>320</v>
          </cell>
          <cell r="AB42">
            <v>320000</v>
          </cell>
          <cell r="AC42" t="str">
            <v>No</v>
          </cell>
        </row>
        <row r="43">
          <cell r="A43" t="str">
            <v>100087</v>
          </cell>
          <cell r="B43" t="str">
            <v>LAMB LEG ROAST CTN-38-40 LB</v>
          </cell>
          <cell r="D43" t="str">
            <v>193140</v>
          </cell>
          <cell r="E43" t="str">
            <v>A624</v>
          </cell>
          <cell r="F43" t="str">
            <v>N/A</v>
          </cell>
          <cell r="G43" t="str">
            <v>LB</v>
          </cell>
          <cell r="H43">
            <v>900</v>
          </cell>
          <cell r="I43" t="str">
            <v>1000</v>
          </cell>
          <cell r="J43" t="str">
            <v>DOMESTIC STATISTICAL 1000</v>
          </cell>
          <cell r="K43" t="str">
            <v>104010</v>
          </cell>
          <cell r="L43" t="str">
            <v>LAMB PRODUCTS</v>
          </cell>
          <cell r="M43" t="str">
            <v>130</v>
          </cell>
          <cell r="N43" t="str">
            <v>AMS-LIVESTOCK</v>
          </cell>
          <cell r="O43" t="str">
            <v>101802004031400</v>
          </cell>
          <cell r="P43" t="str">
            <v>MEAT/LAMB/FROZEN</v>
          </cell>
          <cell r="Q43">
            <v>1.08</v>
          </cell>
          <cell r="R43">
            <v>1</v>
          </cell>
          <cell r="S43" t="str">
            <v>LB</v>
          </cell>
          <cell r="T43">
            <v>40</v>
          </cell>
          <cell r="U43">
            <v>36000</v>
          </cell>
          <cell r="V43">
            <v>399.99</v>
          </cell>
          <cell r="W43">
            <v>3.9999000000000002</v>
          </cell>
          <cell r="X43" t="str">
            <v>USD</v>
          </cell>
          <cell r="Y43">
            <v>100</v>
          </cell>
          <cell r="Z43" t="str">
            <v>LB</v>
          </cell>
          <cell r="AA43">
            <v>160</v>
          </cell>
          <cell r="AB43">
            <v>143996.4</v>
          </cell>
          <cell r="AC43" t="str">
            <v>Yes</v>
          </cell>
        </row>
        <row r="44">
          <cell r="A44" t="str">
            <v>100089</v>
          </cell>
          <cell r="B44" t="str">
            <v>LAMB SHOULDER CHOP CTN-38-42 LB</v>
          </cell>
          <cell r="D44" t="str">
            <v>193340</v>
          </cell>
          <cell r="E44" t="str">
            <v>A620</v>
          </cell>
          <cell r="F44" t="str">
            <v>N/A</v>
          </cell>
          <cell r="G44" t="str">
            <v>LB</v>
          </cell>
          <cell r="H44">
            <v>900</v>
          </cell>
          <cell r="I44" t="str">
            <v>1000</v>
          </cell>
          <cell r="J44" t="str">
            <v>DOMESTIC STATISTICAL 1000</v>
          </cell>
          <cell r="K44" t="str">
            <v>104010</v>
          </cell>
          <cell r="L44" t="str">
            <v>LAMB PRODUCTS</v>
          </cell>
          <cell r="M44" t="str">
            <v>130</v>
          </cell>
          <cell r="N44" t="str">
            <v>AMS-LIVESTOCK</v>
          </cell>
          <cell r="O44" t="str">
            <v>101802004031400</v>
          </cell>
          <cell r="P44" t="str">
            <v>MEAT/LAMB/FROZEN</v>
          </cell>
          <cell r="Q44">
            <v>1.08</v>
          </cell>
          <cell r="R44">
            <v>1</v>
          </cell>
          <cell r="S44" t="str">
            <v>LB</v>
          </cell>
          <cell r="T44">
            <v>40</v>
          </cell>
          <cell r="U44">
            <v>36000</v>
          </cell>
          <cell r="V44">
            <v>406</v>
          </cell>
          <cell r="W44">
            <v>4.0599999999999996</v>
          </cell>
          <cell r="X44" t="str">
            <v>USD</v>
          </cell>
          <cell r="Y44">
            <v>100</v>
          </cell>
          <cell r="Z44" t="str">
            <v>LB</v>
          </cell>
          <cell r="AA44">
            <v>162.4</v>
          </cell>
          <cell r="AB44">
            <v>146160</v>
          </cell>
          <cell r="AC44" t="str">
            <v>Yes</v>
          </cell>
        </row>
        <row r="45">
          <cell r="A45" t="str">
            <v>100090</v>
          </cell>
          <cell r="B45" t="str">
            <v>BUFFALO GROUND LEAN FRZ PKG-40/1 LB</v>
          </cell>
          <cell r="F45" t="str">
            <v>N/A</v>
          </cell>
          <cell r="G45" t="str">
            <v>LB</v>
          </cell>
          <cell r="H45">
            <v>1000</v>
          </cell>
          <cell r="I45" t="str">
            <v>1000</v>
          </cell>
          <cell r="J45" t="str">
            <v>DOMESTIC STATISTICAL 1000</v>
          </cell>
          <cell r="K45" t="str">
            <v>101090</v>
          </cell>
          <cell r="L45" t="str">
            <v>BISON PRODUCTS</v>
          </cell>
          <cell r="M45" t="str">
            <v>130</v>
          </cell>
          <cell r="N45" t="str">
            <v>AMS-LIVESTOCK</v>
          </cell>
          <cell r="O45" t="str">
            <v>101802003031400</v>
          </cell>
          <cell r="P45" t="str">
            <v>MEAT/BUFFALO/FROZEN</v>
          </cell>
          <cell r="Q45">
            <v>1.0880000000000001</v>
          </cell>
          <cell r="R45">
            <v>1</v>
          </cell>
          <cell r="S45" t="str">
            <v>LB</v>
          </cell>
          <cell r="T45">
            <v>40</v>
          </cell>
          <cell r="U45">
            <v>40000</v>
          </cell>
          <cell r="V45">
            <v>385</v>
          </cell>
          <cell r="W45">
            <v>3.85</v>
          </cell>
          <cell r="X45" t="str">
            <v>USD</v>
          </cell>
          <cell r="Y45">
            <v>100</v>
          </cell>
          <cell r="Z45" t="str">
            <v>LB</v>
          </cell>
          <cell r="AA45">
            <v>154</v>
          </cell>
          <cell r="AB45">
            <v>154000</v>
          </cell>
          <cell r="AC45" t="str">
            <v>No</v>
          </cell>
        </row>
        <row r="46">
          <cell r="A46" t="str">
            <v>100091</v>
          </cell>
          <cell r="B46" t="str">
            <v>BUFFALO STEW MEAT FRZ PKG-40/1 LB</v>
          </cell>
          <cell r="F46" t="str">
            <v>N/A</v>
          </cell>
          <cell r="G46" t="str">
            <v>LB</v>
          </cell>
          <cell r="H46">
            <v>1000</v>
          </cell>
          <cell r="I46" t="str">
            <v>1000</v>
          </cell>
          <cell r="J46" t="str">
            <v>DOMESTIC STATISTICAL 1000</v>
          </cell>
          <cell r="K46" t="str">
            <v>101090</v>
          </cell>
          <cell r="L46" t="str">
            <v>BISON PRODUCTS</v>
          </cell>
          <cell r="M46" t="str">
            <v>130</v>
          </cell>
          <cell r="N46" t="str">
            <v>AMS-LIVESTOCK</v>
          </cell>
          <cell r="O46" t="str">
            <v>101802003031400</v>
          </cell>
          <cell r="P46" t="str">
            <v>MEAT/BUFFALO/FROZEN</v>
          </cell>
          <cell r="Q46">
            <v>1.075</v>
          </cell>
          <cell r="R46">
            <v>1</v>
          </cell>
          <cell r="S46" t="str">
            <v>LB</v>
          </cell>
          <cell r="T46">
            <v>40</v>
          </cell>
          <cell r="U46">
            <v>40000</v>
          </cell>
          <cell r="V46">
            <v>800</v>
          </cell>
          <cell r="W46">
            <v>8</v>
          </cell>
          <cell r="X46" t="str">
            <v>USD</v>
          </cell>
          <cell r="Y46">
            <v>100</v>
          </cell>
          <cell r="Z46" t="str">
            <v>LB</v>
          </cell>
          <cell r="AA46">
            <v>320</v>
          </cell>
          <cell r="AB46">
            <v>320000</v>
          </cell>
          <cell r="AC46" t="str">
            <v>No</v>
          </cell>
        </row>
        <row r="47">
          <cell r="A47" t="str">
            <v>100092</v>
          </cell>
          <cell r="B47" t="str">
            <v>CHICKEN CONSUMER PACK CUT UP PKG-12/4 LB</v>
          </cell>
          <cell r="D47" t="str">
            <v>205050</v>
          </cell>
          <cell r="E47" t="str">
            <v>A557</v>
          </cell>
          <cell r="F47" t="str">
            <v>2211-CWT</v>
          </cell>
          <cell r="G47" t="str">
            <v>LB</v>
          </cell>
          <cell r="H47">
            <v>800</v>
          </cell>
          <cell r="I47" t="str">
            <v>1000</v>
          </cell>
          <cell r="J47" t="str">
            <v>DOMESTIC STATISTICAL 1000</v>
          </cell>
          <cell r="K47" t="str">
            <v>301020</v>
          </cell>
          <cell r="L47" t="str">
            <v>CHICKEN, FROZEN</v>
          </cell>
          <cell r="M47" t="str">
            <v>120</v>
          </cell>
          <cell r="N47" t="str">
            <v>AMS-POULTRY</v>
          </cell>
          <cell r="O47" t="str">
            <v>102802001031400</v>
          </cell>
          <cell r="P47" t="str">
            <v>POULTRY/EGGS/CHICKEN/FROZEN</v>
          </cell>
          <cell r="Q47">
            <v>1.042</v>
          </cell>
          <cell r="R47">
            <v>1</v>
          </cell>
          <cell r="S47" t="str">
            <v>LB</v>
          </cell>
          <cell r="T47">
            <v>48</v>
          </cell>
          <cell r="U47">
            <v>38400</v>
          </cell>
          <cell r="V47">
            <v>97.68</v>
          </cell>
          <cell r="W47">
            <v>0.97680000000000011</v>
          </cell>
          <cell r="X47" t="str">
            <v>USD</v>
          </cell>
          <cell r="Y47">
            <v>100</v>
          </cell>
          <cell r="Z47" t="str">
            <v>LB</v>
          </cell>
          <cell r="AA47">
            <v>46.89</v>
          </cell>
          <cell r="AB47">
            <v>37509.120000000003</v>
          </cell>
          <cell r="AC47" t="str">
            <v>No</v>
          </cell>
        </row>
        <row r="48">
          <cell r="A48" t="str">
            <v>100094</v>
          </cell>
          <cell r="B48" t="str">
            <v>CHICKEN BONED CAN-48/12.5 OZ</v>
          </cell>
          <cell r="D48" t="str">
            <v>211212</v>
          </cell>
          <cell r="E48" t="str">
            <v>A532</v>
          </cell>
          <cell r="F48" t="str">
            <v>2211-CWT</v>
          </cell>
          <cell r="G48" t="str">
            <v>LB</v>
          </cell>
          <cell r="H48">
            <v>1000</v>
          </cell>
          <cell r="I48" t="str">
            <v>1000</v>
          </cell>
          <cell r="J48" t="str">
            <v>DOMESTIC STATISTICAL 1000</v>
          </cell>
          <cell r="K48" t="str">
            <v>301010</v>
          </cell>
          <cell r="L48" t="str">
            <v>CHICKEN, CANNED</v>
          </cell>
          <cell r="M48" t="str">
            <v>120</v>
          </cell>
          <cell r="N48" t="str">
            <v>AMS-POULTRY</v>
          </cell>
          <cell r="O48" t="str">
            <v>102802001031220</v>
          </cell>
          <cell r="P48" t="str">
            <v>POULTRY/EGGS/CHICKEN/CANNED</v>
          </cell>
          <cell r="Q48">
            <v>1.173</v>
          </cell>
          <cell r="R48">
            <v>1</v>
          </cell>
          <cell r="S48" t="str">
            <v>LB</v>
          </cell>
          <cell r="T48">
            <v>37.5</v>
          </cell>
          <cell r="U48">
            <v>37500</v>
          </cell>
          <cell r="V48">
            <v>212.79</v>
          </cell>
          <cell r="W48">
            <v>2.1278999999999999</v>
          </cell>
          <cell r="X48" t="str">
            <v>USD</v>
          </cell>
          <cell r="Y48">
            <v>100</v>
          </cell>
          <cell r="Z48" t="str">
            <v>LB</v>
          </cell>
          <cell r="AA48">
            <v>79.8</v>
          </cell>
          <cell r="AB48">
            <v>79796.25</v>
          </cell>
          <cell r="AC48" t="str">
            <v>No</v>
          </cell>
        </row>
        <row r="49">
          <cell r="A49" t="str">
            <v>100098</v>
          </cell>
          <cell r="B49" t="str">
            <v>CHICKEN CUT-UP FRZ CTN-40 LB</v>
          </cell>
          <cell r="D49" t="str">
            <v>221240</v>
          </cell>
          <cell r="E49" t="str">
            <v>A515</v>
          </cell>
          <cell r="F49" t="str">
            <v>2211-CWT</v>
          </cell>
          <cell r="G49" t="str">
            <v>LB</v>
          </cell>
          <cell r="H49">
            <v>1000</v>
          </cell>
          <cell r="I49" t="str">
            <v>1000</v>
          </cell>
          <cell r="J49" t="str">
            <v>DOMESTIC STATISTICAL 1000</v>
          </cell>
          <cell r="K49" t="str">
            <v>301020</v>
          </cell>
          <cell r="L49" t="str">
            <v>CHICKEN, FROZEN</v>
          </cell>
          <cell r="M49" t="str">
            <v>120</v>
          </cell>
          <cell r="N49" t="str">
            <v>AMS-POULTRY</v>
          </cell>
          <cell r="O49" t="str">
            <v>102802001031400</v>
          </cell>
          <cell r="P49" t="str">
            <v>POULTRY/EGGS/CHICKEN/FROZEN</v>
          </cell>
          <cell r="Q49">
            <v>1.05</v>
          </cell>
          <cell r="R49">
            <v>1</v>
          </cell>
          <cell r="S49" t="str">
            <v>LB</v>
          </cell>
          <cell r="T49">
            <v>40</v>
          </cell>
          <cell r="U49">
            <v>40000</v>
          </cell>
          <cell r="V49">
            <v>92.23</v>
          </cell>
          <cell r="W49">
            <v>0.92230000000000001</v>
          </cell>
          <cell r="X49" t="str">
            <v>USD</v>
          </cell>
          <cell r="Y49">
            <v>100</v>
          </cell>
          <cell r="Z49" t="str">
            <v>LB</v>
          </cell>
          <cell r="AA49">
            <v>36.89</v>
          </cell>
          <cell r="AB49">
            <v>36892</v>
          </cell>
          <cell r="AC49" t="str">
            <v>No</v>
          </cell>
        </row>
        <row r="50">
          <cell r="A50" t="str">
            <v>100100</v>
          </cell>
          <cell r="B50" t="str">
            <v>CHICKEN SMALL CHILLED -BULK</v>
          </cell>
          <cell r="D50" t="str">
            <v>221690</v>
          </cell>
          <cell r="E50" t="str">
            <v>A521</v>
          </cell>
          <cell r="F50" t="str">
            <v>2211-CWT</v>
          </cell>
          <cell r="G50" t="str">
            <v>LB</v>
          </cell>
          <cell r="H50">
            <v>0</v>
          </cell>
          <cell r="I50" t="str">
            <v>1000</v>
          </cell>
          <cell r="J50" t="str">
            <v>DOMESTIC STATISTICAL 1000</v>
          </cell>
          <cell r="K50" t="str">
            <v>301040</v>
          </cell>
          <cell r="L50" t="str">
            <v>CHICKEN, BULK</v>
          </cell>
          <cell r="M50" t="str">
            <v>120</v>
          </cell>
          <cell r="N50" t="str">
            <v>AMS-POULTRY</v>
          </cell>
          <cell r="O50" t="str">
            <v>102802001031260</v>
          </cell>
          <cell r="P50" t="str">
            <v>POULTRY/EGGS/CHICKEN/CHILLED</v>
          </cell>
          <cell r="Q50">
            <v>1</v>
          </cell>
          <cell r="R50">
            <v>1</v>
          </cell>
          <cell r="S50" t="str">
            <v>LB</v>
          </cell>
          <cell r="T50">
            <v>0</v>
          </cell>
          <cell r="U50">
            <v>36000</v>
          </cell>
          <cell r="V50">
            <v>92</v>
          </cell>
          <cell r="W50">
            <v>0.92</v>
          </cell>
          <cell r="X50" t="str">
            <v>USD</v>
          </cell>
          <cell r="Y50">
            <v>100</v>
          </cell>
          <cell r="Z50" t="str">
            <v>LB</v>
          </cell>
          <cell r="AA50">
            <v>0</v>
          </cell>
          <cell r="AB50">
            <v>33120</v>
          </cell>
          <cell r="AC50" t="str">
            <v>No</v>
          </cell>
        </row>
        <row r="51">
          <cell r="A51" t="str">
            <v>100101</v>
          </cell>
          <cell r="B51" t="str">
            <v>CHICKEN DICED CTN-40 LB</v>
          </cell>
          <cell r="D51" t="str">
            <v>222140</v>
          </cell>
          <cell r="E51" t="str">
            <v>A517</v>
          </cell>
          <cell r="F51" t="str">
            <v>2211-CWT</v>
          </cell>
          <cell r="G51" t="str">
            <v>LB</v>
          </cell>
          <cell r="H51">
            <v>1000</v>
          </cell>
          <cell r="I51" t="str">
            <v>1000</v>
          </cell>
          <cell r="J51" t="str">
            <v>DOMESTIC STATISTICAL 1000</v>
          </cell>
          <cell r="K51" t="str">
            <v>301030</v>
          </cell>
          <cell r="L51" t="str">
            <v>CHICKEN, COOKED</v>
          </cell>
          <cell r="M51" t="str">
            <v>120</v>
          </cell>
          <cell r="N51" t="str">
            <v>AMS-POULTRY</v>
          </cell>
          <cell r="O51" t="str">
            <v>102802001031400</v>
          </cell>
          <cell r="P51" t="str">
            <v>POULTRY/EGGS/CHICKEN/FROZEN</v>
          </cell>
          <cell r="Q51">
            <v>1.05</v>
          </cell>
          <cell r="R51">
            <v>1</v>
          </cell>
          <cell r="S51" t="str">
            <v>LB</v>
          </cell>
          <cell r="T51">
            <v>40</v>
          </cell>
          <cell r="U51">
            <v>40000</v>
          </cell>
          <cell r="V51">
            <v>223.12</v>
          </cell>
          <cell r="W51">
            <v>2.2311999999999999</v>
          </cell>
          <cell r="X51" t="str">
            <v>USD</v>
          </cell>
          <cell r="Y51">
            <v>100</v>
          </cell>
          <cell r="Z51" t="str">
            <v>LB</v>
          </cell>
          <cell r="AA51">
            <v>89.25</v>
          </cell>
          <cell r="AB51">
            <v>89248</v>
          </cell>
          <cell r="AC51" t="str">
            <v>No</v>
          </cell>
        </row>
        <row r="52">
          <cell r="A52" t="str">
            <v>100103</v>
          </cell>
          <cell r="B52" t="str">
            <v>CHICKEN LARGE CHILLED -BULK</v>
          </cell>
          <cell r="D52" t="str">
            <v>222590</v>
          </cell>
          <cell r="E52" t="str">
            <v>A522</v>
          </cell>
          <cell r="F52" t="str">
            <v>2211-CWT</v>
          </cell>
          <cell r="G52" t="str">
            <v>LB</v>
          </cell>
          <cell r="H52">
            <v>0</v>
          </cell>
          <cell r="I52" t="str">
            <v>1000</v>
          </cell>
          <cell r="J52" t="str">
            <v>DOMESTIC STATISTICAL 1000</v>
          </cell>
          <cell r="K52" t="str">
            <v>301040</v>
          </cell>
          <cell r="L52" t="str">
            <v>CHICKEN, BULK</v>
          </cell>
          <cell r="M52" t="str">
            <v>120</v>
          </cell>
          <cell r="N52" t="str">
            <v>AMS-POULTRY</v>
          </cell>
          <cell r="O52" t="str">
            <v>102802001031260</v>
          </cell>
          <cell r="P52" t="str">
            <v>POULTRY/EGGS/CHICKEN/CHILLED</v>
          </cell>
          <cell r="Q52">
            <v>1</v>
          </cell>
          <cell r="R52">
            <v>1</v>
          </cell>
          <cell r="S52" t="str">
            <v>LB</v>
          </cell>
          <cell r="T52">
            <v>0</v>
          </cell>
          <cell r="U52">
            <v>36000</v>
          </cell>
          <cell r="V52">
            <v>140.04</v>
          </cell>
          <cell r="W52">
            <v>1.4003999999999999</v>
          </cell>
          <cell r="X52" t="str">
            <v>USD</v>
          </cell>
          <cell r="Y52">
            <v>100</v>
          </cell>
          <cell r="Z52" t="str">
            <v>LB</v>
          </cell>
          <cell r="AA52">
            <v>0</v>
          </cell>
          <cell r="AB52">
            <v>50414.400000000001</v>
          </cell>
          <cell r="AC52" t="str">
            <v>No</v>
          </cell>
        </row>
        <row r="53">
          <cell r="A53" t="str">
            <v>100104</v>
          </cell>
          <cell r="B53" t="str">
            <v>CHICKEN LEG QTR BAG-15 KG</v>
          </cell>
          <cell r="D53" t="str">
            <v>222615</v>
          </cell>
          <cell r="E53" t="str">
            <v>A524</v>
          </cell>
          <cell r="F53" t="str">
            <v>2211-CWT</v>
          </cell>
          <cell r="G53" t="str">
            <v>LB</v>
          </cell>
          <cell r="H53">
            <v>1202</v>
          </cell>
          <cell r="I53" t="str">
            <v>1000</v>
          </cell>
          <cell r="J53" t="str">
            <v>DOMESTIC STATISTICAL 1000</v>
          </cell>
          <cell r="K53" t="str">
            <v>301020</v>
          </cell>
          <cell r="L53" t="str">
            <v>CHICKEN, FROZEN</v>
          </cell>
          <cell r="M53" t="str">
            <v>120</v>
          </cell>
          <cell r="N53" t="str">
            <v>AMS-POULTRY</v>
          </cell>
          <cell r="O53" t="str">
            <v>102802001031400</v>
          </cell>
          <cell r="P53" t="str">
            <v>POULTRY/EGGS/CHICKEN/FROZEN</v>
          </cell>
          <cell r="Q53">
            <v>1.0009999999999999</v>
          </cell>
          <cell r="R53">
            <v>1</v>
          </cell>
          <cell r="S53" t="str">
            <v>LB</v>
          </cell>
          <cell r="T53">
            <v>33</v>
          </cell>
          <cell r="U53">
            <v>39680</v>
          </cell>
          <cell r="V53">
            <v>44.5</v>
          </cell>
          <cell r="W53">
            <v>0.44500000000000001</v>
          </cell>
          <cell r="X53" t="str">
            <v>USD</v>
          </cell>
          <cell r="Y53">
            <v>100</v>
          </cell>
          <cell r="Z53" t="str">
            <v>LB</v>
          </cell>
          <cell r="AA53">
            <v>14.69</v>
          </cell>
          <cell r="AB53">
            <v>17657.599999999999</v>
          </cell>
          <cell r="AC53" t="str">
            <v>No</v>
          </cell>
        </row>
        <row r="54">
          <cell r="A54" t="str">
            <v>100106</v>
          </cell>
          <cell r="B54" t="str">
            <v>CHICKEN LEG QTR BAG-20 KG</v>
          </cell>
          <cell r="D54" t="str">
            <v>222642</v>
          </cell>
          <cell r="E54" t="str">
            <v>A525</v>
          </cell>
          <cell r="F54" t="str">
            <v>2211-CWT</v>
          </cell>
          <cell r="G54" t="str">
            <v>LB</v>
          </cell>
          <cell r="H54">
            <v>902</v>
          </cell>
          <cell r="I54" t="str">
            <v>1000</v>
          </cell>
          <cell r="J54" t="str">
            <v>DOMESTIC STATISTICAL 1000</v>
          </cell>
          <cell r="K54" t="str">
            <v>301020</v>
          </cell>
          <cell r="L54" t="str">
            <v>CHICKEN, FROZEN</v>
          </cell>
          <cell r="M54" t="str">
            <v>120</v>
          </cell>
          <cell r="N54" t="str">
            <v>AMS-POULTRY</v>
          </cell>
          <cell r="O54" t="str">
            <v>102802001031400</v>
          </cell>
          <cell r="P54" t="str">
            <v>POULTRY/EGGS/CHICKEN/FROZEN</v>
          </cell>
          <cell r="Q54">
            <v>1.0009999999999999</v>
          </cell>
          <cell r="R54">
            <v>1</v>
          </cell>
          <cell r="S54" t="str">
            <v>LB</v>
          </cell>
          <cell r="T54">
            <v>44</v>
          </cell>
          <cell r="U54">
            <v>39680</v>
          </cell>
          <cell r="V54">
            <v>34.85</v>
          </cell>
          <cell r="W54">
            <v>0.34850000000000003</v>
          </cell>
          <cell r="X54" t="str">
            <v>USD</v>
          </cell>
          <cell r="Y54">
            <v>100</v>
          </cell>
          <cell r="Z54" t="str">
            <v>LB</v>
          </cell>
          <cell r="AA54">
            <v>15.33</v>
          </cell>
          <cell r="AB54">
            <v>13828.48</v>
          </cell>
          <cell r="AC54" t="str">
            <v>No</v>
          </cell>
        </row>
        <row r="55">
          <cell r="A55" t="str">
            <v>100107</v>
          </cell>
          <cell r="B55" t="str">
            <v>CHICKEN LEG QTR BAG-4/5 KG</v>
          </cell>
          <cell r="D55" t="str">
            <v>222645</v>
          </cell>
          <cell r="E55" t="str">
            <v>A523</v>
          </cell>
          <cell r="F55" t="str">
            <v>2211-CWT</v>
          </cell>
          <cell r="G55" t="str">
            <v>LB</v>
          </cell>
          <cell r="H55">
            <v>902</v>
          </cell>
          <cell r="I55" t="str">
            <v>1000</v>
          </cell>
          <cell r="J55" t="str">
            <v>DOMESTIC STATISTICAL 1000</v>
          </cell>
          <cell r="K55" t="str">
            <v>301020</v>
          </cell>
          <cell r="L55" t="str">
            <v>CHICKEN, FROZEN</v>
          </cell>
          <cell r="M55" t="str">
            <v>120</v>
          </cell>
          <cell r="N55" t="str">
            <v>AMS-POULTRY</v>
          </cell>
          <cell r="O55" t="str">
            <v>102802001031400</v>
          </cell>
          <cell r="P55" t="str">
            <v>POULTRY/EGGS/CHICKEN/FROZEN</v>
          </cell>
          <cell r="Q55">
            <v>1.0009999999999999</v>
          </cell>
          <cell r="R55">
            <v>1</v>
          </cell>
          <cell r="S55" t="str">
            <v>LB</v>
          </cell>
          <cell r="T55">
            <v>44</v>
          </cell>
          <cell r="U55">
            <v>39680</v>
          </cell>
          <cell r="V55">
            <v>42.74</v>
          </cell>
          <cell r="W55">
            <v>0.4274</v>
          </cell>
          <cell r="X55" t="str">
            <v>USD</v>
          </cell>
          <cell r="Y55">
            <v>100</v>
          </cell>
          <cell r="Z55" t="str">
            <v>LB</v>
          </cell>
          <cell r="AA55">
            <v>18.809999999999999</v>
          </cell>
          <cell r="AB55">
            <v>16959.23</v>
          </cell>
          <cell r="AC55" t="str">
            <v>No</v>
          </cell>
        </row>
        <row r="56">
          <cell r="A56" t="str">
            <v>100113</v>
          </cell>
          <cell r="B56" t="str">
            <v>CHICKEN LEGS CHILLED -BULK</v>
          </cell>
          <cell r="D56" t="str">
            <v>224190</v>
          </cell>
          <cell r="E56" t="str">
            <v>A518</v>
          </cell>
          <cell r="F56" t="str">
            <v>2211-CWT</v>
          </cell>
          <cell r="G56" t="str">
            <v>LB</v>
          </cell>
          <cell r="H56">
            <v>0</v>
          </cell>
          <cell r="I56" t="str">
            <v>1000</v>
          </cell>
          <cell r="J56" t="str">
            <v>DOMESTIC STATISTICAL 1000</v>
          </cell>
          <cell r="K56" t="str">
            <v>301040</v>
          </cell>
          <cell r="L56" t="str">
            <v>CHICKEN, BULK</v>
          </cell>
          <cell r="M56" t="str">
            <v>120</v>
          </cell>
          <cell r="N56" t="str">
            <v>AMS-POULTRY</v>
          </cell>
          <cell r="O56" t="str">
            <v>102802001031260</v>
          </cell>
          <cell r="P56" t="str">
            <v>POULTRY/EGGS/CHICKEN/CHILLED</v>
          </cell>
          <cell r="Q56">
            <v>1.06</v>
          </cell>
          <cell r="R56">
            <v>1</v>
          </cell>
          <cell r="S56" t="str">
            <v>LB</v>
          </cell>
          <cell r="T56">
            <v>0</v>
          </cell>
          <cell r="U56">
            <v>36000</v>
          </cell>
          <cell r="V56">
            <v>37.979999999999997</v>
          </cell>
          <cell r="W56">
            <v>0.37979999999999997</v>
          </cell>
          <cell r="X56" t="str">
            <v>USD</v>
          </cell>
          <cell r="Y56">
            <v>100</v>
          </cell>
          <cell r="Z56" t="str">
            <v>LB</v>
          </cell>
          <cell r="AA56">
            <v>0</v>
          </cell>
          <cell r="AB56">
            <v>13672.8</v>
          </cell>
          <cell r="AC56" t="str">
            <v>No</v>
          </cell>
        </row>
        <row r="57">
          <cell r="A57" t="str">
            <v>100116</v>
          </cell>
          <cell r="B57" t="str">
            <v>CHICKEN BRD 7 PC CTN-30 LB</v>
          </cell>
          <cell r="D57" t="str">
            <v>225230</v>
          </cell>
          <cell r="E57" t="str">
            <v>A526</v>
          </cell>
          <cell r="F57" t="str">
            <v>2211-CWT</v>
          </cell>
          <cell r="G57" t="str">
            <v>LB</v>
          </cell>
          <cell r="H57">
            <v>1300</v>
          </cell>
          <cell r="I57" t="str">
            <v>1000</v>
          </cell>
          <cell r="J57" t="str">
            <v>DOMESTIC STATISTICAL 1000</v>
          </cell>
          <cell r="K57" t="str">
            <v>301030</v>
          </cell>
          <cell r="L57" t="str">
            <v>CHICKEN, COOKED</v>
          </cell>
          <cell r="M57" t="str">
            <v>120</v>
          </cell>
          <cell r="N57" t="str">
            <v>AMS-POULTRY</v>
          </cell>
          <cell r="O57" t="str">
            <v>102802001031400</v>
          </cell>
          <cell r="P57" t="str">
            <v>POULTRY/EGGS/CHICKEN/FROZEN</v>
          </cell>
          <cell r="Q57">
            <v>1.05</v>
          </cell>
          <cell r="R57">
            <v>1</v>
          </cell>
          <cell r="S57" t="str">
            <v>LB</v>
          </cell>
          <cell r="T57">
            <v>30</v>
          </cell>
          <cell r="U57">
            <v>39000</v>
          </cell>
          <cell r="V57">
            <v>176.67</v>
          </cell>
          <cell r="W57">
            <v>1.7666999999999999</v>
          </cell>
          <cell r="X57" t="str">
            <v>USD</v>
          </cell>
          <cell r="Y57">
            <v>100</v>
          </cell>
          <cell r="Z57" t="str">
            <v>LB</v>
          </cell>
          <cell r="AA57">
            <v>53</v>
          </cell>
          <cell r="AB57">
            <v>68901.3</v>
          </cell>
          <cell r="AC57" t="str">
            <v>No</v>
          </cell>
        </row>
        <row r="58">
          <cell r="A58" t="str">
            <v>100117</v>
          </cell>
          <cell r="B58" t="str">
            <v>CHICKEN FAJITA STRIPS CTN-30 LB</v>
          </cell>
          <cell r="D58" t="str">
            <v>226030</v>
          </cell>
          <cell r="E58" t="str">
            <v>A563</v>
          </cell>
          <cell r="F58" t="str">
            <v>2211-CWT</v>
          </cell>
          <cell r="G58" t="str">
            <v>LB</v>
          </cell>
          <cell r="H58">
            <v>1300</v>
          </cell>
          <cell r="I58" t="str">
            <v>1000</v>
          </cell>
          <cell r="J58" t="str">
            <v>DOMESTIC STATISTICAL 1000</v>
          </cell>
          <cell r="K58" t="str">
            <v>301030</v>
          </cell>
          <cell r="L58" t="str">
            <v>CHICKEN, COOKED</v>
          </cell>
          <cell r="M58" t="str">
            <v>120</v>
          </cell>
          <cell r="N58" t="str">
            <v>AMS-POULTRY</v>
          </cell>
          <cell r="O58" t="str">
            <v>102802001031400</v>
          </cell>
          <cell r="P58" t="str">
            <v>POULTRY/EGGS/CHICKEN/FROZEN</v>
          </cell>
          <cell r="Q58">
            <v>1.05</v>
          </cell>
          <cell r="R58">
            <v>1</v>
          </cell>
          <cell r="S58" t="str">
            <v>LB</v>
          </cell>
          <cell r="T58">
            <v>30</v>
          </cell>
          <cell r="U58">
            <v>39000</v>
          </cell>
          <cell r="V58">
            <v>293</v>
          </cell>
          <cell r="W58">
            <v>2.93</v>
          </cell>
          <cell r="X58" t="str">
            <v>USD</v>
          </cell>
          <cell r="Y58">
            <v>100</v>
          </cell>
          <cell r="Z58" t="str">
            <v>LB</v>
          </cell>
          <cell r="AA58">
            <v>87.9</v>
          </cell>
          <cell r="AB58">
            <v>114270</v>
          </cell>
          <cell r="AC58" t="str">
            <v>No</v>
          </cell>
        </row>
        <row r="59">
          <cell r="A59" t="str">
            <v>100118</v>
          </cell>
          <cell r="B59" t="str">
            <v>CHICKEN LIGHT MATURE CHILLED -BULK</v>
          </cell>
          <cell r="D59" t="str">
            <v>227090</v>
          </cell>
          <cell r="E59" t="str">
            <v>A510</v>
          </cell>
          <cell r="F59" t="str">
            <v>2211-CWT</v>
          </cell>
          <cell r="G59" t="str">
            <v>LB</v>
          </cell>
          <cell r="H59">
            <v>0</v>
          </cell>
          <cell r="I59" t="str">
            <v>1000</v>
          </cell>
          <cell r="J59" t="str">
            <v>DOMESTIC STATISTICAL 1000</v>
          </cell>
          <cell r="K59" t="str">
            <v>301040</v>
          </cell>
          <cell r="L59" t="str">
            <v>CHICKEN, BULK</v>
          </cell>
          <cell r="M59" t="str">
            <v>120</v>
          </cell>
          <cell r="N59" t="str">
            <v>AMS-POULTRY</v>
          </cell>
          <cell r="O59" t="str">
            <v>102802001031260</v>
          </cell>
          <cell r="P59" t="str">
            <v>POULTRY/EGGS/CHICKEN/CHILLED</v>
          </cell>
          <cell r="Q59">
            <v>1.05</v>
          </cell>
          <cell r="R59">
            <v>1</v>
          </cell>
          <cell r="S59" t="str">
            <v>LB</v>
          </cell>
          <cell r="T59">
            <v>0</v>
          </cell>
          <cell r="U59">
            <v>36000</v>
          </cell>
          <cell r="V59">
            <v>30</v>
          </cell>
          <cell r="W59">
            <v>0.3</v>
          </cell>
          <cell r="X59" t="str">
            <v>USD</v>
          </cell>
          <cell r="Y59">
            <v>100</v>
          </cell>
          <cell r="Z59" t="str">
            <v>LB</v>
          </cell>
          <cell r="AA59">
            <v>0</v>
          </cell>
          <cell r="AB59">
            <v>10800</v>
          </cell>
          <cell r="AC59" t="str">
            <v>No</v>
          </cell>
        </row>
        <row r="60">
          <cell r="A60" t="str">
            <v>100119</v>
          </cell>
          <cell r="B60" t="str">
            <v>TURKEY TACO FILLING CTN-30 LB</v>
          </cell>
          <cell r="D60" t="str">
            <v>231330</v>
          </cell>
          <cell r="E60" t="str">
            <v>A565</v>
          </cell>
          <cell r="F60" t="str">
            <v>2231-CWT</v>
          </cell>
          <cell r="G60" t="str">
            <v>LB</v>
          </cell>
          <cell r="H60">
            <v>1300</v>
          </cell>
          <cell r="I60" t="str">
            <v>1000</v>
          </cell>
          <cell r="J60" t="str">
            <v>DOMESTIC STATISTICAL 1000</v>
          </cell>
          <cell r="K60" t="str">
            <v>302030</v>
          </cell>
          <cell r="L60" t="str">
            <v>TURKEY, COOKED</v>
          </cell>
          <cell r="M60" t="str">
            <v>120</v>
          </cell>
          <cell r="N60" t="str">
            <v>AMS-POULTRY</v>
          </cell>
          <cell r="O60" t="str">
            <v>102802004031400</v>
          </cell>
          <cell r="P60" t="str">
            <v>POULTRY/EGGS/TURKEY/FROZEN</v>
          </cell>
          <cell r="Q60">
            <v>1.05</v>
          </cell>
          <cell r="R60">
            <v>1</v>
          </cell>
          <cell r="S60" t="str">
            <v>LB</v>
          </cell>
          <cell r="T60">
            <v>30</v>
          </cell>
          <cell r="U60">
            <v>39000</v>
          </cell>
          <cell r="V60">
            <v>285.87</v>
          </cell>
          <cell r="W60">
            <v>2.8587000000000002</v>
          </cell>
          <cell r="X60" t="str">
            <v>USD</v>
          </cell>
          <cell r="Y60">
            <v>100</v>
          </cell>
          <cell r="Z60" t="str">
            <v>LB</v>
          </cell>
          <cell r="AA60">
            <v>85.76</v>
          </cell>
          <cell r="AB60">
            <v>111489.3</v>
          </cell>
          <cell r="AC60" t="str">
            <v>No</v>
          </cell>
        </row>
        <row r="61">
          <cell r="A61" t="str">
            <v>100120</v>
          </cell>
          <cell r="B61" t="str">
            <v>TURKEY GROUND FRZ -BULK</v>
          </cell>
          <cell r="D61" t="str">
            <v>232010</v>
          </cell>
          <cell r="E61" t="str">
            <v>A535</v>
          </cell>
          <cell r="F61" t="str">
            <v>2231-CWT</v>
          </cell>
          <cell r="G61" t="str">
            <v>LB</v>
          </cell>
          <cell r="H61">
            <v>0</v>
          </cell>
          <cell r="I61" t="str">
            <v>1000</v>
          </cell>
          <cell r="J61" t="str">
            <v>DOMESTIC STATISTICAL 1000</v>
          </cell>
          <cell r="K61" t="str">
            <v>302040</v>
          </cell>
          <cell r="L61" t="str">
            <v>TURKEY, BULK</v>
          </cell>
          <cell r="M61" t="str">
            <v>120</v>
          </cell>
          <cell r="N61" t="str">
            <v>AMS-POULTRY</v>
          </cell>
          <cell r="O61" t="str">
            <v>102802004031400</v>
          </cell>
          <cell r="P61" t="str">
            <v>POULTRY/EGGS/TURKEY/FROZEN</v>
          </cell>
          <cell r="Q61">
            <v>1.05</v>
          </cell>
          <cell r="R61">
            <v>1</v>
          </cell>
          <cell r="S61" t="str">
            <v>LB</v>
          </cell>
          <cell r="T61">
            <v>0</v>
          </cell>
          <cell r="U61">
            <v>40000</v>
          </cell>
          <cell r="V61">
            <v>129.5</v>
          </cell>
          <cell r="W61">
            <v>1.2949999999999999</v>
          </cell>
          <cell r="X61" t="str">
            <v>USD</v>
          </cell>
          <cell r="Y61">
            <v>100</v>
          </cell>
          <cell r="Z61" t="str">
            <v>LB</v>
          </cell>
          <cell r="AA61">
            <v>0</v>
          </cell>
          <cell r="AB61">
            <v>51800</v>
          </cell>
          <cell r="AC61" t="str">
            <v>No</v>
          </cell>
        </row>
        <row r="62">
          <cell r="A62" t="str">
            <v>100121</v>
          </cell>
          <cell r="B62" t="str">
            <v>TURKEY BREAST DELI FRZ CTN-40 LB</v>
          </cell>
          <cell r="D62" t="str">
            <v>233040</v>
          </cell>
          <cell r="E62" t="str">
            <v>A549</v>
          </cell>
          <cell r="F62" t="str">
            <v>2231-CWT</v>
          </cell>
          <cell r="G62" t="str">
            <v>LB</v>
          </cell>
          <cell r="H62">
            <v>1000</v>
          </cell>
          <cell r="I62" t="str">
            <v>1000</v>
          </cell>
          <cell r="J62" t="str">
            <v>DOMESTIC STATISTICAL 1000</v>
          </cell>
          <cell r="K62" t="str">
            <v>302030</v>
          </cell>
          <cell r="L62" t="str">
            <v>TURKEY, COOKED</v>
          </cell>
          <cell r="M62" t="str">
            <v>120</v>
          </cell>
          <cell r="N62" t="str">
            <v>AMS-POULTRY</v>
          </cell>
          <cell r="O62" t="str">
            <v>102802004031400</v>
          </cell>
          <cell r="P62" t="str">
            <v>POULTRY/EGGS/TURKEY/FROZEN</v>
          </cell>
          <cell r="Q62">
            <v>1.05</v>
          </cell>
          <cell r="R62">
            <v>1</v>
          </cell>
          <cell r="S62" t="str">
            <v>LB</v>
          </cell>
          <cell r="T62">
            <v>40</v>
          </cell>
          <cell r="U62">
            <v>40000</v>
          </cell>
          <cell r="V62">
            <v>342.5</v>
          </cell>
          <cell r="W62">
            <v>3.4249999999999998</v>
          </cell>
          <cell r="X62" t="str">
            <v>USD</v>
          </cell>
          <cell r="Y62">
            <v>100</v>
          </cell>
          <cell r="Z62" t="str">
            <v>LB</v>
          </cell>
          <cell r="AA62">
            <v>137</v>
          </cell>
          <cell r="AB62">
            <v>137000</v>
          </cell>
          <cell r="AC62" t="str">
            <v>Yes</v>
          </cell>
        </row>
        <row r="63">
          <cell r="A63" t="str">
            <v>100122</v>
          </cell>
          <cell r="B63" t="str">
            <v>TURKEY BREAST SMKD DELI FRZ CTN-40 LB</v>
          </cell>
          <cell r="D63" t="str">
            <v>233140</v>
          </cell>
          <cell r="E63" t="str">
            <v>A550</v>
          </cell>
          <cell r="F63" t="str">
            <v>2231-CWT</v>
          </cell>
          <cell r="G63" t="str">
            <v>LB</v>
          </cell>
          <cell r="H63">
            <v>1000</v>
          </cell>
          <cell r="I63" t="str">
            <v>1000</v>
          </cell>
          <cell r="J63" t="str">
            <v>DOMESTIC STATISTICAL 1000</v>
          </cell>
          <cell r="K63" t="str">
            <v>302030</v>
          </cell>
          <cell r="L63" t="str">
            <v>TURKEY, COOKED</v>
          </cell>
          <cell r="M63" t="str">
            <v>120</v>
          </cell>
          <cell r="N63" t="str">
            <v>AMS-POULTRY</v>
          </cell>
          <cell r="O63" t="str">
            <v>102802004031400</v>
          </cell>
          <cell r="P63" t="str">
            <v>POULTRY/EGGS/TURKEY/FROZEN</v>
          </cell>
          <cell r="Q63">
            <v>1.05</v>
          </cell>
          <cell r="R63">
            <v>1</v>
          </cell>
          <cell r="S63" t="str">
            <v>LB</v>
          </cell>
          <cell r="T63">
            <v>40</v>
          </cell>
          <cell r="U63">
            <v>40000</v>
          </cell>
          <cell r="V63">
            <v>535</v>
          </cell>
          <cell r="W63">
            <v>5.35</v>
          </cell>
          <cell r="X63" t="str">
            <v>USD</v>
          </cell>
          <cell r="Y63">
            <v>100</v>
          </cell>
          <cell r="Z63" t="str">
            <v>LB</v>
          </cell>
          <cell r="AA63">
            <v>214</v>
          </cell>
          <cell r="AB63">
            <v>214000</v>
          </cell>
          <cell r="AC63" t="str">
            <v>Yes</v>
          </cell>
        </row>
        <row r="64">
          <cell r="A64" t="str">
            <v>100123</v>
          </cell>
          <cell r="B64" t="str">
            <v>TURKEY CONSUMER PACK WHOLE CTN-30-60 LB</v>
          </cell>
          <cell r="D64" t="str">
            <v>233260</v>
          </cell>
          <cell r="E64" t="str">
            <v>A529</v>
          </cell>
          <cell r="F64" t="str">
            <v>2231-CWT</v>
          </cell>
          <cell r="G64" t="str">
            <v>LB</v>
          </cell>
          <cell r="H64">
            <v>760</v>
          </cell>
          <cell r="I64" t="str">
            <v>1000</v>
          </cell>
          <cell r="J64" t="str">
            <v>DOMESTIC STATISTICAL 1000</v>
          </cell>
          <cell r="K64" t="str">
            <v>302020</v>
          </cell>
          <cell r="L64" t="str">
            <v>TURKEY, FROZEN</v>
          </cell>
          <cell r="M64" t="str">
            <v>120</v>
          </cell>
          <cell r="N64" t="str">
            <v>AMS-POULTRY</v>
          </cell>
          <cell r="O64" t="str">
            <v>102802004031400</v>
          </cell>
          <cell r="P64" t="str">
            <v>POULTRY/EGGS/TURKEY/FROZEN</v>
          </cell>
          <cell r="Q64">
            <v>1.06</v>
          </cell>
          <cell r="R64">
            <v>1</v>
          </cell>
          <cell r="S64" t="str">
            <v>LB</v>
          </cell>
          <cell r="T64">
            <v>50</v>
          </cell>
          <cell r="U64">
            <v>38000</v>
          </cell>
          <cell r="V64">
            <v>118</v>
          </cell>
          <cell r="W64">
            <v>1.18</v>
          </cell>
          <cell r="X64" t="str">
            <v>USD</v>
          </cell>
          <cell r="Y64">
            <v>100</v>
          </cell>
          <cell r="Z64" t="str">
            <v>LB</v>
          </cell>
          <cell r="AA64">
            <v>59</v>
          </cell>
          <cell r="AB64">
            <v>44840</v>
          </cell>
          <cell r="AC64" t="str">
            <v>Yes</v>
          </cell>
        </row>
        <row r="65">
          <cell r="A65" t="str">
            <v>100124</v>
          </cell>
          <cell r="B65" t="str">
            <v>TURKEY CHILLED -BULK</v>
          </cell>
          <cell r="D65" t="str">
            <v>233390</v>
          </cell>
          <cell r="E65" t="str">
            <v>A534</v>
          </cell>
          <cell r="F65" t="str">
            <v>2231-CWT</v>
          </cell>
          <cell r="G65" t="str">
            <v>LB</v>
          </cell>
          <cell r="H65">
            <v>0</v>
          </cell>
          <cell r="I65" t="str">
            <v>1000</v>
          </cell>
          <cell r="J65" t="str">
            <v>DOMESTIC STATISTICAL 1000</v>
          </cell>
          <cell r="K65" t="str">
            <v>302040</v>
          </cell>
          <cell r="L65" t="str">
            <v>TURKEY, BULK</v>
          </cell>
          <cell r="M65" t="str">
            <v>120</v>
          </cell>
          <cell r="N65" t="str">
            <v>AMS-POULTRY</v>
          </cell>
          <cell r="O65" t="str">
            <v>102802004031260</v>
          </cell>
          <cell r="P65" t="str">
            <v>POULTRY/EGGS/TURKEY/CHILLED</v>
          </cell>
          <cell r="Q65">
            <v>1</v>
          </cell>
          <cell r="R65">
            <v>1</v>
          </cell>
          <cell r="S65" t="str">
            <v>LB</v>
          </cell>
          <cell r="T65">
            <v>0</v>
          </cell>
          <cell r="U65">
            <v>36000</v>
          </cell>
          <cell r="V65">
            <v>180</v>
          </cell>
          <cell r="W65">
            <v>1.8</v>
          </cell>
          <cell r="X65" t="str">
            <v>USD</v>
          </cell>
          <cell r="Y65">
            <v>100</v>
          </cell>
          <cell r="Z65" t="str">
            <v>LB</v>
          </cell>
          <cell r="AA65">
            <v>0</v>
          </cell>
          <cell r="AB65">
            <v>64800</v>
          </cell>
          <cell r="AC65" t="str">
            <v>No</v>
          </cell>
        </row>
        <row r="66">
          <cell r="A66" t="str">
            <v>100125</v>
          </cell>
          <cell r="B66" t="str">
            <v>TURKEY ROASTS FRZ CTN-32-48 LB</v>
          </cell>
          <cell r="D66" t="str">
            <v>233648</v>
          </cell>
          <cell r="E66" t="str">
            <v>A537</v>
          </cell>
          <cell r="F66" t="str">
            <v>2231-CWT</v>
          </cell>
          <cell r="G66" t="str">
            <v>LB</v>
          </cell>
          <cell r="H66">
            <v>1000</v>
          </cell>
          <cell r="I66" t="str">
            <v>1000</v>
          </cell>
          <cell r="J66" t="str">
            <v>DOMESTIC STATISTICAL 1000</v>
          </cell>
          <cell r="K66" t="str">
            <v>302020</v>
          </cell>
          <cell r="L66" t="str">
            <v>TURKEY, FROZEN</v>
          </cell>
          <cell r="M66" t="str">
            <v>120</v>
          </cell>
          <cell r="N66" t="str">
            <v>AMS-POULTRY</v>
          </cell>
          <cell r="O66" t="str">
            <v>102802004031400</v>
          </cell>
          <cell r="P66" t="str">
            <v>POULTRY/EGGS/TURKEY/FROZEN</v>
          </cell>
          <cell r="Q66">
            <v>1.05</v>
          </cell>
          <cell r="R66">
            <v>1</v>
          </cell>
          <cell r="S66" t="str">
            <v>LB</v>
          </cell>
          <cell r="T66">
            <v>40</v>
          </cell>
          <cell r="U66">
            <v>40000</v>
          </cell>
          <cell r="V66">
            <v>490</v>
          </cell>
          <cell r="W66">
            <v>4.9000000000000004</v>
          </cell>
          <cell r="X66" t="str">
            <v>USD</v>
          </cell>
          <cell r="Y66">
            <v>100</v>
          </cell>
          <cell r="Z66" t="str">
            <v>LB</v>
          </cell>
          <cell r="AA66">
            <v>196</v>
          </cell>
          <cell r="AB66">
            <v>196000</v>
          </cell>
          <cell r="AC66" t="str">
            <v>Yes</v>
          </cell>
        </row>
        <row r="67">
          <cell r="A67" t="str">
            <v>100126</v>
          </cell>
          <cell r="B67" t="str">
            <v>TURKEY HAMS SMKD FRZ CTN-40 LB</v>
          </cell>
          <cell r="D67" t="str">
            <v>234040</v>
          </cell>
          <cell r="E67" t="str">
            <v>A548</v>
          </cell>
          <cell r="F67" t="str">
            <v>2231-CWT</v>
          </cell>
          <cell r="G67" t="str">
            <v>LB</v>
          </cell>
          <cell r="H67">
            <v>1000</v>
          </cell>
          <cell r="I67" t="str">
            <v>1000</v>
          </cell>
          <cell r="J67" t="str">
            <v>DOMESTIC STATISTICAL 1000</v>
          </cell>
          <cell r="K67" t="str">
            <v>302030</v>
          </cell>
          <cell r="L67" t="str">
            <v>TURKEY, COOKED</v>
          </cell>
          <cell r="M67" t="str">
            <v>120</v>
          </cell>
          <cell r="N67" t="str">
            <v>AMS-POULTRY</v>
          </cell>
          <cell r="O67" t="str">
            <v>102802004031400</v>
          </cell>
          <cell r="P67" t="str">
            <v>POULTRY/EGGS/TURKEY/FROZEN</v>
          </cell>
          <cell r="Q67">
            <v>1.05</v>
          </cell>
          <cell r="R67">
            <v>1</v>
          </cell>
          <cell r="S67" t="str">
            <v>LB</v>
          </cell>
          <cell r="T67">
            <v>40</v>
          </cell>
          <cell r="U67">
            <v>40000</v>
          </cell>
          <cell r="V67">
            <v>335</v>
          </cell>
          <cell r="W67">
            <v>3.35</v>
          </cell>
          <cell r="X67" t="str">
            <v>USD</v>
          </cell>
          <cell r="Y67">
            <v>100</v>
          </cell>
          <cell r="Z67" t="str">
            <v>LB</v>
          </cell>
          <cell r="AA67">
            <v>134</v>
          </cell>
          <cell r="AB67">
            <v>134000</v>
          </cell>
          <cell r="AC67" t="str">
            <v>Yes</v>
          </cell>
        </row>
        <row r="68">
          <cell r="A68" t="str">
            <v>100127</v>
          </cell>
          <cell r="B68" t="str">
            <v>BEEF CAN-24/24 OZ</v>
          </cell>
          <cell r="D68" t="str">
            <v>241525</v>
          </cell>
          <cell r="E68" t="str">
            <v>A721</v>
          </cell>
          <cell r="F68" t="str">
            <v>5419-CWT</v>
          </cell>
          <cell r="G68" t="str">
            <v>LB</v>
          </cell>
          <cell r="H68">
            <v>1000</v>
          </cell>
          <cell r="I68" t="str">
            <v>1000</v>
          </cell>
          <cell r="J68" t="str">
            <v>DOMESTIC STATISTICAL 1000</v>
          </cell>
          <cell r="K68" t="str">
            <v>101010</v>
          </cell>
          <cell r="L68" t="str">
            <v>BEEF, CANNED</v>
          </cell>
          <cell r="M68" t="str">
            <v>130</v>
          </cell>
          <cell r="N68" t="str">
            <v>AMS-LIVESTOCK</v>
          </cell>
          <cell r="O68" t="str">
            <v>101802001031220</v>
          </cell>
          <cell r="P68" t="str">
            <v>MEAT/BEEF/CANNED</v>
          </cell>
          <cell r="Q68">
            <v>1.194</v>
          </cell>
          <cell r="R68">
            <v>1</v>
          </cell>
          <cell r="S68" t="str">
            <v>LB</v>
          </cell>
          <cell r="T68">
            <v>36</v>
          </cell>
          <cell r="U68">
            <v>36000</v>
          </cell>
          <cell r="V68">
            <v>471.33</v>
          </cell>
          <cell r="W68">
            <v>4.7133000000000003</v>
          </cell>
          <cell r="X68" t="str">
            <v>USD</v>
          </cell>
          <cell r="Y68">
            <v>100</v>
          </cell>
          <cell r="Z68" t="str">
            <v>LB</v>
          </cell>
          <cell r="AA68">
            <v>169.68</v>
          </cell>
          <cell r="AB68">
            <v>169678.8</v>
          </cell>
          <cell r="AC68" t="str">
            <v>No</v>
          </cell>
        </row>
        <row r="69">
          <cell r="A69" t="str">
            <v>100131</v>
          </cell>
          <cell r="B69" t="str">
            <v>BEEF TACO FILLING CKD PKG-4/10 LB</v>
          </cell>
          <cell r="D69" t="str">
            <v>242510</v>
          </cell>
          <cell r="E69" t="str">
            <v>A714</v>
          </cell>
          <cell r="F69" t="str">
            <v>5419-CWT</v>
          </cell>
          <cell r="G69" t="str">
            <v>LB</v>
          </cell>
          <cell r="H69">
            <v>1000</v>
          </cell>
          <cell r="I69" t="str">
            <v>1000</v>
          </cell>
          <cell r="J69" t="str">
            <v>DOMESTIC STATISTICAL 1000</v>
          </cell>
          <cell r="K69" t="str">
            <v>101040</v>
          </cell>
          <cell r="L69" t="str">
            <v>BEEF, COOKED</v>
          </cell>
          <cell r="M69" t="str">
            <v>130</v>
          </cell>
          <cell r="N69" t="str">
            <v>AMS-LIVESTOCK</v>
          </cell>
          <cell r="O69" t="str">
            <v>101802001031280</v>
          </cell>
          <cell r="P69" t="str">
            <v>MEAT/BEEF/COOKED</v>
          </cell>
          <cell r="Q69">
            <v>1.075</v>
          </cell>
          <cell r="R69">
            <v>1</v>
          </cell>
          <cell r="S69" t="str">
            <v>LB</v>
          </cell>
          <cell r="T69">
            <v>40</v>
          </cell>
          <cell r="U69">
            <v>40000</v>
          </cell>
          <cell r="V69">
            <v>150.63</v>
          </cell>
          <cell r="W69">
            <v>1.5063</v>
          </cell>
          <cell r="X69" t="str">
            <v>USD</v>
          </cell>
          <cell r="Y69">
            <v>100</v>
          </cell>
          <cell r="Z69" t="str">
            <v>LB</v>
          </cell>
          <cell r="AA69">
            <v>60.25</v>
          </cell>
          <cell r="AB69">
            <v>60252</v>
          </cell>
          <cell r="AC69" t="str">
            <v>No</v>
          </cell>
        </row>
        <row r="70">
          <cell r="A70" t="str">
            <v>100133</v>
          </cell>
          <cell r="B70" t="str">
            <v>BEEF SLOPPY JOE MIX CKD PKG-4/10 LB</v>
          </cell>
          <cell r="D70" t="str">
            <v>242710</v>
          </cell>
          <cell r="E70" t="str">
            <v>A716</v>
          </cell>
          <cell r="F70" t="str">
            <v>5419-CWT</v>
          </cell>
          <cell r="G70" t="str">
            <v>LB</v>
          </cell>
          <cell r="H70">
            <v>1000</v>
          </cell>
          <cell r="I70" t="str">
            <v>1000</v>
          </cell>
          <cell r="J70" t="str">
            <v>DOMESTIC STATISTICAL 1000</v>
          </cell>
          <cell r="K70" t="str">
            <v>101040</v>
          </cell>
          <cell r="L70" t="str">
            <v>BEEF, COOKED</v>
          </cell>
          <cell r="M70" t="str">
            <v>130</v>
          </cell>
          <cell r="N70" t="str">
            <v>AMS-LIVESTOCK</v>
          </cell>
          <cell r="O70" t="str">
            <v>101802001031280</v>
          </cell>
          <cell r="P70" t="str">
            <v>MEAT/BEEF/COOKED</v>
          </cell>
          <cell r="Q70">
            <v>1.075</v>
          </cell>
          <cell r="R70">
            <v>1</v>
          </cell>
          <cell r="S70" t="str">
            <v>LB</v>
          </cell>
          <cell r="T70">
            <v>40</v>
          </cell>
          <cell r="U70">
            <v>40000</v>
          </cell>
          <cell r="V70">
            <v>156.35</v>
          </cell>
          <cell r="W70">
            <v>1.5634999999999999</v>
          </cell>
          <cell r="X70" t="str">
            <v>USD</v>
          </cell>
          <cell r="Y70">
            <v>100</v>
          </cell>
          <cell r="Z70" t="str">
            <v>LB</v>
          </cell>
          <cell r="AA70">
            <v>62.54</v>
          </cell>
          <cell r="AB70">
            <v>62540</v>
          </cell>
          <cell r="AC70" t="str">
            <v>No</v>
          </cell>
        </row>
        <row r="71">
          <cell r="A71" t="str">
            <v>100134</v>
          </cell>
          <cell r="B71" t="str">
            <v>BEEF CRUMBLES W/SPP PKG-4/10 LB</v>
          </cell>
          <cell r="D71" t="str">
            <v>242810</v>
          </cell>
          <cell r="E71" t="str">
            <v>A717</v>
          </cell>
          <cell r="F71" t="str">
            <v>5419-CWT</v>
          </cell>
          <cell r="G71" t="str">
            <v>LB</v>
          </cell>
          <cell r="H71">
            <v>1000</v>
          </cell>
          <cell r="I71" t="str">
            <v>1000</v>
          </cell>
          <cell r="J71" t="str">
            <v>DOMESTIC STATISTICAL 1000</v>
          </cell>
          <cell r="K71" t="str">
            <v>101040</v>
          </cell>
          <cell r="L71" t="str">
            <v>BEEF, COOKED</v>
          </cell>
          <cell r="M71" t="str">
            <v>130</v>
          </cell>
          <cell r="N71" t="str">
            <v>AMS-LIVESTOCK</v>
          </cell>
          <cell r="O71" t="str">
            <v>101802001031280</v>
          </cell>
          <cell r="P71" t="str">
            <v>MEAT/BEEF/COOKED</v>
          </cell>
          <cell r="Q71">
            <v>1.075</v>
          </cell>
          <cell r="R71">
            <v>1</v>
          </cell>
          <cell r="S71" t="str">
            <v>LB</v>
          </cell>
          <cell r="T71">
            <v>40</v>
          </cell>
          <cell r="U71">
            <v>40000</v>
          </cell>
          <cell r="V71">
            <v>334.5</v>
          </cell>
          <cell r="W71">
            <v>3.3450000000000002</v>
          </cell>
          <cell r="X71" t="str">
            <v>USD</v>
          </cell>
          <cell r="Y71">
            <v>100</v>
          </cell>
          <cell r="Z71" t="str">
            <v>LB</v>
          </cell>
          <cell r="AA71">
            <v>133.80000000000001</v>
          </cell>
          <cell r="AB71">
            <v>133800</v>
          </cell>
          <cell r="AC71" t="str">
            <v>No</v>
          </cell>
        </row>
        <row r="72">
          <cell r="A72" t="str">
            <v>100135</v>
          </cell>
          <cell r="B72" t="str">
            <v>BISON STEW CAN-24/24 OZ</v>
          </cell>
          <cell r="D72" t="str">
            <v>243524</v>
          </cell>
          <cell r="E72" t="str">
            <v>A611</v>
          </cell>
          <cell r="F72" t="str">
            <v>N/A</v>
          </cell>
          <cell r="G72" t="str">
            <v>LB</v>
          </cell>
          <cell r="H72">
            <v>1000</v>
          </cell>
          <cell r="I72" t="str">
            <v>1000</v>
          </cell>
          <cell r="J72" t="str">
            <v>DOMESTIC STATISTICAL 1000</v>
          </cell>
          <cell r="K72" t="str">
            <v>101090</v>
          </cell>
          <cell r="L72" t="str">
            <v>BISON PRODUCTS</v>
          </cell>
          <cell r="M72" t="str">
            <v>130</v>
          </cell>
          <cell r="N72" t="str">
            <v>AMS-LIVESTOCK</v>
          </cell>
          <cell r="O72" t="str">
            <v>101802002031220</v>
          </cell>
          <cell r="P72" t="str">
            <v>MEAT/BISON/CANNED</v>
          </cell>
          <cell r="Q72">
            <v>1.194</v>
          </cell>
          <cell r="R72">
            <v>1</v>
          </cell>
          <cell r="S72" t="str">
            <v>LB</v>
          </cell>
          <cell r="T72">
            <v>36</v>
          </cell>
          <cell r="U72">
            <v>36000</v>
          </cell>
          <cell r="V72">
            <v>164.1</v>
          </cell>
          <cell r="W72">
            <v>1.641</v>
          </cell>
          <cell r="X72" t="str">
            <v>USD</v>
          </cell>
          <cell r="Y72">
            <v>100</v>
          </cell>
          <cell r="Z72" t="str">
            <v>LB</v>
          </cell>
          <cell r="AA72">
            <v>59.08</v>
          </cell>
          <cell r="AB72">
            <v>59076</v>
          </cell>
          <cell r="AC72" t="str">
            <v>No</v>
          </cell>
        </row>
        <row r="73">
          <cell r="A73" t="str">
            <v>100136</v>
          </cell>
          <cell r="B73" t="str">
            <v>LUNCHEON MEAT CAN-24/24 OZ</v>
          </cell>
          <cell r="D73" t="str">
            <v>244024</v>
          </cell>
          <cell r="E73" t="str">
            <v>A725</v>
          </cell>
          <cell r="F73" t="str">
            <v>6018-CWT</v>
          </cell>
          <cell r="G73" t="str">
            <v>LB</v>
          </cell>
          <cell r="H73">
            <v>1000</v>
          </cell>
          <cell r="I73" t="str">
            <v>1000</v>
          </cell>
          <cell r="J73" t="str">
            <v>DOMESTIC STATISTICAL 1000</v>
          </cell>
          <cell r="K73" t="str">
            <v>102010</v>
          </cell>
          <cell r="L73" t="str">
            <v>PORK, CANNED</v>
          </cell>
          <cell r="M73" t="str">
            <v>130</v>
          </cell>
          <cell r="N73" t="str">
            <v>AMS-LIVESTOCK</v>
          </cell>
          <cell r="O73" t="str">
            <v>101802006031220</v>
          </cell>
          <cell r="P73" t="str">
            <v>MEAT/PORK/CANNED</v>
          </cell>
          <cell r="Q73">
            <v>1.194</v>
          </cell>
          <cell r="R73">
            <v>1</v>
          </cell>
          <cell r="S73" t="str">
            <v>LB</v>
          </cell>
          <cell r="T73">
            <v>36</v>
          </cell>
          <cell r="U73">
            <v>36000</v>
          </cell>
          <cell r="V73">
            <v>214.63</v>
          </cell>
          <cell r="W73">
            <v>2.1463000000000001</v>
          </cell>
          <cell r="X73" t="str">
            <v>USD</v>
          </cell>
          <cell r="Y73">
            <v>100</v>
          </cell>
          <cell r="Z73" t="str">
            <v>LB</v>
          </cell>
          <cell r="AA73">
            <v>77.27</v>
          </cell>
          <cell r="AB73">
            <v>77266.8</v>
          </cell>
          <cell r="AC73" t="str">
            <v>No</v>
          </cell>
        </row>
        <row r="74">
          <cell r="A74" t="str">
            <v>100138</v>
          </cell>
          <cell r="B74" t="str">
            <v>BEEF CHILI W/O BEANS CAN-24/24 OZ</v>
          </cell>
          <cell r="D74" t="str">
            <v>245010</v>
          </cell>
          <cell r="E74" t="str">
            <v>A702</v>
          </cell>
          <cell r="F74" t="str">
            <v>5419-CWT</v>
          </cell>
          <cell r="G74" t="str">
            <v>LB</v>
          </cell>
          <cell r="H74">
            <v>1000</v>
          </cell>
          <cell r="I74" t="str">
            <v>1000</v>
          </cell>
          <cell r="J74" t="str">
            <v>DOMESTIC STATISTICAL 1000</v>
          </cell>
          <cell r="K74" t="str">
            <v>101010</v>
          </cell>
          <cell r="L74" t="str">
            <v>BEEF, CANNED</v>
          </cell>
          <cell r="M74" t="str">
            <v>130</v>
          </cell>
          <cell r="N74" t="str">
            <v>AMS-LIVESTOCK</v>
          </cell>
          <cell r="O74" t="str">
            <v>101802001031220</v>
          </cell>
          <cell r="P74" t="str">
            <v>MEAT/BEEF/CANNED</v>
          </cell>
          <cell r="Q74">
            <v>1.333</v>
          </cell>
          <cell r="R74">
            <v>1</v>
          </cell>
          <cell r="S74" t="str">
            <v>LB</v>
          </cell>
          <cell r="T74">
            <v>36</v>
          </cell>
          <cell r="U74">
            <v>36000</v>
          </cell>
          <cell r="V74">
            <v>146.16999999999999</v>
          </cell>
          <cell r="W74">
            <v>1.4616999999999998</v>
          </cell>
          <cell r="X74" t="str">
            <v>USD</v>
          </cell>
          <cell r="Y74">
            <v>100</v>
          </cell>
          <cell r="Z74" t="str">
            <v>LB</v>
          </cell>
          <cell r="AA74">
            <v>52.62</v>
          </cell>
          <cell r="AB74">
            <v>52621.2</v>
          </cell>
          <cell r="AC74" t="str">
            <v>No</v>
          </cell>
        </row>
        <row r="75">
          <cell r="A75" t="str">
            <v>100139</v>
          </cell>
          <cell r="B75" t="str">
            <v>PORK CAN-24/24 OZ</v>
          </cell>
          <cell r="D75" t="str">
            <v>246025</v>
          </cell>
          <cell r="E75" t="str">
            <v>A722</v>
          </cell>
          <cell r="F75" t="str">
            <v>6018-CWT</v>
          </cell>
          <cell r="G75" t="str">
            <v>LB</v>
          </cell>
          <cell r="H75">
            <v>1000</v>
          </cell>
          <cell r="I75" t="str">
            <v>1000</v>
          </cell>
          <cell r="J75" t="str">
            <v>DOMESTIC STATISTICAL 1000</v>
          </cell>
          <cell r="K75" t="str">
            <v>102010</v>
          </cell>
          <cell r="L75" t="str">
            <v>PORK, CANNED</v>
          </cell>
          <cell r="M75" t="str">
            <v>130</v>
          </cell>
          <cell r="N75" t="str">
            <v>AMS-LIVESTOCK</v>
          </cell>
          <cell r="O75" t="str">
            <v>101802006031220</v>
          </cell>
          <cell r="P75" t="str">
            <v>MEAT/PORK/CANNED</v>
          </cell>
          <cell r="Q75">
            <v>1.194</v>
          </cell>
          <cell r="R75">
            <v>1</v>
          </cell>
          <cell r="S75" t="str">
            <v>LB</v>
          </cell>
          <cell r="T75">
            <v>36</v>
          </cell>
          <cell r="U75">
            <v>36000</v>
          </cell>
          <cell r="V75">
            <v>219.05</v>
          </cell>
          <cell r="W75">
            <v>2.1905000000000001</v>
          </cell>
          <cell r="X75" t="str">
            <v>USD</v>
          </cell>
          <cell r="Y75">
            <v>100</v>
          </cell>
          <cell r="Z75" t="str">
            <v>LB</v>
          </cell>
          <cell r="AA75">
            <v>78.86</v>
          </cell>
          <cell r="AB75">
            <v>78858</v>
          </cell>
          <cell r="AC75" t="str">
            <v>No</v>
          </cell>
        </row>
        <row r="76">
          <cell r="A76" t="str">
            <v>100143</v>
          </cell>
          <cell r="B76" t="str">
            <v>PORK LINK 1-OZ CKD PKG-4/10 LB</v>
          </cell>
          <cell r="D76" t="str">
            <v>246310</v>
          </cell>
          <cell r="E76" t="str">
            <v>A719</v>
          </cell>
          <cell r="F76" t="str">
            <v>6018-CWT</v>
          </cell>
          <cell r="G76" t="str">
            <v>LB</v>
          </cell>
          <cell r="H76">
            <v>1000</v>
          </cell>
          <cell r="I76" t="str">
            <v>1000</v>
          </cell>
          <cell r="J76" t="str">
            <v>DOMESTIC STATISTICAL 1000</v>
          </cell>
          <cell r="K76" t="str">
            <v>102030</v>
          </cell>
          <cell r="L76" t="str">
            <v>PORK, COOKED</v>
          </cell>
          <cell r="M76" t="str">
            <v>130</v>
          </cell>
          <cell r="N76" t="str">
            <v>AMS-LIVESTOCK</v>
          </cell>
          <cell r="O76" t="str">
            <v>101802006031280</v>
          </cell>
          <cell r="P76" t="str">
            <v>MEAT/PORK/COOKED</v>
          </cell>
          <cell r="Q76">
            <v>1.075</v>
          </cell>
          <cell r="R76">
            <v>1</v>
          </cell>
          <cell r="S76" t="str">
            <v>LB</v>
          </cell>
          <cell r="T76">
            <v>40</v>
          </cell>
          <cell r="U76">
            <v>40000</v>
          </cell>
          <cell r="V76">
            <v>174.3</v>
          </cell>
          <cell r="W76">
            <v>1.7430000000000001</v>
          </cell>
          <cell r="X76" t="str">
            <v>USD</v>
          </cell>
          <cell r="Y76">
            <v>100</v>
          </cell>
          <cell r="Z76" t="str">
            <v>LB</v>
          </cell>
          <cell r="AA76">
            <v>69.72</v>
          </cell>
          <cell r="AB76">
            <v>69720</v>
          </cell>
          <cell r="AC76" t="str">
            <v>No</v>
          </cell>
        </row>
        <row r="77">
          <cell r="A77" t="str">
            <v>100144</v>
          </cell>
          <cell r="B77" t="str">
            <v>PORK CRUMBLES W/ SPP PKG-4/10 LB</v>
          </cell>
          <cell r="D77" t="str">
            <v>246410</v>
          </cell>
          <cell r="E77" t="str">
            <v>A720</v>
          </cell>
          <cell r="F77" t="str">
            <v>6018-CWT</v>
          </cell>
          <cell r="G77" t="str">
            <v>LB</v>
          </cell>
          <cell r="H77">
            <v>1000</v>
          </cell>
          <cell r="I77" t="str">
            <v>1000</v>
          </cell>
          <cell r="J77" t="str">
            <v>DOMESTIC STATISTICAL 1000</v>
          </cell>
          <cell r="K77" t="str">
            <v>102030</v>
          </cell>
          <cell r="L77" t="str">
            <v>PORK, COOKED</v>
          </cell>
          <cell r="M77" t="str">
            <v>130</v>
          </cell>
          <cell r="N77" t="str">
            <v>AMS-LIVESTOCK</v>
          </cell>
          <cell r="O77" t="str">
            <v>101802006031280</v>
          </cell>
          <cell r="P77" t="str">
            <v>MEAT/PORK/COOKED</v>
          </cell>
          <cell r="Q77">
            <v>1.075</v>
          </cell>
          <cell r="R77">
            <v>1</v>
          </cell>
          <cell r="S77" t="str">
            <v>LB</v>
          </cell>
          <cell r="T77">
            <v>40</v>
          </cell>
          <cell r="U77">
            <v>40000</v>
          </cell>
          <cell r="V77">
            <v>174.2</v>
          </cell>
          <cell r="W77">
            <v>1.742</v>
          </cell>
          <cell r="X77" t="str">
            <v>USD</v>
          </cell>
          <cell r="Y77">
            <v>100</v>
          </cell>
          <cell r="Z77" t="str">
            <v>LB</v>
          </cell>
          <cell r="AA77">
            <v>69.680000000000007</v>
          </cell>
          <cell r="AB77">
            <v>69680</v>
          </cell>
          <cell r="AC77" t="str">
            <v>No</v>
          </cell>
        </row>
        <row r="78">
          <cell r="A78" t="str">
            <v>100145</v>
          </cell>
          <cell r="B78" t="str">
            <v>PORK SEASND PATTY 2.7 OZ CKD PKG-4/10 LB</v>
          </cell>
          <cell r="D78" t="str">
            <v>246510</v>
          </cell>
          <cell r="E78" t="str">
            <v>A707</v>
          </cell>
          <cell r="F78" t="str">
            <v>6018-CWT</v>
          </cell>
          <cell r="G78" t="str">
            <v>LB</v>
          </cell>
          <cell r="H78">
            <v>950</v>
          </cell>
          <cell r="I78" t="str">
            <v>1000</v>
          </cell>
          <cell r="J78" t="str">
            <v>DOMESTIC STATISTICAL 1000</v>
          </cell>
          <cell r="K78" t="str">
            <v>102030</v>
          </cell>
          <cell r="L78" t="str">
            <v>PORK, COOKED</v>
          </cell>
          <cell r="M78" t="str">
            <v>130</v>
          </cell>
          <cell r="N78" t="str">
            <v>AMS-LIVESTOCK</v>
          </cell>
          <cell r="O78" t="str">
            <v>101802006031280</v>
          </cell>
          <cell r="P78" t="str">
            <v>MEAT/PORK/COOKED</v>
          </cell>
          <cell r="Q78">
            <v>1.075</v>
          </cell>
          <cell r="R78">
            <v>1</v>
          </cell>
          <cell r="S78" t="str">
            <v>LB</v>
          </cell>
          <cell r="T78">
            <v>40</v>
          </cell>
          <cell r="U78">
            <v>38000</v>
          </cell>
          <cell r="V78">
            <v>265.33</v>
          </cell>
          <cell r="W78">
            <v>2.6532999999999998</v>
          </cell>
          <cell r="X78" t="str">
            <v>USD</v>
          </cell>
          <cell r="Y78">
            <v>100</v>
          </cell>
          <cell r="Z78" t="str">
            <v>LB</v>
          </cell>
          <cell r="AA78">
            <v>106.13</v>
          </cell>
          <cell r="AB78">
            <v>100825.4</v>
          </cell>
          <cell r="AC78" t="str">
            <v>No</v>
          </cell>
        </row>
        <row r="79">
          <cell r="A79" t="str">
            <v>100146</v>
          </cell>
          <cell r="B79" t="str">
            <v>PORK SEASND PATTY 1.2 OZ CKD PKG-4/10 LB</v>
          </cell>
          <cell r="D79" t="str">
            <v>246610</v>
          </cell>
          <cell r="E79" t="str">
            <v>A708</v>
          </cell>
          <cell r="F79" t="str">
            <v>6018-CWT</v>
          </cell>
          <cell r="G79" t="str">
            <v>LB</v>
          </cell>
          <cell r="H79">
            <v>950</v>
          </cell>
          <cell r="I79" t="str">
            <v>1000</v>
          </cell>
          <cell r="J79" t="str">
            <v>DOMESTIC STATISTICAL 1000</v>
          </cell>
          <cell r="K79" t="str">
            <v>102030</v>
          </cell>
          <cell r="L79" t="str">
            <v>PORK, COOKED</v>
          </cell>
          <cell r="M79" t="str">
            <v>130</v>
          </cell>
          <cell r="N79" t="str">
            <v>AMS-LIVESTOCK</v>
          </cell>
          <cell r="O79" t="str">
            <v>101802006031280</v>
          </cell>
          <cell r="P79" t="str">
            <v>MEAT/PORK/COOKED</v>
          </cell>
          <cell r="Q79">
            <v>1.075</v>
          </cell>
          <cell r="R79">
            <v>1</v>
          </cell>
          <cell r="S79" t="str">
            <v>LB</v>
          </cell>
          <cell r="T79">
            <v>40</v>
          </cell>
          <cell r="U79">
            <v>38000</v>
          </cell>
          <cell r="V79">
            <v>193.9</v>
          </cell>
          <cell r="W79">
            <v>1.9390000000000001</v>
          </cell>
          <cell r="X79" t="str">
            <v>USD</v>
          </cell>
          <cell r="Y79">
            <v>100</v>
          </cell>
          <cell r="Z79" t="str">
            <v>LB</v>
          </cell>
          <cell r="AA79">
            <v>77.56</v>
          </cell>
          <cell r="AB79">
            <v>73682</v>
          </cell>
          <cell r="AC79" t="str">
            <v>No</v>
          </cell>
        </row>
        <row r="80">
          <cell r="A80" t="str">
            <v>100147</v>
          </cell>
          <cell r="B80" t="str">
            <v>PORK TACO FILLING CKD PKG-10/4 LB</v>
          </cell>
          <cell r="D80" t="str">
            <v>246710</v>
          </cell>
          <cell r="E80" t="str">
            <v>A709</v>
          </cell>
          <cell r="F80" t="str">
            <v>6018-CWT</v>
          </cell>
          <cell r="G80" t="str">
            <v>LB</v>
          </cell>
          <cell r="H80">
            <v>1000</v>
          </cell>
          <cell r="I80" t="str">
            <v>1000</v>
          </cell>
          <cell r="J80" t="str">
            <v>DOMESTIC STATISTICAL 1000</v>
          </cell>
          <cell r="K80" t="str">
            <v>102030</v>
          </cell>
          <cell r="L80" t="str">
            <v>PORK, COOKED</v>
          </cell>
          <cell r="M80" t="str">
            <v>130</v>
          </cell>
          <cell r="N80" t="str">
            <v>AMS-LIVESTOCK</v>
          </cell>
          <cell r="O80" t="str">
            <v>101802006031280</v>
          </cell>
          <cell r="P80" t="str">
            <v>MEAT/PORK/COOKED</v>
          </cell>
          <cell r="Q80">
            <v>1.075</v>
          </cell>
          <cell r="R80">
            <v>1</v>
          </cell>
          <cell r="S80" t="str">
            <v>LB</v>
          </cell>
          <cell r="T80">
            <v>40</v>
          </cell>
          <cell r="U80">
            <v>40000</v>
          </cell>
          <cell r="V80">
            <v>135.25</v>
          </cell>
          <cell r="W80">
            <v>1.3525</v>
          </cell>
          <cell r="X80" t="str">
            <v>USD</v>
          </cell>
          <cell r="Y80">
            <v>100</v>
          </cell>
          <cell r="Z80" t="str">
            <v>LB</v>
          </cell>
          <cell r="AA80">
            <v>54.1</v>
          </cell>
          <cell r="AB80">
            <v>54100</v>
          </cell>
          <cell r="AC80" t="str">
            <v>No</v>
          </cell>
        </row>
        <row r="81">
          <cell r="A81" t="str">
            <v>100148</v>
          </cell>
          <cell r="B81" t="str">
            <v>PORK SLOPPY JOE MIX CKD PKG-4/10 LB</v>
          </cell>
          <cell r="D81" t="str">
            <v>246810</v>
          </cell>
          <cell r="E81" t="str">
            <v>A712</v>
          </cell>
          <cell r="F81" t="str">
            <v>6018-CWT</v>
          </cell>
          <cell r="G81" t="str">
            <v>LB</v>
          </cell>
          <cell r="H81">
            <v>1000</v>
          </cell>
          <cell r="I81" t="str">
            <v>1000</v>
          </cell>
          <cell r="J81" t="str">
            <v>DOMESTIC STATISTICAL 1000</v>
          </cell>
          <cell r="K81" t="str">
            <v>102030</v>
          </cell>
          <cell r="L81" t="str">
            <v>PORK, COOKED</v>
          </cell>
          <cell r="M81" t="str">
            <v>130</v>
          </cell>
          <cell r="N81" t="str">
            <v>AMS-LIVESTOCK</v>
          </cell>
          <cell r="O81" t="str">
            <v>101802006031280</v>
          </cell>
          <cell r="P81" t="str">
            <v>MEAT/PORK/COOKED</v>
          </cell>
          <cell r="Q81">
            <v>1.075</v>
          </cell>
          <cell r="R81">
            <v>1</v>
          </cell>
          <cell r="S81" t="str">
            <v>LB</v>
          </cell>
          <cell r="T81">
            <v>40</v>
          </cell>
          <cell r="U81">
            <v>40000</v>
          </cell>
          <cell r="V81">
            <v>116</v>
          </cell>
          <cell r="W81">
            <v>1.1599999999999999</v>
          </cell>
          <cell r="X81" t="str">
            <v>USD</v>
          </cell>
          <cell r="Y81">
            <v>100</v>
          </cell>
          <cell r="Z81" t="str">
            <v>LB</v>
          </cell>
          <cell r="AA81">
            <v>46.4</v>
          </cell>
          <cell r="AB81">
            <v>46400</v>
          </cell>
          <cell r="AC81" t="str">
            <v>No</v>
          </cell>
        </row>
        <row r="82">
          <cell r="A82" t="str">
            <v>100149</v>
          </cell>
          <cell r="B82" t="str">
            <v>PORK PATTY BRD CKD PKG-4/10 LB</v>
          </cell>
          <cell r="D82" t="str">
            <v>246910</v>
          </cell>
          <cell r="E82" t="str">
            <v>A713</v>
          </cell>
          <cell r="F82" t="str">
            <v>6018-CWT</v>
          </cell>
          <cell r="G82" t="str">
            <v>LB</v>
          </cell>
          <cell r="H82">
            <v>1000</v>
          </cell>
          <cell r="I82" t="str">
            <v>1000</v>
          </cell>
          <cell r="J82" t="str">
            <v>DOMESTIC STATISTICAL 1000</v>
          </cell>
          <cell r="K82" t="str">
            <v>102030</v>
          </cell>
          <cell r="L82" t="str">
            <v>PORK, COOKED</v>
          </cell>
          <cell r="M82" t="str">
            <v>130</v>
          </cell>
          <cell r="N82" t="str">
            <v>AMS-LIVESTOCK</v>
          </cell>
          <cell r="O82" t="str">
            <v>101802006031280</v>
          </cell>
          <cell r="P82" t="str">
            <v>MEAT/PORK/COOKED</v>
          </cell>
          <cell r="Q82">
            <v>1.075</v>
          </cell>
          <cell r="R82">
            <v>1</v>
          </cell>
          <cell r="S82" t="str">
            <v>LB</v>
          </cell>
          <cell r="T82">
            <v>40</v>
          </cell>
          <cell r="U82">
            <v>40000</v>
          </cell>
          <cell r="V82">
            <v>151.6</v>
          </cell>
          <cell r="W82">
            <v>1.516</v>
          </cell>
          <cell r="X82" t="str">
            <v>USD</v>
          </cell>
          <cell r="Y82">
            <v>100</v>
          </cell>
          <cell r="Z82" t="str">
            <v>LB</v>
          </cell>
          <cell r="AA82">
            <v>60.64</v>
          </cell>
          <cell r="AB82">
            <v>60640</v>
          </cell>
          <cell r="AC82" t="str">
            <v>No</v>
          </cell>
        </row>
        <row r="83">
          <cell r="A83" t="str">
            <v>100150</v>
          </cell>
          <cell r="B83" t="str">
            <v>PORK TACO FILLING CKD PKG-4/10 LB</v>
          </cell>
          <cell r="D83" t="str">
            <v>247010</v>
          </cell>
          <cell r="E83" t="str">
            <v>A718</v>
          </cell>
          <cell r="F83" t="str">
            <v>6018-CWT</v>
          </cell>
          <cell r="G83" t="str">
            <v>LB</v>
          </cell>
          <cell r="H83">
            <v>1000</v>
          </cell>
          <cell r="I83" t="str">
            <v>1000</v>
          </cell>
          <cell r="J83" t="str">
            <v>DOMESTIC STATISTICAL 1000</v>
          </cell>
          <cell r="K83" t="str">
            <v>102030</v>
          </cell>
          <cell r="L83" t="str">
            <v>PORK, COOKED</v>
          </cell>
          <cell r="M83" t="str">
            <v>130</v>
          </cell>
          <cell r="N83" t="str">
            <v>AMS-LIVESTOCK</v>
          </cell>
          <cell r="O83" t="str">
            <v>101802006031280</v>
          </cell>
          <cell r="P83" t="str">
            <v>MEAT/PORK/COOKED</v>
          </cell>
          <cell r="Q83">
            <v>1.075</v>
          </cell>
          <cell r="R83">
            <v>1</v>
          </cell>
          <cell r="S83" t="str">
            <v>LB</v>
          </cell>
          <cell r="T83">
            <v>40</v>
          </cell>
          <cell r="U83">
            <v>40000</v>
          </cell>
          <cell r="V83">
            <v>122.8</v>
          </cell>
          <cell r="W83">
            <v>1.228</v>
          </cell>
          <cell r="X83" t="str">
            <v>USD</v>
          </cell>
          <cell r="Y83">
            <v>100</v>
          </cell>
          <cell r="Z83" t="str">
            <v>LB</v>
          </cell>
          <cell r="AA83">
            <v>49.12</v>
          </cell>
          <cell r="AB83">
            <v>49120</v>
          </cell>
          <cell r="AC83" t="str">
            <v>No</v>
          </cell>
        </row>
        <row r="84">
          <cell r="A84" t="str">
            <v>100152</v>
          </cell>
          <cell r="B84" t="str">
            <v>MEAT MISC CAN-12/15 OZ</v>
          </cell>
          <cell r="D84" t="str">
            <v>248015</v>
          </cell>
          <cell r="E84" t="str">
            <v>A730</v>
          </cell>
          <cell r="F84" t="str">
            <v>N/A</v>
          </cell>
          <cell r="G84" t="str">
            <v>LB</v>
          </cell>
          <cell r="H84">
            <v>3200</v>
          </cell>
          <cell r="I84" t="str">
            <v>1000</v>
          </cell>
          <cell r="J84" t="str">
            <v>DOMESTIC STATISTICAL 1000</v>
          </cell>
          <cell r="K84" t="str">
            <v>101080</v>
          </cell>
          <cell r="L84" t="str">
            <v>MEAT PRODUCTS</v>
          </cell>
          <cell r="M84" t="str">
            <v>130</v>
          </cell>
          <cell r="N84" t="str">
            <v>AMS-LIVESTOCK</v>
          </cell>
          <cell r="O84" t="str">
            <v>101802005031220</v>
          </cell>
          <cell r="P84" t="str">
            <v>MEAT/MISC/CANNED</v>
          </cell>
          <cell r="Q84">
            <v>1.244</v>
          </cell>
          <cell r="R84">
            <v>1</v>
          </cell>
          <cell r="S84" t="str">
            <v>LB</v>
          </cell>
          <cell r="T84">
            <v>11.25</v>
          </cell>
          <cell r="U84">
            <v>36000</v>
          </cell>
          <cell r="V84">
            <v>153.6</v>
          </cell>
          <cell r="W84">
            <v>1.536</v>
          </cell>
          <cell r="X84" t="str">
            <v>USD</v>
          </cell>
          <cell r="Y84">
            <v>100</v>
          </cell>
          <cell r="Z84" t="str">
            <v>LB</v>
          </cell>
          <cell r="AA84">
            <v>17.28</v>
          </cell>
          <cell r="AB84">
            <v>55296</v>
          </cell>
          <cell r="AC84" t="str">
            <v>No</v>
          </cell>
        </row>
        <row r="85">
          <cell r="A85" t="str">
            <v>100153</v>
          </cell>
          <cell r="B85" t="str">
            <v>MEAT MISC CAN-6/108 OZ</v>
          </cell>
          <cell r="D85" t="str">
            <v>248016</v>
          </cell>
          <cell r="E85" t="str">
            <v>A731</v>
          </cell>
          <cell r="F85" t="str">
            <v>N/A</v>
          </cell>
          <cell r="G85" t="str">
            <v>LB</v>
          </cell>
          <cell r="H85">
            <v>910</v>
          </cell>
          <cell r="I85" t="str">
            <v>1000</v>
          </cell>
          <cell r="J85" t="str">
            <v>DOMESTIC STATISTICAL 1000</v>
          </cell>
          <cell r="K85" t="str">
            <v>101080</v>
          </cell>
          <cell r="L85" t="str">
            <v>MEAT PRODUCTS</v>
          </cell>
          <cell r="M85" t="str">
            <v>130</v>
          </cell>
          <cell r="N85" t="str">
            <v>AMS-LIVESTOCK</v>
          </cell>
          <cell r="O85" t="str">
            <v>101802005031220</v>
          </cell>
          <cell r="P85" t="str">
            <v>MEAT/MISC/CANNED</v>
          </cell>
          <cell r="Q85">
            <v>1.111</v>
          </cell>
          <cell r="R85">
            <v>1</v>
          </cell>
          <cell r="S85" t="str">
            <v>LB</v>
          </cell>
          <cell r="T85">
            <v>40.5</v>
          </cell>
          <cell r="U85">
            <v>36855</v>
          </cell>
          <cell r="V85">
            <v>135.1</v>
          </cell>
          <cell r="W85">
            <v>1.351</v>
          </cell>
          <cell r="X85" t="str">
            <v>USD</v>
          </cell>
          <cell r="Y85">
            <v>100</v>
          </cell>
          <cell r="Z85" t="str">
            <v>LB</v>
          </cell>
          <cell r="AA85">
            <v>54.72</v>
          </cell>
          <cell r="AB85">
            <v>49791.11</v>
          </cell>
          <cell r="AC85" t="str">
            <v>No</v>
          </cell>
        </row>
        <row r="86">
          <cell r="A86" t="str">
            <v>100154</v>
          </cell>
          <cell r="B86" t="str">
            <v>BEEF COARSE GROUND FRZ CTN-60 LB</v>
          </cell>
          <cell r="D86" t="str">
            <v>251061</v>
          </cell>
          <cell r="E86" t="str">
            <v>A594</v>
          </cell>
          <cell r="F86" t="str">
            <v>5419-CWT</v>
          </cell>
          <cell r="G86" t="str">
            <v>LB</v>
          </cell>
          <cell r="H86">
            <v>0</v>
          </cell>
          <cell r="I86" t="str">
            <v>1000</v>
          </cell>
          <cell r="J86" t="str">
            <v>DOMESTIC STATISTICAL 1000</v>
          </cell>
          <cell r="K86" t="str">
            <v>101030</v>
          </cell>
          <cell r="L86" t="str">
            <v>BEEF, GROUND</v>
          </cell>
          <cell r="M86" t="str">
            <v>130</v>
          </cell>
          <cell r="N86" t="str">
            <v>AMS-LIVESTOCK</v>
          </cell>
          <cell r="O86" t="str">
            <v>101802001031400</v>
          </cell>
          <cell r="P86" t="str">
            <v>MEAT/BEEF/FROZEN</v>
          </cell>
          <cell r="Q86">
            <v>1.0329999999999999</v>
          </cell>
          <cell r="R86">
            <v>1</v>
          </cell>
          <cell r="S86" t="str">
            <v>LB</v>
          </cell>
          <cell r="T86">
            <v>0</v>
          </cell>
          <cell r="U86">
            <v>42000</v>
          </cell>
          <cell r="V86">
            <v>262.14999999999998</v>
          </cell>
          <cell r="W86">
            <v>2.6214999999999997</v>
          </cell>
          <cell r="X86" t="str">
            <v>USD</v>
          </cell>
          <cell r="Y86">
            <v>100</v>
          </cell>
          <cell r="Z86" t="str">
            <v>LB</v>
          </cell>
          <cell r="AA86">
            <v>0</v>
          </cell>
          <cell r="AB86">
            <v>110103</v>
          </cell>
          <cell r="AC86" t="str">
            <v>No</v>
          </cell>
        </row>
        <row r="87">
          <cell r="A87" t="str">
            <v>100155</v>
          </cell>
          <cell r="B87" t="str">
            <v>BEEF FRESH BNLS BULK COMBO-20/2000 LB</v>
          </cell>
          <cell r="D87" t="str">
            <v>251190</v>
          </cell>
          <cell r="E87" t="str">
            <v>A704</v>
          </cell>
          <cell r="F87" t="str">
            <v>5419-CWT</v>
          </cell>
          <cell r="G87" t="str">
            <v>LB</v>
          </cell>
          <cell r="H87">
            <v>0</v>
          </cell>
          <cell r="I87" t="str">
            <v>1000</v>
          </cell>
          <cell r="J87" t="str">
            <v>DOMESTIC STATISTICAL 1000</v>
          </cell>
          <cell r="K87" t="str">
            <v>101070</v>
          </cell>
          <cell r="L87" t="str">
            <v>BEEF, FRESH</v>
          </cell>
          <cell r="M87" t="str">
            <v>130</v>
          </cell>
          <cell r="N87" t="str">
            <v>AMS-LIVESTOCK</v>
          </cell>
          <cell r="O87" t="str">
            <v>101802001031380</v>
          </cell>
          <cell r="P87" t="str">
            <v>MEAT/BEEF/FRESH</v>
          </cell>
          <cell r="Q87">
            <v>1.0940000000000001</v>
          </cell>
          <cell r="R87">
            <v>1</v>
          </cell>
          <cell r="S87" t="str">
            <v>LB</v>
          </cell>
          <cell r="T87">
            <v>0</v>
          </cell>
          <cell r="U87">
            <v>40000</v>
          </cell>
          <cell r="V87">
            <v>264.95</v>
          </cell>
          <cell r="W87">
            <v>2.6494999999999997</v>
          </cell>
          <cell r="X87" t="str">
            <v>USD</v>
          </cell>
          <cell r="Y87">
            <v>100</v>
          </cell>
          <cell r="Z87" t="str">
            <v>LB</v>
          </cell>
          <cell r="AA87">
            <v>0</v>
          </cell>
          <cell r="AB87">
            <v>105980</v>
          </cell>
          <cell r="AC87" t="str">
            <v>No</v>
          </cell>
        </row>
        <row r="88">
          <cell r="A88" t="str">
            <v>100156</v>
          </cell>
          <cell r="B88" t="str">
            <v>BEEF BNLS SPECIAL TRM FRZ CTN-60 LB</v>
          </cell>
          <cell r="D88" t="str">
            <v>251260</v>
          </cell>
          <cell r="E88" t="str">
            <v>A602</v>
          </cell>
          <cell r="F88" t="str">
            <v>5419-CWT</v>
          </cell>
          <cell r="G88" t="str">
            <v>LB</v>
          </cell>
          <cell r="H88">
            <v>0</v>
          </cell>
          <cell r="I88" t="str">
            <v>1000</v>
          </cell>
          <cell r="J88" t="str">
            <v>DOMESTIC STATISTICAL 1000</v>
          </cell>
          <cell r="K88" t="str">
            <v>101060</v>
          </cell>
          <cell r="L88" t="str">
            <v>BEEF, SPECIAL TRIM</v>
          </cell>
          <cell r="M88" t="str">
            <v>130</v>
          </cell>
          <cell r="N88" t="str">
            <v>AMS-LIVESTOCK</v>
          </cell>
          <cell r="O88" t="str">
            <v>101802001031400</v>
          </cell>
          <cell r="P88" t="str">
            <v>MEAT/BEEF/FROZEN</v>
          </cell>
          <cell r="Q88">
            <v>1.0329999999999999</v>
          </cell>
          <cell r="R88">
            <v>1</v>
          </cell>
          <cell r="S88" t="str">
            <v>LB</v>
          </cell>
          <cell r="T88">
            <v>0</v>
          </cell>
          <cell r="U88">
            <v>42000</v>
          </cell>
          <cell r="V88">
            <v>543.97</v>
          </cell>
          <cell r="W88">
            <v>5.4397000000000002</v>
          </cell>
          <cell r="X88" t="str">
            <v>USD</v>
          </cell>
          <cell r="Y88">
            <v>100</v>
          </cell>
          <cell r="Z88" t="str">
            <v>LB</v>
          </cell>
          <cell r="AA88">
            <v>0</v>
          </cell>
          <cell r="AB88">
            <v>228467.4</v>
          </cell>
          <cell r="AC88" t="str">
            <v>No</v>
          </cell>
        </row>
        <row r="89">
          <cell r="A89" t="str">
            <v>100158</v>
          </cell>
          <cell r="B89" t="str">
            <v>BEEF FINE GROUND FRZ CTN-40 LB</v>
          </cell>
          <cell r="D89" t="str">
            <v>251340</v>
          </cell>
          <cell r="E89" t="str">
            <v>A608</v>
          </cell>
          <cell r="F89" t="str">
            <v>5419-CWT</v>
          </cell>
          <cell r="G89" t="str">
            <v>LB</v>
          </cell>
          <cell r="H89">
            <v>1000</v>
          </cell>
          <cell r="I89" t="str">
            <v>1000</v>
          </cell>
          <cell r="J89" t="str">
            <v>DOMESTIC STATISTICAL 1000</v>
          </cell>
          <cell r="K89" t="str">
            <v>101030</v>
          </cell>
          <cell r="L89" t="str">
            <v>BEEF, GROUND</v>
          </cell>
          <cell r="M89" t="str">
            <v>130</v>
          </cell>
          <cell r="N89" t="str">
            <v>AMS-LIVESTOCK</v>
          </cell>
          <cell r="O89" t="str">
            <v>101802001031400</v>
          </cell>
          <cell r="P89" t="str">
            <v>MEAT/BEEF/FROZEN</v>
          </cell>
          <cell r="Q89">
            <v>1.075</v>
          </cell>
          <cell r="R89">
            <v>1</v>
          </cell>
          <cell r="S89" t="str">
            <v>LB</v>
          </cell>
          <cell r="T89">
            <v>40</v>
          </cell>
          <cell r="U89">
            <v>40000</v>
          </cell>
          <cell r="V89">
            <v>330.37</v>
          </cell>
          <cell r="W89">
            <v>3.3037000000000001</v>
          </cell>
          <cell r="X89" t="str">
            <v>USD</v>
          </cell>
          <cell r="Y89">
            <v>100</v>
          </cell>
          <cell r="Z89" t="str">
            <v>LB</v>
          </cell>
          <cell r="AA89">
            <v>132.15</v>
          </cell>
          <cell r="AB89">
            <v>132148</v>
          </cell>
          <cell r="AC89" t="str">
            <v>No</v>
          </cell>
        </row>
        <row r="90">
          <cell r="A90" t="str">
            <v>100159</v>
          </cell>
          <cell r="B90" t="str">
            <v>BEEF FINE GROUND FRZ PKG-40/1 LB</v>
          </cell>
          <cell r="D90" t="str">
            <v>251341</v>
          </cell>
          <cell r="E90" t="str">
            <v>A609</v>
          </cell>
          <cell r="F90" t="str">
            <v>5419-CWT</v>
          </cell>
          <cell r="G90" t="str">
            <v>LB</v>
          </cell>
          <cell r="H90">
            <v>1000</v>
          </cell>
          <cell r="I90" t="str">
            <v>1000</v>
          </cell>
          <cell r="J90" t="str">
            <v>DOMESTIC STATISTICAL 1000</v>
          </cell>
          <cell r="K90" t="str">
            <v>101030</v>
          </cell>
          <cell r="L90" t="str">
            <v>BEEF, GROUND</v>
          </cell>
          <cell r="M90" t="str">
            <v>130</v>
          </cell>
          <cell r="N90" t="str">
            <v>AMS-LIVESTOCK</v>
          </cell>
          <cell r="O90" t="str">
            <v>101802001031400</v>
          </cell>
          <cell r="P90" t="str">
            <v>MEAT/BEEF/FROZEN</v>
          </cell>
          <cell r="Q90">
            <v>1.075</v>
          </cell>
          <cell r="R90">
            <v>1</v>
          </cell>
          <cell r="S90" t="str">
            <v>LB</v>
          </cell>
          <cell r="T90">
            <v>40</v>
          </cell>
          <cell r="U90">
            <v>40000</v>
          </cell>
          <cell r="V90">
            <v>364.54</v>
          </cell>
          <cell r="W90">
            <v>3.6454000000000004</v>
          </cell>
          <cell r="X90" t="str">
            <v>USD</v>
          </cell>
          <cell r="Y90">
            <v>100</v>
          </cell>
          <cell r="Z90" t="str">
            <v>LB</v>
          </cell>
          <cell r="AA90">
            <v>145.82</v>
          </cell>
          <cell r="AB90">
            <v>145816</v>
          </cell>
          <cell r="AC90" t="str">
            <v>No</v>
          </cell>
        </row>
        <row r="91">
          <cell r="A91" t="str">
            <v>100163</v>
          </cell>
          <cell r="B91" t="str">
            <v>BEEF PATTY LEAN FRZ CTN-40 LB</v>
          </cell>
          <cell r="D91" t="str">
            <v>251940</v>
          </cell>
          <cell r="E91" t="str">
            <v>A580</v>
          </cell>
          <cell r="F91" t="str">
            <v>5419-CWT</v>
          </cell>
          <cell r="G91" t="str">
            <v>LB</v>
          </cell>
          <cell r="H91">
            <v>950</v>
          </cell>
          <cell r="I91" t="str">
            <v>1000</v>
          </cell>
          <cell r="J91" t="str">
            <v>DOMESTIC STATISTICAL 1000</v>
          </cell>
          <cell r="K91" t="str">
            <v>101030</v>
          </cell>
          <cell r="L91" t="str">
            <v>BEEF, GROUND</v>
          </cell>
          <cell r="M91" t="str">
            <v>130</v>
          </cell>
          <cell r="N91" t="str">
            <v>AMS-LIVESTOCK</v>
          </cell>
          <cell r="O91" t="str">
            <v>101802001031400</v>
          </cell>
          <cell r="P91" t="str">
            <v>MEAT/BEEF/FROZEN</v>
          </cell>
          <cell r="Q91">
            <v>1.075</v>
          </cell>
          <cell r="R91">
            <v>1</v>
          </cell>
          <cell r="S91" t="str">
            <v>LB</v>
          </cell>
          <cell r="T91">
            <v>40</v>
          </cell>
          <cell r="U91">
            <v>38000</v>
          </cell>
          <cell r="V91">
            <v>394.82</v>
          </cell>
          <cell r="W91">
            <v>3.9481999999999999</v>
          </cell>
          <cell r="X91" t="str">
            <v>USD</v>
          </cell>
          <cell r="Y91">
            <v>100</v>
          </cell>
          <cell r="Z91" t="str">
            <v>LB</v>
          </cell>
          <cell r="AA91">
            <v>157.93</v>
          </cell>
          <cell r="AB91">
            <v>150031.6</v>
          </cell>
          <cell r="AC91" t="str">
            <v>No</v>
          </cell>
        </row>
        <row r="92">
          <cell r="A92" t="str">
            <v>100166</v>
          </cell>
          <cell r="B92" t="str">
            <v>BEEF ROAST ROUND FRZ CTN-38-42 LB</v>
          </cell>
          <cell r="D92" t="str">
            <v>253238</v>
          </cell>
          <cell r="E92" t="str">
            <v>A613</v>
          </cell>
          <cell r="F92" t="str">
            <v>5419-CWT</v>
          </cell>
          <cell r="G92" t="str">
            <v>LB</v>
          </cell>
          <cell r="H92">
            <v>1000</v>
          </cell>
          <cell r="I92" t="str">
            <v>1000</v>
          </cell>
          <cell r="J92" t="str">
            <v>DOMESTIC STATISTICAL 1000</v>
          </cell>
          <cell r="K92" t="str">
            <v>101050</v>
          </cell>
          <cell r="L92" t="str">
            <v>BEEF, ROAST</v>
          </cell>
          <cell r="M92" t="str">
            <v>130</v>
          </cell>
          <cell r="N92" t="str">
            <v>AMS-LIVESTOCK</v>
          </cell>
          <cell r="O92" t="str">
            <v>101802001031400</v>
          </cell>
          <cell r="P92" t="str">
            <v>MEAT/BEEF/FROZEN</v>
          </cell>
          <cell r="Q92">
            <v>1.08</v>
          </cell>
          <cell r="R92">
            <v>1</v>
          </cell>
          <cell r="S92" t="str">
            <v>LB</v>
          </cell>
          <cell r="T92">
            <v>40</v>
          </cell>
          <cell r="U92">
            <v>40000</v>
          </cell>
          <cell r="V92">
            <v>622.66999999999996</v>
          </cell>
          <cell r="W92">
            <v>6.2266999999999992</v>
          </cell>
          <cell r="X92" t="str">
            <v>USD</v>
          </cell>
          <cell r="Y92">
            <v>100</v>
          </cell>
          <cell r="Z92" t="str">
            <v>LB</v>
          </cell>
          <cell r="AA92">
            <v>249.07</v>
          </cell>
          <cell r="AB92">
            <v>249068</v>
          </cell>
          <cell r="AC92" t="str">
            <v>Yes</v>
          </cell>
        </row>
        <row r="93">
          <cell r="A93" t="str">
            <v>100173</v>
          </cell>
          <cell r="B93" t="str">
            <v>PORK ROAST LEG FRZ CTN-32-40 LB</v>
          </cell>
          <cell r="E93" t="str">
            <v>A672</v>
          </cell>
          <cell r="F93" t="str">
            <v>6018-CWT</v>
          </cell>
          <cell r="G93" t="str">
            <v>LB</v>
          </cell>
          <cell r="H93">
            <v>1000</v>
          </cell>
          <cell r="I93" t="str">
            <v>1000</v>
          </cell>
          <cell r="J93" t="str">
            <v>DOMESTIC STATISTICAL 1000</v>
          </cell>
          <cell r="K93" t="str">
            <v>102035</v>
          </cell>
          <cell r="L93" t="str">
            <v>PORK, FROZEN</v>
          </cell>
          <cell r="M93" t="str">
            <v>130</v>
          </cell>
          <cell r="N93" t="str">
            <v>AMS-LIVESTOCK</v>
          </cell>
          <cell r="O93" t="str">
            <v>101802006031400</v>
          </cell>
          <cell r="P93" t="str">
            <v>MEAT/PORK/FROZEN</v>
          </cell>
          <cell r="Q93">
            <v>1.08</v>
          </cell>
          <cell r="R93">
            <v>1</v>
          </cell>
          <cell r="S93" t="str">
            <v>LB</v>
          </cell>
          <cell r="T93">
            <v>40</v>
          </cell>
          <cell r="U93">
            <v>40000</v>
          </cell>
          <cell r="V93">
            <v>245</v>
          </cell>
          <cell r="W93">
            <v>2.4500000000000002</v>
          </cell>
          <cell r="X93" t="str">
            <v>USD</v>
          </cell>
          <cell r="Y93">
            <v>100</v>
          </cell>
          <cell r="Z93" t="str">
            <v>LB</v>
          </cell>
          <cell r="AA93">
            <v>98</v>
          </cell>
          <cell r="AB93">
            <v>98000</v>
          </cell>
          <cell r="AC93" t="str">
            <v>Yes</v>
          </cell>
        </row>
        <row r="94">
          <cell r="A94" t="str">
            <v>100181</v>
          </cell>
          <cell r="B94" t="str">
            <v>PORK BNLS FRESH BULK COMBO CTN-20/2000LB</v>
          </cell>
          <cell r="D94" t="str">
            <v>266520</v>
          </cell>
          <cell r="E94" t="str">
            <v>A710</v>
          </cell>
          <cell r="F94" t="str">
            <v>6018-CWT</v>
          </cell>
          <cell r="G94" t="str">
            <v>LB</v>
          </cell>
          <cell r="H94">
            <v>0</v>
          </cell>
          <cell r="I94" t="str">
            <v>1000</v>
          </cell>
          <cell r="J94" t="str">
            <v>DOMESTIC STATISTICAL 1000</v>
          </cell>
          <cell r="K94" t="str">
            <v>102045</v>
          </cell>
          <cell r="L94" t="str">
            <v>PORK, FRESH</v>
          </cell>
          <cell r="M94" t="str">
            <v>130</v>
          </cell>
          <cell r="N94" t="str">
            <v>AMS-LIVESTOCK</v>
          </cell>
          <cell r="O94" t="str">
            <v>101802006031380</v>
          </cell>
          <cell r="P94" t="str">
            <v>MEAT/PORK/FRESH</v>
          </cell>
          <cell r="Q94">
            <v>1.002</v>
          </cell>
          <cell r="R94">
            <v>1</v>
          </cell>
          <cell r="S94" t="str">
            <v>LB</v>
          </cell>
          <cell r="T94">
            <v>0</v>
          </cell>
          <cell r="U94">
            <v>40000</v>
          </cell>
          <cell r="V94">
            <v>140</v>
          </cell>
          <cell r="W94">
            <v>1.4</v>
          </cell>
          <cell r="X94" t="str">
            <v>USD</v>
          </cell>
          <cell r="Y94">
            <v>100</v>
          </cell>
          <cell r="Z94" t="str">
            <v>LB</v>
          </cell>
          <cell r="AA94">
            <v>0</v>
          </cell>
          <cell r="AB94">
            <v>56000</v>
          </cell>
          <cell r="AC94" t="str">
            <v>No</v>
          </cell>
        </row>
        <row r="95">
          <cell r="A95" t="str">
            <v>100182</v>
          </cell>
          <cell r="B95" t="str">
            <v>PORK HAM WATERAD FRZ CTN-12/3 LB</v>
          </cell>
          <cell r="D95" t="str">
            <v>267112</v>
          </cell>
          <cell r="E95" t="str">
            <v>A669</v>
          </cell>
          <cell r="F95" t="str">
            <v>6018-CWT</v>
          </cell>
          <cell r="G95" t="str">
            <v>LB</v>
          </cell>
          <cell r="H95">
            <v>1000</v>
          </cell>
          <cell r="I95" t="str">
            <v>1000</v>
          </cell>
          <cell r="J95" t="str">
            <v>DOMESTIC STATISTICAL 1000</v>
          </cell>
          <cell r="K95" t="str">
            <v>102050</v>
          </cell>
          <cell r="L95" t="str">
            <v>HAM, FULLY COOKED</v>
          </cell>
          <cell r="M95" t="str">
            <v>130</v>
          </cell>
          <cell r="N95" t="str">
            <v>AMS-LIVESTOCK</v>
          </cell>
          <cell r="O95" t="str">
            <v>101802006031400</v>
          </cell>
          <cell r="P95" t="str">
            <v>MEAT/PORK/FROZEN</v>
          </cell>
          <cell r="Q95">
            <v>1.0740000000000001</v>
          </cell>
          <cell r="R95">
            <v>1</v>
          </cell>
          <cell r="S95" t="str">
            <v>LB</v>
          </cell>
          <cell r="T95">
            <v>36</v>
          </cell>
          <cell r="U95">
            <v>36000</v>
          </cell>
          <cell r="V95">
            <v>267.35000000000002</v>
          </cell>
          <cell r="W95">
            <v>2.6735000000000002</v>
          </cell>
          <cell r="X95" t="str">
            <v>USD</v>
          </cell>
          <cell r="Y95">
            <v>100</v>
          </cell>
          <cell r="Z95" t="str">
            <v>LB</v>
          </cell>
          <cell r="AA95">
            <v>96.25</v>
          </cell>
          <cell r="AB95">
            <v>96246</v>
          </cell>
          <cell r="AC95" t="str">
            <v>No</v>
          </cell>
        </row>
        <row r="96">
          <cell r="A96" t="str">
            <v>100184</v>
          </cell>
          <cell r="B96" t="str">
            <v>PORK HAM WATERAD FRZ PKG 4/10 LB</v>
          </cell>
          <cell r="D96" t="str">
            <v>267145</v>
          </cell>
          <cell r="E96" t="str">
            <v>A693</v>
          </cell>
          <cell r="F96" t="str">
            <v>6018-CWT</v>
          </cell>
          <cell r="G96" t="str">
            <v>LB</v>
          </cell>
          <cell r="H96">
            <v>1000</v>
          </cell>
          <cell r="I96" t="str">
            <v>1000</v>
          </cell>
          <cell r="J96" t="str">
            <v>DOMESTIC STATISTICAL 1000</v>
          </cell>
          <cell r="K96" t="str">
            <v>102050</v>
          </cell>
          <cell r="L96" t="str">
            <v>HAM, FULLY COOKED</v>
          </cell>
          <cell r="M96" t="str">
            <v>130</v>
          </cell>
          <cell r="N96" t="str">
            <v>AMS-LIVESTOCK</v>
          </cell>
          <cell r="O96" t="str">
            <v>101802006031400</v>
          </cell>
          <cell r="P96" t="str">
            <v>MEAT/PORK/FROZEN</v>
          </cell>
          <cell r="Q96">
            <v>1.0740000000000001</v>
          </cell>
          <cell r="R96">
            <v>1</v>
          </cell>
          <cell r="S96" t="str">
            <v>LB</v>
          </cell>
          <cell r="T96">
            <v>40</v>
          </cell>
          <cell r="U96">
            <v>40000</v>
          </cell>
          <cell r="V96">
            <v>267</v>
          </cell>
          <cell r="W96">
            <v>2.67</v>
          </cell>
          <cell r="X96" t="str">
            <v>USD</v>
          </cell>
          <cell r="Y96">
            <v>100</v>
          </cell>
          <cell r="Z96" t="str">
            <v>LB</v>
          </cell>
          <cell r="AA96">
            <v>106.8</v>
          </cell>
          <cell r="AB96">
            <v>106800</v>
          </cell>
          <cell r="AC96" t="str">
            <v>No</v>
          </cell>
        </row>
        <row r="97">
          <cell r="A97" t="str">
            <v>100187</v>
          </cell>
          <cell r="B97" t="str">
            <v>PORK HAM WATERAD SLC FRZ PKG-8/5 LB</v>
          </cell>
          <cell r="D97" t="str">
            <v>267485</v>
          </cell>
          <cell r="E97" t="str">
            <v>A726</v>
          </cell>
          <cell r="F97" t="str">
            <v>6018-CWT</v>
          </cell>
          <cell r="G97" t="str">
            <v>LB</v>
          </cell>
          <cell r="H97">
            <v>1000</v>
          </cell>
          <cell r="I97" t="str">
            <v>1000</v>
          </cell>
          <cell r="J97" t="str">
            <v>DOMESTIC STATISTICAL 1000</v>
          </cell>
          <cell r="K97" t="str">
            <v>102050</v>
          </cell>
          <cell r="L97" t="str">
            <v>HAM, FULLY COOKED</v>
          </cell>
          <cell r="M97" t="str">
            <v>130</v>
          </cell>
          <cell r="N97" t="str">
            <v>AMS-LIVESTOCK</v>
          </cell>
          <cell r="O97" t="str">
            <v>101802006031400</v>
          </cell>
          <cell r="P97" t="str">
            <v>MEAT/PORK/FROZEN</v>
          </cell>
          <cell r="Q97">
            <v>1.075</v>
          </cell>
          <cell r="R97">
            <v>1</v>
          </cell>
          <cell r="S97" t="str">
            <v>LB</v>
          </cell>
          <cell r="T97">
            <v>40</v>
          </cell>
          <cell r="U97">
            <v>40000</v>
          </cell>
          <cell r="V97">
            <v>292.29000000000002</v>
          </cell>
          <cell r="W97">
            <v>2.9229000000000003</v>
          </cell>
          <cell r="X97" t="str">
            <v>USD</v>
          </cell>
          <cell r="Y97">
            <v>100</v>
          </cell>
          <cell r="Z97" t="str">
            <v>LB</v>
          </cell>
          <cell r="AA97">
            <v>116.92</v>
          </cell>
          <cell r="AB97">
            <v>116916</v>
          </cell>
          <cell r="AC97" t="str">
            <v>No</v>
          </cell>
        </row>
        <row r="98">
          <cell r="A98" t="str">
            <v>100188</v>
          </cell>
          <cell r="B98" t="str">
            <v>PORK HAM WTRADCBEDFRZ PKG-4/10 OR 8/5 LB</v>
          </cell>
          <cell r="D98" t="str">
            <v>267540</v>
          </cell>
          <cell r="E98" t="str">
            <v>A727</v>
          </cell>
          <cell r="F98" t="str">
            <v>6018-CWT</v>
          </cell>
          <cell r="G98" t="str">
            <v>LB</v>
          </cell>
          <cell r="H98">
            <v>1000</v>
          </cell>
          <cell r="I98" t="str">
            <v>1000</v>
          </cell>
          <cell r="J98" t="str">
            <v>DOMESTIC STATISTICAL 1000</v>
          </cell>
          <cell r="K98" t="str">
            <v>102050</v>
          </cell>
          <cell r="L98" t="str">
            <v>HAM, FULLY COOKED</v>
          </cell>
          <cell r="M98" t="str">
            <v>130</v>
          </cell>
          <cell r="N98" t="str">
            <v>AMS-LIVESTOCK</v>
          </cell>
          <cell r="O98" t="str">
            <v>101802006031400</v>
          </cell>
          <cell r="P98" t="str">
            <v>MEAT/PORK/FROZEN</v>
          </cell>
          <cell r="Q98">
            <v>1.075</v>
          </cell>
          <cell r="R98">
            <v>1</v>
          </cell>
          <cell r="S98" t="str">
            <v>LB</v>
          </cell>
          <cell r="T98">
            <v>40</v>
          </cell>
          <cell r="U98">
            <v>40000</v>
          </cell>
          <cell r="V98">
            <v>257</v>
          </cell>
          <cell r="W98">
            <v>2.57</v>
          </cell>
          <cell r="X98" t="str">
            <v>USD</v>
          </cell>
          <cell r="Y98">
            <v>100</v>
          </cell>
          <cell r="Z98" t="str">
            <v>LB</v>
          </cell>
          <cell r="AA98">
            <v>102.8</v>
          </cell>
          <cell r="AB98">
            <v>102800</v>
          </cell>
          <cell r="AC98" t="str">
            <v>No</v>
          </cell>
        </row>
        <row r="99">
          <cell r="A99" t="str">
            <v>100193</v>
          </cell>
          <cell r="B99" t="str">
            <v>PORK PICNIC BNLS FRZ CTN-60 LB</v>
          </cell>
          <cell r="D99" t="str">
            <v>268360</v>
          </cell>
          <cell r="E99" t="str">
            <v>A632</v>
          </cell>
          <cell r="F99" t="str">
            <v>6018-CWT</v>
          </cell>
          <cell r="G99" t="str">
            <v>LB</v>
          </cell>
          <cell r="H99">
            <v>0</v>
          </cell>
          <cell r="I99" t="str">
            <v>1000</v>
          </cell>
          <cell r="J99" t="str">
            <v>DOMESTIC STATISTICAL 1000</v>
          </cell>
          <cell r="K99" t="str">
            <v>102035</v>
          </cell>
          <cell r="L99" t="str">
            <v>PORK, FROZEN</v>
          </cell>
          <cell r="M99" t="str">
            <v>130</v>
          </cell>
          <cell r="N99" t="str">
            <v>AMS-LIVESTOCK</v>
          </cell>
          <cell r="O99" t="str">
            <v>101802006031400</v>
          </cell>
          <cell r="P99" t="str">
            <v>MEAT/PORK/FROZEN</v>
          </cell>
          <cell r="Q99">
            <v>1.0329999999999999</v>
          </cell>
          <cell r="R99">
            <v>1</v>
          </cell>
          <cell r="S99" t="str">
            <v>LB</v>
          </cell>
          <cell r="T99">
            <v>0</v>
          </cell>
          <cell r="U99">
            <v>40020</v>
          </cell>
          <cell r="V99">
            <v>127.81</v>
          </cell>
          <cell r="W99">
            <v>1.2781</v>
          </cell>
          <cell r="X99" t="str">
            <v>USD</v>
          </cell>
          <cell r="Y99">
            <v>100</v>
          </cell>
          <cell r="Z99" t="str">
            <v>LB</v>
          </cell>
          <cell r="AA99">
            <v>0</v>
          </cell>
          <cell r="AB99">
            <v>51149.56</v>
          </cell>
          <cell r="AC99" t="str">
            <v>No</v>
          </cell>
        </row>
        <row r="100">
          <cell r="A100" t="str">
            <v>100194</v>
          </cell>
          <cell r="B100" t="str">
            <v>TUNA CHUNK LIGHT CAN-24/12 OZ</v>
          </cell>
          <cell r="E100" t="str">
            <v>A743</v>
          </cell>
          <cell r="F100" t="str">
            <v>N/A</v>
          </cell>
          <cell r="G100" t="str">
            <v>LB</v>
          </cell>
          <cell r="H100">
            <v>1800</v>
          </cell>
          <cell r="I100" t="str">
            <v>1000</v>
          </cell>
          <cell r="J100" t="str">
            <v>DOMESTIC STATISTICAL 1000</v>
          </cell>
          <cell r="K100" t="str">
            <v>205010</v>
          </cell>
          <cell r="L100" t="str">
            <v>FISH, CANNED</v>
          </cell>
          <cell r="M100" t="str">
            <v>130</v>
          </cell>
          <cell r="N100" t="str">
            <v>AMS-LIVESTOCK</v>
          </cell>
          <cell r="O100" t="str">
            <v>100602003031220</v>
          </cell>
          <cell r="P100" t="str">
            <v>FISH/TUNA/CANNED</v>
          </cell>
          <cell r="Q100">
            <v>1.2</v>
          </cell>
          <cell r="R100">
            <v>1</v>
          </cell>
          <cell r="S100" t="str">
            <v>LB</v>
          </cell>
          <cell r="T100">
            <v>18</v>
          </cell>
          <cell r="U100">
            <v>32400</v>
          </cell>
          <cell r="V100">
            <v>301.89999999999998</v>
          </cell>
          <cell r="W100">
            <v>3.0189999999999997</v>
          </cell>
          <cell r="X100" t="str">
            <v>USD</v>
          </cell>
          <cell r="Y100">
            <v>100</v>
          </cell>
          <cell r="Z100" t="str">
            <v>LB</v>
          </cell>
          <cell r="AA100">
            <v>54.34</v>
          </cell>
          <cell r="AB100">
            <v>97815.6</v>
          </cell>
          <cell r="AC100" t="str">
            <v>No</v>
          </cell>
        </row>
        <row r="101">
          <cell r="A101" t="str">
            <v>100195</v>
          </cell>
          <cell r="B101" t="str">
            <v>TUNA CHUNK LIGHT CAN-6/66.5 OZ</v>
          </cell>
          <cell r="E101" t="str">
            <v>A742</v>
          </cell>
          <cell r="F101" t="str">
            <v>N/A</v>
          </cell>
          <cell r="G101" t="str">
            <v>LB</v>
          </cell>
          <cell r="H101">
            <v>1440</v>
          </cell>
          <cell r="I101" t="str">
            <v>1000</v>
          </cell>
          <cell r="J101" t="str">
            <v>DOMESTIC STATISTICAL 1000</v>
          </cell>
          <cell r="K101" t="str">
            <v>205010</v>
          </cell>
          <cell r="L101" t="str">
            <v>FISH, CANNED</v>
          </cell>
          <cell r="M101" t="str">
            <v>130</v>
          </cell>
          <cell r="N101" t="str">
            <v>AMS-LIVESTOCK</v>
          </cell>
          <cell r="O101" t="str">
            <v>100602003031220</v>
          </cell>
          <cell r="P101" t="str">
            <v>FISH/TUNA/CANNED</v>
          </cell>
          <cell r="Q101">
            <v>1.1399999999999999</v>
          </cell>
          <cell r="R101">
            <v>1</v>
          </cell>
          <cell r="S101" t="str">
            <v>LB</v>
          </cell>
          <cell r="T101">
            <v>24.937999999999999</v>
          </cell>
          <cell r="U101">
            <v>35910</v>
          </cell>
          <cell r="V101">
            <v>189.19</v>
          </cell>
          <cell r="W101">
            <v>1.8918999999999999</v>
          </cell>
          <cell r="X101" t="str">
            <v>USD</v>
          </cell>
          <cell r="Y101">
            <v>100</v>
          </cell>
          <cell r="Z101" t="str">
            <v>LB</v>
          </cell>
          <cell r="AA101">
            <v>47.18</v>
          </cell>
          <cell r="AB101">
            <v>67938.13</v>
          </cell>
          <cell r="AC101" t="str">
            <v>No</v>
          </cell>
        </row>
        <row r="102">
          <cell r="A102" t="str">
            <v>100196</v>
          </cell>
          <cell r="B102" t="str">
            <v>TUNA CHUNK LIGHT POUCH-8/43 OZ</v>
          </cell>
          <cell r="E102" t="str">
            <v>A745</v>
          </cell>
          <cell r="F102" t="str">
            <v>N/A</v>
          </cell>
          <cell r="G102" t="str">
            <v>LB</v>
          </cell>
          <cell r="H102">
            <v>1680</v>
          </cell>
          <cell r="I102" t="str">
            <v>1000</v>
          </cell>
          <cell r="J102" t="str">
            <v>DOMESTIC STATISTICAL 1000</v>
          </cell>
          <cell r="K102" t="str">
            <v>205010</v>
          </cell>
          <cell r="L102" t="str">
            <v>FISH, CANNED</v>
          </cell>
          <cell r="M102" t="str">
            <v>130</v>
          </cell>
          <cell r="N102" t="str">
            <v>AMS-LIVESTOCK</v>
          </cell>
          <cell r="O102" t="str">
            <v>100602003031500</v>
          </cell>
          <cell r="P102" t="str">
            <v>FISH/TUNA/POUCH</v>
          </cell>
          <cell r="Q102">
            <v>1.22</v>
          </cell>
          <cell r="R102">
            <v>1</v>
          </cell>
          <cell r="S102" t="str">
            <v>LB</v>
          </cell>
          <cell r="T102">
            <v>21.5</v>
          </cell>
          <cell r="U102">
            <v>36120</v>
          </cell>
          <cell r="V102">
            <v>277.41000000000003</v>
          </cell>
          <cell r="W102">
            <v>2.7741000000000002</v>
          </cell>
          <cell r="X102" t="str">
            <v>USD</v>
          </cell>
          <cell r="Y102">
            <v>100</v>
          </cell>
          <cell r="Z102" t="str">
            <v>LB</v>
          </cell>
          <cell r="AA102">
            <v>59.64</v>
          </cell>
          <cell r="AB102">
            <v>100200.49</v>
          </cell>
          <cell r="AC102" t="str">
            <v>No</v>
          </cell>
        </row>
        <row r="103">
          <cell r="A103" t="str">
            <v>100198</v>
          </cell>
          <cell r="B103" t="str">
            <v>SALMON PINK CAN-24/14.75 OZ</v>
          </cell>
          <cell r="E103" t="str">
            <v>A802</v>
          </cell>
          <cell r="F103" t="str">
            <v>N/A</v>
          </cell>
          <cell r="G103" t="str">
            <v>LB</v>
          </cell>
          <cell r="H103">
            <v>1600</v>
          </cell>
          <cell r="I103" t="str">
            <v>1000</v>
          </cell>
          <cell r="J103" t="str">
            <v>DOMESTIC STATISTICAL 1000</v>
          </cell>
          <cell r="K103" t="str">
            <v>205010</v>
          </cell>
          <cell r="L103" t="str">
            <v>FISH, CANNED</v>
          </cell>
          <cell r="M103" t="str">
            <v>130</v>
          </cell>
          <cell r="N103" t="str">
            <v>AMS-LIVESTOCK</v>
          </cell>
          <cell r="O103" t="str">
            <v>100602002031220</v>
          </cell>
          <cell r="P103" t="str">
            <v>FISH/SALMON/CANNED</v>
          </cell>
          <cell r="Q103">
            <v>1.27</v>
          </cell>
          <cell r="R103">
            <v>1</v>
          </cell>
          <cell r="S103" t="str">
            <v>LB</v>
          </cell>
          <cell r="T103">
            <v>22.125</v>
          </cell>
          <cell r="U103">
            <v>35400</v>
          </cell>
          <cell r="V103">
            <v>179.32</v>
          </cell>
          <cell r="W103">
            <v>1.7931999999999999</v>
          </cell>
          <cell r="X103" t="str">
            <v>USD</v>
          </cell>
          <cell r="Y103">
            <v>100</v>
          </cell>
          <cell r="Z103" t="str">
            <v>LB</v>
          </cell>
          <cell r="AA103">
            <v>39.67</v>
          </cell>
          <cell r="AB103">
            <v>63479.28</v>
          </cell>
          <cell r="AC103" t="str">
            <v>No</v>
          </cell>
        </row>
        <row r="104">
          <cell r="A104" t="str">
            <v>100199</v>
          </cell>
          <cell r="B104" t="str">
            <v>SALMON CND-4 LB</v>
          </cell>
          <cell r="E104" t="str">
            <v>A808</v>
          </cell>
          <cell r="F104" t="str">
            <v>N/A</v>
          </cell>
          <cell r="G104" t="str">
            <v>LB</v>
          </cell>
          <cell r="H104">
            <v>1495</v>
          </cell>
          <cell r="I104" t="str">
            <v>1000</v>
          </cell>
          <cell r="J104" t="str">
            <v>DOMESTIC STATISTICAL 1000</v>
          </cell>
          <cell r="K104" t="str">
            <v>205010</v>
          </cell>
          <cell r="L104" t="str">
            <v>FISH, CANNED</v>
          </cell>
          <cell r="M104" t="str">
            <v>130</v>
          </cell>
          <cell r="N104" t="str">
            <v>AMS-LIVESTOCK</v>
          </cell>
          <cell r="O104" t="str">
            <v>100602002031220</v>
          </cell>
          <cell r="P104" t="str">
            <v>FISH/SALMON/CANNED</v>
          </cell>
          <cell r="Q104">
            <v>1.125</v>
          </cell>
          <cell r="R104">
            <v>1</v>
          </cell>
          <cell r="S104" t="str">
            <v>LB</v>
          </cell>
          <cell r="T104">
            <v>24</v>
          </cell>
          <cell r="U104">
            <v>35880</v>
          </cell>
          <cell r="V104">
            <v>155</v>
          </cell>
          <cell r="W104">
            <v>1.55</v>
          </cell>
          <cell r="X104" t="str">
            <v>USD</v>
          </cell>
          <cell r="Y104">
            <v>100</v>
          </cell>
          <cell r="Z104" t="str">
            <v>LB</v>
          </cell>
          <cell r="AA104">
            <v>37.200000000000003</v>
          </cell>
          <cell r="AB104">
            <v>55614</v>
          </cell>
          <cell r="AC104" t="str">
            <v>No</v>
          </cell>
        </row>
        <row r="105">
          <cell r="A105" t="str">
            <v>100200</v>
          </cell>
          <cell r="B105" t="str">
            <v>CATFISH STRIPS BRD OVN RDY PKG-20/2 LB</v>
          </cell>
          <cell r="E105" t="str">
            <v>A751</v>
          </cell>
          <cell r="F105" t="str">
            <v>N/A</v>
          </cell>
          <cell r="G105" t="str">
            <v>LB</v>
          </cell>
          <cell r="H105">
            <v>1000</v>
          </cell>
          <cell r="I105" t="str">
            <v>1000</v>
          </cell>
          <cell r="J105" t="str">
            <v>DOMESTIC STATISTICAL 1000</v>
          </cell>
          <cell r="K105" t="str">
            <v>205030</v>
          </cell>
          <cell r="L105" t="str">
            <v>FISH, FROZEN</v>
          </cell>
          <cell r="M105" t="str">
            <v>130</v>
          </cell>
          <cell r="N105" t="str">
            <v>AMS-LIVESTOCK</v>
          </cell>
          <cell r="O105" t="str">
            <v>100602001031400</v>
          </cell>
          <cell r="P105" t="str">
            <v>FISH/CATFISH/FROZEN</v>
          </cell>
          <cell r="Q105">
            <v>1.075</v>
          </cell>
          <cell r="R105">
            <v>1</v>
          </cell>
          <cell r="S105" t="str">
            <v>LB</v>
          </cell>
          <cell r="T105">
            <v>40</v>
          </cell>
          <cell r="U105">
            <v>40000</v>
          </cell>
          <cell r="V105">
            <v>894</v>
          </cell>
          <cell r="W105">
            <v>8.94</v>
          </cell>
          <cell r="X105" t="str">
            <v>USD</v>
          </cell>
          <cell r="Y105">
            <v>100</v>
          </cell>
          <cell r="Z105" t="str">
            <v>LB</v>
          </cell>
          <cell r="AA105">
            <v>357.6</v>
          </cell>
          <cell r="AB105">
            <v>357600</v>
          </cell>
          <cell r="AC105" t="str">
            <v>No</v>
          </cell>
        </row>
        <row r="106">
          <cell r="A106" t="str">
            <v>100201</v>
          </cell>
          <cell r="B106" t="str">
            <v>CATFISH STRIPS BRD OVN RDY PKG-4/10 LB</v>
          </cell>
          <cell r="E106" t="str">
            <v>A752</v>
          </cell>
          <cell r="F106" t="str">
            <v>N/A</v>
          </cell>
          <cell r="G106" t="str">
            <v>LB</v>
          </cell>
          <cell r="H106">
            <v>1000</v>
          </cell>
          <cell r="I106" t="str">
            <v>1000</v>
          </cell>
          <cell r="J106" t="str">
            <v>DOMESTIC STATISTICAL 1000</v>
          </cell>
          <cell r="K106" t="str">
            <v>205030</v>
          </cell>
          <cell r="L106" t="str">
            <v>FISH, FROZEN</v>
          </cell>
          <cell r="M106" t="str">
            <v>130</v>
          </cell>
          <cell r="N106" t="str">
            <v>AMS-LIVESTOCK</v>
          </cell>
          <cell r="O106" t="str">
            <v>100602001031400</v>
          </cell>
          <cell r="P106" t="str">
            <v>FISH/CATFISH/FROZEN</v>
          </cell>
          <cell r="Q106">
            <v>1.075</v>
          </cell>
          <cell r="R106">
            <v>1</v>
          </cell>
          <cell r="S106" t="str">
            <v>LB</v>
          </cell>
          <cell r="T106">
            <v>40</v>
          </cell>
          <cell r="U106">
            <v>40000</v>
          </cell>
          <cell r="V106">
            <v>838</v>
          </cell>
          <cell r="W106">
            <v>8.3800000000000008</v>
          </cell>
          <cell r="X106" t="str">
            <v>USD</v>
          </cell>
          <cell r="Y106">
            <v>100</v>
          </cell>
          <cell r="Z106" t="str">
            <v>LB</v>
          </cell>
          <cell r="AA106">
            <v>335.2</v>
          </cell>
          <cell r="AB106">
            <v>335200</v>
          </cell>
          <cell r="AC106" t="str">
            <v>No</v>
          </cell>
        </row>
        <row r="107">
          <cell r="A107" t="str">
            <v>100204</v>
          </cell>
          <cell r="B107" t="str">
            <v>ORANGE JUICE CONC -TANKERS</v>
          </cell>
          <cell r="D107" t="str">
            <v>291010</v>
          </cell>
          <cell r="E107" t="str">
            <v>A303</v>
          </cell>
          <cell r="F107" t="str">
            <v>N/A</v>
          </cell>
          <cell r="G107" t="str">
            <v>LB</v>
          </cell>
          <cell r="H107">
            <v>0</v>
          </cell>
          <cell r="I107" t="str">
            <v>1000</v>
          </cell>
          <cell r="J107" t="str">
            <v>DOMESTIC STATISTICAL 1000</v>
          </cell>
          <cell r="K107" t="str">
            <v>702050</v>
          </cell>
          <cell r="L107" t="str">
            <v>FRUIT, JUICE</v>
          </cell>
          <cell r="M107" t="str">
            <v>110</v>
          </cell>
          <cell r="N107" t="str">
            <v>AMS-FRUIT &amp; VEG</v>
          </cell>
          <cell r="O107" t="str">
            <v>101202012031420</v>
          </cell>
          <cell r="P107" t="str">
            <v>FRUIT/ORANGE/JUICE</v>
          </cell>
          <cell r="Q107">
            <v>1.65</v>
          </cell>
          <cell r="R107">
            <v>1</v>
          </cell>
          <cell r="S107" t="str">
            <v>LB</v>
          </cell>
          <cell r="T107">
            <v>0</v>
          </cell>
          <cell r="U107">
            <v>31200</v>
          </cell>
          <cell r="V107">
            <v>358</v>
          </cell>
          <cell r="W107">
            <v>3.58</v>
          </cell>
          <cell r="X107" t="str">
            <v>USD</v>
          </cell>
          <cell r="Y107">
            <v>100</v>
          </cell>
          <cell r="Z107" t="str">
            <v>LB</v>
          </cell>
          <cell r="AA107">
            <v>0</v>
          </cell>
          <cell r="AB107">
            <v>111696</v>
          </cell>
          <cell r="AC107" t="str">
            <v>No</v>
          </cell>
        </row>
        <row r="108">
          <cell r="A108" t="str">
            <v>100206</v>
          </cell>
          <cell r="B108" t="str">
            <v>APPLE SLICES CAN-6/10</v>
          </cell>
          <cell r="D108" t="str">
            <v>301060</v>
          </cell>
          <cell r="E108" t="str">
            <v>A345</v>
          </cell>
          <cell r="F108" t="str">
            <v>N/A</v>
          </cell>
          <cell r="G108" t="str">
            <v>LB</v>
          </cell>
          <cell r="H108">
            <v>912</v>
          </cell>
          <cell r="I108" t="str">
            <v>1000</v>
          </cell>
          <cell r="J108" t="str">
            <v>DOMESTIC STATISTICAL 1000</v>
          </cell>
          <cell r="K108" t="str">
            <v>702010</v>
          </cell>
          <cell r="L108" t="str">
            <v>FRUIT, CANNED</v>
          </cell>
          <cell r="M108" t="str">
            <v>110</v>
          </cell>
          <cell r="N108" t="str">
            <v>AMS-FRUIT &amp; VEG</v>
          </cell>
          <cell r="O108" t="str">
            <v>101202001031220</v>
          </cell>
          <cell r="P108" t="str">
            <v>FRUIT/APPLES/CANNED</v>
          </cell>
          <cell r="Q108">
            <v>1.1539999999999999</v>
          </cell>
          <cell r="R108">
            <v>1</v>
          </cell>
          <cell r="S108" t="str">
            <v>LB</v>
          </cell>
          <cell r="T108">
            <v>39</v>
          </cell>
          <cell r="U108">
            <v>35568</v>
          </cell>
          <cell r="V108">
            <v>111.63</v>
          </cell>
          <cell r="W108">
            <v>1.1162999999999998</v>
          </cell>
          <cell r="X108" t="str">
            <v>USD</v>
          </cell>
          <cell r="Y108">
            <v>100</v>
          </cell>
          <cell r="Z108" t="str">
            <v>LB</v>
          </cell>
          <cell r="AA108">
            <v>43.54</v>
          </cell>
          <cell r="AB108">
            <v>39704.559999999998</v>
          </cell>
          <cell r="AC108" t="str">
            <v>No</v>
          </cell>
        </row>
        <row r="109">
          <cell r="A109" t="str">
            <v>100207</v>
          </cell>
          <cell r="B109" t="str">
            <v>APPLESAUCE CAN-24/300</v>
          </cell>
          <cell r="D109" t="str">
            <v>301124</v>
          </cell>
          <cell r="E109" t="str">
            <v>A351</v>
          </cell>
          <cell r="F109" t="str">
            <v>N/A</v>
          </cell>
          <cell r="G109" t="str">
            <v>LB</v>
          </cell>
          <cell r="H109">
            <v>1620</v>
          </cell>
          <cell r="I109" t="str">
            <v>1000</v>
          </cell>
          <cell r="J109" t="str">
            <v>DOMESTIC STATISTICAL 1000</v>
          </cell>
          <cell r="K109" t="str">
            <v>702010</v>
          </cell>
          <cell r="L109" t="str">
            <v>FRUIT, CANNED</v>
          </cell>
          <cell r="M109" t="str">
            <v>110</v>
          </cell>
          <cell r="N109" t="str">
            <v>AMS-FRUIT &amp; VEG</v>
          </cell>
          <cell r="O109" t="str">
            <v>101202001031220</v>
          </cell>
          <cell r="P109" t="str">
            <v>FRUIT/APPLES/CANNED</v>
          </cell>
          <cell r="Q109">
            <v>1.2</v>
          </cell>
          <cell r="R109">
            <v>1</v>
          </cell>
          <cell r="S109" t="str">
            <v>LB</v>
          </cell>
          <cell r="T109">
            <v>22.5</v>
          </cell>
          <cell r="U109">
            <v>36450</v>
          </cell>
          <cell r="V109">
            <v>87.8</v>
          </cell>
          <cell r="W109">
            <v>0.878</v>
          </cell>
          <cell r="X109" t="str">
            <v>USD</v>
          </cell>
          <cell r="Y109">
            <v>100</v>
          </cell>
          <cell r="Z109" t="str">
            <v>LB</v>
          </cell>
          <cell r="AA109">
            <v>19.760000000000002</v>
          </cell>
          <cell r="AB109">
            <v>32003.1</v>
          </cell>
          <cell r="AC109" t="str">
            <v>No</v>
          </cell>
        </row>
        <row r="110">
          <cell r="A110" t="str">
            <v>100208</v>
          </cell>
          <cell r="B110" t="str">
            <v>APPLESAUCE CAN-6/10</v>
          </cell>
          <cell r="D110" t="str">
            <v>301160</v>
          </cell>
          <cell r="E110" t="str">
            <v>A350</v>
          </cell>
          <cell r="F110" t="str">
            <v>N/A</v>
          </cell>
          <cell r="G110" t="str">
            <v>LB</v>
          </cell>
          <cell r="H110">
            <v>912</v>
          </cell>
          <cell r="I110" t="str">
            <v>1000</v>
          </cell>
          <cell r="J110" t="str">
            <v>DOMESTIC STATISTICAL 1000</v>
          </cell>
          <cell r="K110" t="str">
            <v>702010</v>
          </cell>
          <cell r="L110" t="str">
            <v>FRUIT, CANNED</v>
          </cell>
          <cell r="M110" t="str">
            <v>110</v>
          </cell>
          <cell r="N110" t="str">
            <v>AMS-FRUIT &amp; VEG</v>
          </cell>
          <cell r="O110" t="str">
            <v>101202001031220</v>
          </cell>
          <cell r="P110" t="str">
            <v>FRUIT/APPLES/CANNED</v>
          </cell>
          <cell r="Q110">
            <v>1.1479999999999999</v>
          </cell>
          <cell r="R110">
            <v>1</v>
          </cell>
          <cell r="S110" t="str">
            <v>LB</v>
          </cell>
          <cell r="T110">
            <v>40.5</v>
          </cell>
          <cell r="U110">
            <v>36936</v>
          </cell>
          <cell r="V110">
            <v>50.08</v>
          </cell>
          <cell r="W110">
            <v>0.50080000000000002</v>
          </cell>
          <cell r="X110" t="str">
            <v>USD</v>
          </cell>
          <cell r="Y110">
            <v>100</v>
          </cell>
          <cell r="Z110" t="str">
            <v>LB</v>
          </cell>
          <cell r="AA110">
            <v>20.28</v>
          </cell>
          <cell r="AB110">
            <v>18497.55</v>
          </cell>
          <cell r="AC110" t="str">
            <v>No</v>
          </cell>
        </row>
        <row r="111">
          <cell r="A111" t="str">
            <v>100209</v>
          </cell>
          <cell r="B111" t="str">
            <v>APRICOTS HALVES EX LT CAN-6/10</v>
          </cell>
          <cell r="E111" t="str">
            <v>A360</v>
          </cell>
          <cell r="F111" t="str">
            <v>N/A</v>
          </cell>
          <cell r="G111" t="str">
            <v>LB</v>
          </cell>
          <cell r="H111">
            <v>912</v>
          </cell>
          <cell r="I111" t="str">
            <v>1000</v>
          </cell>
          <cell r="J111" t="str">
            <v>DOMESTIC STATISTICAL 1000</v>
          </cell>
          <cell r="K111" t="str">
            <v>702010</v>
          </cell>
          <cell r="L111" t="str">
            <v>FRUIT, CANNED</v>
          </cell>
          <cell r="M111" t="str">
            <v>110</v>
          </cell>
          <cell r="N111" t="str">
            <v>AMS-FRUIT &amp; VEG</v>
          </cell>
          <cell r="O111" t="str">
            <v>101202002031220</v>
          </cell>
          <cell r="P111" t="str">
            <v>FRUIT/APRICOT/CANNED</v>
          </cell>
          <cell r="Q111">
            <v>1.1359999999999999</v>
          </cell>
          <cell r="R111">
            <v>1</v>
          </cell>
          <cell r="S111" t="str">
            <v>LB</v>
          </cell>
          <cell r="T111">
            <v>40.5</v>
          </cell>
          <cell r="U111">
            <v>36936</v>
          </cell>
          <cell r="V111">
            <v>69.14</v>
          </cell>
          <cell r="W111">
            <v>0.69140000000000001</v>
          </cell>
          <cell r="X111" t="str">
            <v>USD</v>
          </cell>
          <cell r="Y111">
            <v>100</v>
          </cell>
          <cell r="Z111" t="str">
            <v>LB</v>
          </cell>
          <cell r="AA111">
            <v>28</v>
          </cell>
          <cell r="AB111">
            <v>25537.55</v>
          </cell>
          <cell r="AC111" t="str">
            <v>No</v>
          </cell>
        </row>
        <row r="112">
          <cell r="A112" t="str">
            <v>100210</v>
          </cell>
          <cell r="B112" t="str">
            <v>APRICOT HALVES CAN-24/300</v>
          </cell>
          <cell r="D112" t="str">
            <v>301324</v>
          </cell>
          <cell r="E112" t="str">
            <v>A353</v>
          </cell>
          <cell r="F112" t="str">
            <v>N/A</v>
          </cell>
          <cell r="G112" t="str">
            <v>LB</v>
          </cell>
          <cell r="H112">
            <v>1620</v>
          </cell>
          <cell r="I112" t="str">
            <v>1000</v>
          </cell>
          <cell r="J112" t="str">
            <v>DOMESTIC STATISTICAL 1000</v>
          </cell>
          <cell r="K112" t="str">
            <v>702010</v>
          </cell>
          <cell r="L112" t="str">
            <v>FRUIT, CANNED</v>
          </cell>
          <cell r="M112" t="str">
            <v>110</v>
          </cell>
          <cell r="N112" t="str">
            <v>AMS-FRUIT &amp; VEG</v>
          </cell>
          <cell r="O112" t="str">
            <v>101202002031220</v>
          </cell>
          <cell r="P112" t="str">
            <v>FRUIT/APRICOT/CANNED</v>
          </cell>
          <cell r="Q112">
            <v>1.2</v>
          </cell>
          <cell r="R112">
            <v>1</v>
          </cell>
          <cell r="S112" t="str">
            <v>LB</v>
          </cell>
          <cell r="T112">
            <v>22.5</v>
          </cell>
          <cell r="U112">
            <v>36450</v>
          </cell>
          <cell r="V112">
            <v>154.30000000000001</v>
          </cell>
          <cell r="W112">
            <v>1.5430000000000001</v>
          </cell>
          <cell r="X112" t="str">
            <v>USD</v>
          </cell>
          <cell r="Y112">
            <v>100</v>
          </cell>
          <cell r="Z112" t="str">
            <v>LB</v>
          </cell>
          <cell r="AA112">
            <v>34.72</v>
          </cell>
          <cell r="AB112">
            <v>56242.35</v>
          </cell>
          <cell r="AC112" t="str">
            <v>No</v>
          </cell>
        </row>
        <row r="113">
          <cell r="A113" t="str">
            <v>100211</v>
          </cell>
          <cell r="B113" t="str">
            <v>MIXED FRUIT CAN-24/300</v>
          </cell>
          <cell r="D113" t="str">
            <v>301414</v>
          </cell>
          <cell r="E113" t="str">
            <v>A404</v>
          </cell>
          <cell r="F113" t="str">
            <v>N/A</v>
          </cell>
          <cell r="G113" t="str">
            <v>LB</v>
          </cell>
          <cell r="H113">
            <v>1620</v>
          </cell>
          <cell r="I113" t="str">
            <v>1000</v>
          </cell>
          <cell r="J113" t="str">
            <v>DOMESTIC STATISTICAL 1000</v>
          </cell>
          <cell r="K113" t="str">
            <v>702010</v>
          </cell>
          <cell r="L113" t="str">
            <v>FRUIT, CANNED</v>
          </cell>
          <cell r="M113" t="str">
            <v>110</v>
          </cell>
          <cell r="N113" t="str">
            <v>AMS-FRUIT &amp; VEG</v>
          </cell>
          <cell r="O113" t="str">
            <v>101202009031220</v>
          </cell>
          <cell r="P113" t="str">
            <v>FRUIT/FRUIT COCKTAIL/CANNED</v>
          </cell>
          <cell r="Q113">
            <v>1.2</v>
          </cell>
          <cell r="R113">
            <v>1</v>
          </cell>
          <cell r="S113" t="str">
            <v>LB</v>
          </cell>
          <cell r="T113">
            <v>22.5</v>
          </cell>
          <cell r="U113">
            <v>36450</v>
          </cell>
          <cell r="V113">
            <v>126.49</v>
          </cell>
          <cell r="W113">
            <v>1.2648999999999999</v>
          </cell>
          <cell r="X113" t="str">
            <v>USD</v>
          </cell>
          <cell r="Y113">
            <v>100</v>
          </cell>
          <cell r="Z113" t="str">
            <v>LB</v>
          </cell>
          <cell r="AA113">
            <v>28.46</v>
          </cell>
          <cell r="AB113">
            <v>46105.61</v>
          </cell>
          <cell r="AC113" t="str">
            <v>No</v>
          </cell>
        </row>
        <row r="114">
          <cell r="A114" t="str">
            <v>100212</v>
          </cell>
          <cell r="B114" t="str">
            <v>MIXED FRUIT EX LT CAN-6/10</v>
          </cell>
          <cell r="E114" t="str">
            <v>A470</v>
          </cell>
          <cell r="F114" t="str">
            <v>N/A</v>
          </cell>
          <cell r="G114" t="str">
            <v>LB</v>
          </cell>
          <cell r="H114">
            <v>912</v>
          </cell>
          <cell r="I114" t="str">
            <v>1000</v>
          </cell>
          <cell r="J114" t="str">
            <v>DOMESTIC STATISTICAL 1000</v>
          </cell>
          <cell r="K114" t="str">
            <v>702010</v>
          </cell>
          <cell r="L114" t="str">
            <v>FRUIT, CANNED</v>
          </cell>
          <cell r="M114" t="str">
            <v>110</v>
          </cell>
          <cell r="N114" t="str">
            <v>AMS-FRUIT &amp; VEG</v>
          </cell>
          <cell r="O114" t="str">
            <v>101202009031220</v>
          </cell>
          <cell r="P114" t="str">
            <v>FRUIT/FRUIT COCKTAIL/CANNED</v>
          </cell>
          <cell r="Q114">
            <v>1.157</v>
          </cell>
          <cell r="R114">
            <v>1</v>
          </cell>
          <cell r="S114" t="str">
            <v>LB</v>
          </cell>
          <cell r="T114">
            <v>39.75</v>
          </cell>
          <cell r="U114">
            <v>36252</v>
          </cell>
          <cell r="V114">
            <v>108.85</v>
          </cell>
          <cell r="W114">
            <v>1.0885</v>
          </cell>
          <cell r="X114" t="str">
            <v>USD</v>
          </cell>
          <cell r="Y114">
            <v>100</v>
          </cell>
          <cell r="Z114" t="str">
            <v>LB</v>
          </cell>
          <cell r="AA114">
            <v>43.27</v>
          </cell>
          <cell r="AB114">
            <v>39460.300000000003</v>
          </cell>
          <cell r="AC114" t="str">
            <v>No</v>
          </cell>
        </row>
        <row r="115">
          <cell r="A115" t="str">
            <v>100213</v>
          </cell>
          <cell r="B115" t="str">
            <v>CRANBERRY SAUCE CAN-24/300</v>
          </cell>
          <cell r="D115" t="str">
            <v>301540</v>
          </cell>
          <cell r="E115" t="str">
            <v>A287</v>
          </cell>
          <cell r="F115" t="str">
            <v>N/A</v>
          </cell>
          <cell r="G115" t="str">
            <v>LB</v>
          </cell>
          <cell r="H115">
            <v>1530</v>
          </cell>
          <cell r="I115" t="str">
            <v>1000</v>
          </cell>
          <cell r="J115" t="str">
            <v>DOMESTIC STATISTICAL 1000</v>
          </cell>
          <cell r="K115" t="str">
            <v>702010</v>
          </cell>
          <cell r="L115" t="str">
            <v>FRUIT, CANNED</v>
          </cell>
          <cell r="M115" t="str">
            <v>110</v>
          </cell>
          <cell r="N115" t="str">
            <v>AMS-FRUIT &amp; VEG</v>
          </cell>
          <cell r="O115" t="str">
            <v>101202006031220</v>
          </cell>
          <cell r="P115" t="str">
            <v>FRUIT/CRANBERRY/CANNED</v>
          </cell>
          <cell r="Q115">
            <v>1.208</v>
          </cell>
          <cell r="R115">
            <v>1</v>
          </cell>
          <cell r="S115" t="str">
            <v>LB</v>
          </cell>
          <cell r="T115">
            <v>24</v>
          </cell>
          <cell r="U115">
            <v>36720</v>
          </cell>
          <cell r="V115">
            <v>135.75</v>
          </cell>
          <cell r="W115">
            <v>1.3574999999999999</v>
          </cell>
          <cell r="X115" t="str">
            <v>USD</v>
          </cell>
          <cell r="Y115">
            <v>100</v>
          </cell>
          <cell r="Z115" t="str">
            <v>LB</v>
          </cell>
          <cell r="AA115">
            <v>32.58</v>
          </cell>
          <cell r="AB115">
            <v>49847.4</v>
          </cell>
          <cell r="AC115" t="str">
            <v>No</v>
          </cell>
        </row>
        <row r="116">
          <cell r="A116" t="str">
            <v>100215</v>
          </cell>
          <cell r="B116" t="str">
            <v>FRUIT COCKTAIL CAN-24/300</v>
          </cell>
          <cell r="D116" t="str">
            <v>301740</v>
          </cell>
          <cell r="E116" t="str">
            <v>A403</v>
          </cell>
          <cell r="F116" t="str">
            <v>N/A</v>
          </cell>
          <cell r="G116" t="str">
            <v>LB</v>
          </cell>
          <cell r="H116">
            <v>1620</v>
          </cell>
          <cell r="I116" t="str">
            <v>1000</v>
          </cell>
          <cell r="J116" t="str">
            <v>DOMESTIC STATISTICAL 1000</v>
          </cell>
          <cell r="K116" t="str">
            <v>702010</v>
          </cell>
          <cell r="L116" t="str">
            <v>FRUIT, CANNED</v>
          </cell>
          <cell r="M116" t="str">
            <v>110</v>
          </cell>
          <cell r="N116" t="str">
            <v>AMS-FRUIT &amp; VEG</v>
          </cell>
          <cell r="O116" t="str">
            <v>101202009031220</v>
          </cell>
          <cell r="P116" t="str">
            <v>FRUIT/FRUIT COCKTAIL/CANNED</v>
          </cell>
          <cell r="Q116">
            <v>1.2</v>
          </cell>
          <cell r="R116">
            <v>1</v>
          </cell>
          <cell r="S116" t="str">
            <v>LB</v>
          </cell>
          <cell r="T116">
            <v>22.5</v>
          </cell>
          <cell r="U116">
            <v>36450</v>
          </cell>
          <cell r="V116">
            <v>70.7</v>
          </cell>
          <cell r="W116">
            <v>0.70700000000000007</v>
          </cell>
          <cell r="X116" t="str">
            <v>USD</v>
          </cell>
          <cell r="Y116">
            <v>100</v>
          </cell>
          <cell r="Z116" t="str">
            <v>LB</v>
          </cell>
          <cell r="AA116">
            <v>15.91</v>
          </cell>
          <cell r="AB116">
            <v>25770.15</v>
          </cell>
          <cell r="AC116" t="str">
            <v>No</v>
          </cell>
        </row>
        <row r="117">
          <cell r="A117" t="str">
            <v>100216</v>
          </cell>
          <cell r="B117" t="str">
            <v>APRICOTS DICED PEELED EX LT CAN-6/10</v>
          </cell>
          <cell r="E117" t="str">
            <v>A382</v>
          </cell>
          <cell r="F117" t="str">
            <v>N/A</v>
          </cell>
          <cell r="G117" t="str">
            <v>LB</v>
          </cell>
          <cell r="H117">
            <v>912</v>
          </cell>
          <cell r="I117" t="str">
            <v>1000</v>
          </cell>
          <cell r="J117" t="str">
            <v>DOMESTIC STATISTICAL 1000</v>
          </cell>
          <cell r="K117" t="str">
            <v>702010</v>
          </cell>
          <cell r="L117" t="str">
            <v>FRUIT, CANNED</v>
          </cell>
          <cell r="M117" t="str">
            <v>110</v>
          </cell>
          <cell r="N117" t="str">
            <v>AMS-FRUIT &amp; VEG</v>
          </cell>
          <cell r="O117" t="str">
            <v>101202002031220</v>
          </cell>
          <cell r="P117" t="str">
            <v>FRUIT/APRICOT/CANNED</v>
          </cell>
          <cell r="Q117">
            <v>1.1359999999999999</v>
          </cell>
          <cell r="R117">
            <v>1</v>
          </cell>
          <cell r="S117" t="str">
            <v>LB</v>
          </cell>
          <cell r="T117">
            <v>40.5</v>
          </cell>
          <cell r="U117">
            <v>36936</v>
          </cell>
          <cell r="V117">
            <v>114.86</v>
          </cell>
          <cell r="W117">
            <v>1.1486000000000001</v>
          </cell>
          <cell r="X117" t="str">
            <v>USD</v>
          </cell>
          <cell r="Y117">
            <v>100</v>
          </cell>
          <cell r="Z117" t="str">
            <v>LB</v>
          </cell>
          <cell r="AA117">
            <v>46.52</v>
          </cell>
          <cell r="AB117">
            <v>42424.69</v>
          </cell>
          <cell r="AC117" t="str">
            <v>No</v>
          </cell>
        </row>
        <row r="118">
          <cell r="A118" t="str">
            <v>100217</v>
          </cell>
          <cell r="B118" t="str">
            <v>PEACHES CLING CUP-48/4 OZ</v>
          </cell>
          <cell r="D118" t="str">
            <v>301919</v>
          </cell>
          <cell r="E118" t="str">
            <v>A418</v>
          </cell>
          <cell r="F118" t="str">
            <v>N/A</v>
          </cell>
          <cell r="G118" t="str">
            <v>LB</v>
          </cell>
          <cell r="H118">
            <v>2592</v>
          </cell>
          <cell r="I118" t="str">
            <v>1000</v>
          </cell>
          <cell r="J118" t="str">
            <v>DOMESTIC STATISTICAL 1000</v>
          </cell>
          <cell r="K118" t="str">
            <v>702010</v>
          </cell>
          <cell r="L118" t="str">
            <v>FRUIT, CANNED</v>
          </cell>
          <cell r="M118" t="str">
            <v>110</v>
          </cell>
          <cell r="N118" t="str">
            <v>AMS-FRUIT &amp; VEG</v>
          </cell>
          <cell r="O118" t="str">
            <v>101202013031220</v>
          </cell>
          <cell r="P118" t="str">
            <v>FRUIT/PEACHES/CANNED</v>
          </cell>
          <cell r="Q118">
            <v>1.167</v>
          </cell>
          <cell r="R118">
            <v>1</v>
          </cell>
          <cell r="S118" t="str">
            <v>LB</v>
          </cell>
          <cell r="T118">
            <v>12</v>
          </cell>
          <cell r="U118">
            <v>31104</v>
          </cell>
          <cell r="V118">
            <v>117.93</v>
          </cell>
          <cell r="W118">
            <v>1.1793</v>
          </cell>
          <cell r="X118" t="str">
            <v>USD</v>
          </cell>
          <cell r="Y118">
            <v>100</v>
          </cell>
          <cell r="Z118" t="str">
            <v>LB</v>
          </cell>
          <cell r="AA118">
            <v>14.15</v>
          </cell>
          <cell r="AB118">
            <v>36680.949999999997</v>
          </cell>
          <cell r="AC118" t="str">
            <v>No</v>
          </cell>
        </row>
        <row r="119">
          <cell r="A119" t="str">
            <v>100218</v>
          </cell>
          <cell r="B119" t="str">
            <v>PEACHES CLING SLICES CAN-24/300</v>
          </cell>
          <cell r="D119" t="str">
            <v>301940</v>
          </cell>
          <cell r="E119" t="str">
            <v>A411</v>
          </cell>
          <cell r="F119" t="str">
            <v>N/A</v>
          </cell>
          <cell r="G119" t="str">
            <v>LB</v>
          </cell>
          <cell r="H119">
            <v>1620</v>
          </cell>
          <cell r="I119" t="str">
            <v>1000</v>
          </cell>
          <cell r="J119" t="str">
            <v>DOMESTIC STATISTICAL 1000</v>
          </cell>
          <cell r="K119" t="str">
            <v>702010</v>
          </cell>
          <cell r="L119" t="str">
            <v>FRUIT, CANNED</v>
          </cell>
          <cell r="M119" t="str">
            <v>110</v>
          </cell>
          <cell r="N119" t="str">
            <v>AMS-FRUIT &amp; VEG</v>
          </cell>
          <cell r="O119" t="str">
            <v>101202013031220</v>
          </cell>
          <cell r="P119" t="str">
            <v>FRUIT/PEACHES/CANNED</v>
          </cell>
          <cell r="Q119">
            <v>1.2</v>
          </cell>
          <cell r="R119">
            <v>1</v>
          </cell>
          <cell r="S119" t="str">
            <v>LB</v>
          </cell>
          <cell r="T119">
            <v>22.5</v>
          </cell>
          <cell r="U119">
            <v>36450</v>
          </cell>
          <cell r="V119">
            <v>135.85</v>
          </cell>
          <cell r="W119">
            <v>1.3585</v>
          </cell>
          <cell r="X119" t="str">
            <v>USD</v>
          </cell>
          <cell r="Y119">
            <v>100</v>
          </cell>
          <cell r="Z119" t="str">
            <v>LB</v>
          </cell>
          <cell r="AA119">
            <v>30.57</v>
          </cell>
          <cell r="AB119">
            <v>49517.33</v>
          </cell>
          <cell r="AC119" t="str">
            <v>No</v>
          </cell>
        </row>
        <row r="120">
          <cell r="A120" t="str">
            <v>100219</v>
          </cell>
          <cell r="B120" t="str">
            <v>PEACHES CLING SLICES EX LT CAN-6/10</v>
          </cell>
          <cell r="E120" t="str">
            <v>A408</v>
          </cell>
          <cell r="F120" t="str">
            <v>N/A</v>
          </cell>
          <cell r="G120" t="str">
            <v>LB</v>
          </cell>
          <cell r="H120">
            <v>912</v>
          </cell>
          <cell r="I120" t="str">
            <v>1000</v>
          </cell>
          <cell r="J120" t="str">
            <v>DOMESTIC STATISTICAL 1000</v>
          </cell>
          <cell r="K120" t="str">
            <v>702010</v>
          </cell>
          <cell r="L120" t="str">
            <v>FRUIT, CANNED</v>
          </cell>
          <cell r="M120" t="str">
            <v>110</v>
          </cell>
          <cell r="N120" t="str">
            <v>AMS-FRUIT &amp; VEG</v>
          </cell>
          <cell r="O120" t="str">
            <v>101202013031220</v>
          </cell>
          <cell r="P120" t="str">
            <v>FRUIT/PEACHES/CANNED</v>
          </cell>
          <cell r="Q120">
            <v>1.157</v>
          </cell>
          <cell r="R120">
            <v>1</v>
          </cell>
          <cell r="S120" t="str">
            <v>LB</v>
          </cell>
          <cell r="T120">
            <v>39.75</v>
          </cell>
          <cell r="U120">
            <v>36252</v>
          </cell>
          <cell r="V120">
            <v>110.14</v>
          </cell>
          <cell r="W120">
            <v>1.1013999999999999</v>
          </cell>
          <cell r="X120" t="str">
            <v>USD</v>
          </cell>
          <cell r="Y120">
            <v>100</v>
          </cell>
          <cell r="Z120" t="str">
            <v>LB</v>
          </cell>
          <cell r="AA120">
            <v>43.78</v>
          </cell>
          <cell r="AB120">
            <v>39927.949999999997</v>
          </cell>
          <cell r="AC120" t="str">
            <v>No</v>
          </cell>
        </row>
        <row r="121">
          <cell r="A121" t="str">
            <v>100220</v>
          </cell>
          <cell r="B121" t="str">
            <v>PEACHES CLING DICED EX LT  CAN-6/10</v>
          </cell>
          <cell r="E121" t="str">
            <v>A409</v>
          </cell>
          <cell r="F121" t="str">
            <v>N/A</v>
          </cell>
          <cell r="G121" t="str">
            <v>LB</v>
          </cell>
          <cell r="H121">
            <v>912</v>
          </cell>
          <cell r="I121" t="str">
            <v>1000</v>
          </cell>
          <cell r="J121" t="str">
            <v>DOMESTIC STATISTICAL 1000</v>
          </cell>
          <cell r="K121" t="str">
            <v>702010</v>
          </cell>
          <cell r="L121" t="str">
            <v>FRUIT, CANNED</v>
          </cell>
          <cell r="M121" t="str">
            <v>110</v>
          </cell>
          <cell r="N121" t="str">
            <v>AMS-FRUIT &amp; VEG</v>
          </cell>
          <cell r="O121" t="str">
            <v>101202013031220</v>
          </cell>
          <cell r="P121" t="str">
            <v>FRUIT/PEACHES/CANNED</v>
          </cell>
          <cell r="Q121">
            <v>1.157</v>
          </cell>
          <cell r="R121">
            <v>1</v>
          </cell>
          <cell r="S121" t="str">
            <v>LB</v>
          </cell>
          <cell r="T121">
            <v>39.75</v>
          </cell>
          <cell r="U121">
            <v>36252</v>
          </cell>
          <cell r="V121">
            <v>104.59</v>
          </cell>
          <cell r="W121">
            <v>1.0459000000000001</v>
          </cell>
          <cell r="X121" t="str">
            <v>USD</v>
          </cell>
          <cell r="Y121">
            <v>100</v>
          </cell>
          <cell r="Z121" t="str">
            <v>LB</v>
          </cell>
          <cell r="AA121">
            <v>41.57</v>
          </cell>
          <cell r="AB121">
            <v>37915.97</v>
          </cell>
          <cell r="AC121" t="str">
            <v>No</v>
          </cell>
        </row>
        <row r="122">
          <cell r="A122" t="str">
            <v>100221</v>
          </cell>
          <cell r="B122" t="str">
            <v>PEACHES FREESTONE CAN-24/2.5</v>
          </cell>
          <cell r="D122" t="str">
            <v>302325</v>
          </cell>
          <cell r="E122" t="str">
            <v>A406</v>
          </cell>
          <cell r="F122" t="str">
            <v>N/A</v>
          </cell>
          <cell r="G122" t="str">
            <v>LB</v>
          </cell>
          <cell r="H122">
            <v>800</v>
          </cell>
          <cell r="I122" t="str">
            <v>1000</v>
          </cell>
          <cell r="J122" t="str">
            <v>DOMESTIC STATISTICAL 1000</v>
          </cell>
          <cell r="K122" t="str">
            <v>702010</v>
          </cell>
          <cell r="L122" t="str">
            <v>FRUIT, CANNED</v>
          </cell>
          <cell r="M122" t="str">
            <v>110</v>
          </cell>
          <cell r="N122" t="str">
            <v>AMS-FRUIT &amp; VEG</v>
          </cell>
          <cell r="O122" t="str">
            <v>101202013031220</v>
          </cell>
          <cell r="P122" t="str">
            <v>FRUIT/PEACHES/CANNED</v>
          </cell>
          <cell r="Q122">
            <v>1.218</v>
          </cell>
          <cell r="R122">
            <v>1</v>
          </cell>
          <cell r="S122" t="str">
            <v>LB</v>
          </cell>
          <cell r="T122">
            <v>43.5</v>
          </cell>
          <cell r="U122">
            <v>34800</v>
          </cell>
          <cell r="V122">
            <v>56.28</v>
          </cell>
          <cell r="W122">
            <v>0.56279999999999997</v>
          </cell>
          <cell r="X122" t="str">
            <v>USD</v>
          </cell>
          <cell r="Y122">
            <v>100</v>
          </cell>
          <cell r="Z122" t="str">
            <v>LB</v>
          </cell>
          <cell r="AA122">
            <v>24.48</v>
          </cell>
          <cell r="AB122">
            <v>19585.439999999999</v>
          </cell>
          <cell r="AC122" t="str">
            <v>No</v>
          </cell>
        </row>
        <row r="123">
          <cell r="A123" t="str">
            <v>100222</v>
          </cell>
          <cell r="B123" t="str">
            <v>PEACHES FREESTONE CAN-24/300</v>
          </cell>
          <cell r="D123" t="str">
            <v>302335</v>
          </cell>
          <cell r="E123" t="str">
            <v>A421</v>
          </cell>
          <cell r="F123" t="str">
            <v>N/A</v>
          </cell>
          <cell r="G123" t="str">
            <v>LB</v>
          </cell>
          <cell r="H123">
            <v>1400</v>
          </cell>
          <cell r="I123" t="str">
            <v>1000</v>
          </cell>
          <cell r="J123" t="str">
            <v>DOMESTIC STATISTICAL 1000</v>
          </cell>
          <cell r="K123" t="str">
            <v>702010</v>
          </cell>
          <cell r="L123" t="str">
            <v>FRUIT, CANNED</v>
          </cell>
          <cell r="M123" t="str">
            <v>110</v>
          </cell>
          <cell r="N123" t="str">
            <v>AMS-FRUIT &amp; VEG</v>
          </cell>
          <cell r="O123" t="str">
            <v>101202013031220</v>
          </cell>
          <cell r="P123" t="str">
            <v>FRUIT/PEACHES/CANNED</v>
          </cell>
          <cell r="Q123">
            <v>1.25</v>
          </cell>
          <cell r="R123">
            <v>1</v>
          </cell>
          <cell r="S123" t="str">
            <v>LB</v>
          </cell>
          <cell r="T123">
            <v>24</v>
          </cell>
          <cell r="U123">
            <v>33600</v>
          </cell>
          <cell r="V123">
            <v>79.02</v>
          </cell>
          <cell r="W123">
            <v>0.79020000000000001</v>
          </cell>
          <cell r="X123" t="str">
            <v>USD</v>
          </cell>
          <cell r="Y123">
            <v>100</v>
          </cell>
          <cell r="Z123" t="str">
            <v>LB</v>
          </cell>
          <cell r="AA123">
            <v>18.96</v>
          </cell>
          <cell r="AB123">
            <v>26550.720000000001</v>
          </cell>
          <cell r="AC123" t="str">
            <v>No</v>
          </cell>
        </row>
        <row r="124">
          <cell r="A124" t="str">
            <v>100223</v>
          </cell>
          <cell r="B124" t="str">
            <v>PEARS CAN-24/300</v>
          </cell>
          <cell r="D124" t="str">
            <v>303040</v>
          </cell>
          <cell r="E124" t="str">
            <v>A437</v>
          </cell>
          <cell r="F124" t="str">
            <v>N/A</v>
          </cell>
          <cell r="G124" t="str">
            <v>LB</v>
          </cell>
          <cell r="H124">
            <v>1620</v>
          </cell>
          <cell r="I124" t="str">
            <v>1000</v>
          </cell>
          <cell r="J124" t="str">
            <v>DOMESTIC STATISTICAL 1000</v>
          </cell>
          <cell r="K124" t="str">
            <v>702010</v>
          </cell>
          <cell r="L124" t="str">
            <v>FRUIT, CANNED</v>
          </cell>
          <cell r="M124" t="str">
            <v>110</v>
          </cell>
          <cell r="N124" t="str">
            <v>AMS-FRUIT &amp; VEG</v>
          </cell>
          <cell r="O124" t="str">
            <v>101202014031220</v>
          </cell>
          <cell r="P124" t="str">
            <v>FRUIT/PEAR/CANNED</v>
          </cell>
          <cell r="Q124">
            <v>1.2</v>
          </cell>
          <cell r="R124">
            <v>1</v>
          </cell>
          <cell r="S124" t="str">
            <v>LB</v>
          </cell>
          <cell r="T124">
            <v>22.5</v>
          </cell>
          <cell r="U124">
            <v>36450</v>
          </cell>
          <cell r="V124">
            <v>148.49</v>
          </cell>
          <cell r="W124">
            <v>1.4849000000000001</v>
          </cell>
          <cell r="X124" t="str">
            <v>USD</v>
          </cell>
          <cell r="Y124">
            <v>100</v>
          </cell>
          <cell r="Z124" t="str">
            <v>LB</v>
          </cell>
          <cell r="AA124">
            <v>33.409999999999997</v>
          </cell>
          <cell r="AB124">
            <v>54124.61</v>
          </cell>
          <cell r="AC124" t="str">
            <v>No</v>
          </cell>
        </row>
        <row r="125">
          <cell r="A125" t="str">
            <v>100224</v>
          </cell>
          <cell r="B125" t="str">
            <v>PEARS SLICES EX LT CAN-6/10</v>
          </cell>
          <cell r="E125" t="str">
            <v>A433</v>
          </cell>
          <cell r="F125" t="str">
            <v>N/A</v>
          </cell>
          <cell r="G125" t="str">
            <v>LB</v>
          </cell>
          <cell r="H125">
            <v>912</v>
          </cell>
          <cell r="I125" t="str">
            <v>1000</v>
          </cell>
          <cell r="J125" t="str">
            <v>DOMESTIC STATISTICAL 1000</v>
          </cell>
          <cell r="K125" t="str">
            <v>702010</v>
          </cell>
          <cell r="L125" t="str">
            <v>FRUIT, CANNED</v>
          </cell>
          <cell r="M125" t="str">
            <v>110</v>
          </cell>
          <cell r="N125" t="str">
            <v>AMS-FRUIT &amp; VEG</v>
          </cell>
          <cell r="O125" t="str">
            <v>101202014031220</v>
          </cell>
          <cell r="P125" t="str">
            <v>FRUIT/PEAR/CANNED</v>
          </cell>
          <cell r="Q125">
            <v>1.165</v>
          </cell>
          <cell r="R125">
            <v>1</v>
          </cell>
          <cell r="S125" t="str">
            <v>LB</v>
          </cell>
          <cell r="T125">
            <v>39.5</v>
          </cell>
          <cell r="U125">
            <v>36024</v>
          </cell>
          <cell r="V125">
            <v>130.6</v>
          </cell>
          <cell r="W125">
            <v>1.306</v>
          </cell>
          <cell r="X125" t="str">
            <v>USD</v>
          </cell>
          <cell r="Y125">
            <v>100</v>
          </cell>
          <cell r="Z125" t="str">
            <v>LB</v>
          </cell>
          <cell r="AA125">
            <v>51.59</v>
          </cell>
          <cell r="AB125">
            <v>47047.34</v>
          </cell>
          <cell r="AC125" t="str">
            <v>No</v>
          </cell>
        </row>
        <row r="126">
          <cell r="A126" t="str">
            <v>100225</v>
          </cell>
          <cell r="B126" t="str">
            <v>PEARS DICED EX LT CAN-6/10</v>
          </cell>
          <cell r="E126" t="str">
            <v>A434</v>
          </cell>
          <cell r="F126" t="str">
            <v>N/A</v>
          </cell>
          <cell r="G126" t="str">
            <v>LB</v>
          </cell>
          <cell r="H126">
            <v>912</v>
          </cell>
          <cell r="I126" t="str">
            <v>1000</v>
          </cell>
          <cell r="J126" t="str">
            <v>DOMESTIC STATISTICAL 1000</v>
          </cell>
          <cell r="K126" t="str">
            <v>702010</v>
          </cell>
          <cell r="L126" t="str">
            <v>FRUIT, CANNED</v>
          </cell>
          <cell r="M126" t="str">
            <v>110</v>
          </cell>
          <cell r="N126" t="str">
            <v>AMS-FRUIT &amp; VEG</v>
          </cell>
          <cell r="O126" t="str">
            <v>101202014031220</v>
          </cell>
          <cell r="P126" t="str">
            <v>FRUIT/PEAR/CANNED</v>
          </cell>
          <cell r="Q126">
            <v>1.165</v>
          </cell>
          <cell r="R126">
            <v>1</v>
          </cell>
          <cell r="S126" t="str">
            <v>LB</v>
          </cell>
          <cell r="T126">
            <v>39.5</v>
          </cell>
          <cell r="U126">
            <v>36024</v>
          </cell>
          <cell r="V126">
            <v>113.97</v>
          </cell>
          <cell r="W126">
            <v>1.1396999999999999</v>
          </cell>
          <cell r="X126" t="str">
            <v>USD</v>
          </cell>
          <cell r="Y126">
            <v>100</v>
          </cell>
          <cell r="Z126" t="str">
            <v>LB</v>
          </cell>
          <cell r="AA126">
            <v>45.02</v>
          </cell>
          <cell r="AB126">
            <v>41056.550000000003</v>
          </cell>
          <cell r="AC126" t="str">
            <v>No</v>
          </cell>
        </row>
        <row r="127">
          <cell r="A127" t="str">
            <v>100226</v>
          </cell>
          <cell r="B127" t="str">
            <v>PEARS HALVES EX LT CAN-6/10</v>
          </cell>
          <cell r="E127" t="str">
            <v>A431</v>
          </cell>
          <cell r="F127" t="str">
            <v>N/A</v>
          </cell>
          <cell r="G127" t="str">
            <v>LB</v>
          </cell>
          <cell r="H127">
            <v>912</v>
          </cell>
          <cell r="I127" t="str">
            <v>1000</v>
          </cell>
          <cell r="J127" t="str">
            <v>DOMESTIC STATISTICAL 1000</v>
          </cell>
          <cell r="K127" t="str">
            <v>702010</v>
          </cell>
          <cell r="L127" t="str">
            <v>FRUIT, CANNED</v>
          </cell>
          <cell r="M127" t="str">
            <v>110</v>
          </cell>
          <cell r="N127" t="str">
            <v>AMS-FRUIT &amp; VEG</v>
          </cell>
          <cell r="O127" t="str">
            <v>101202014031220</v>
          </cell>
          <cell r="P127" t="str">
            <v>FRUIT/PEAR/CANNED</v>
          </cell>
          <cell r="Q127">
            <v>1.165</v>
          </cell>
          <cell r="R127">
            <v>1</v>
          </cell>
          <cell r="S127" t="str">
            <v>LB</v>
          </cell>
          <cell r="T127">
            <v>39.5</v>
          </cell>
          <cell r="U127">
            <v>36024</v>
          </cell>
          <cell r="V127">
            <v>128.18</v>
          </cell>
          <cell r="W127">
            <v>1.2818000000000001</v>
          </cell>
          <cell r="X127" t="str">
            <v>USD</v>
          </cell>
          <cell r="Y127">
            <v>100</v>
          </cell>
          <cell r="Z127" t="str">
            <v>LB</v>
          </cell>
          <cell r="AA127">
            <v>50.63</v>
          </cell>
          <cell r="AB127">
            <v>46175.56</v>
          </cell>
          <cell r="AC127" t="str">
            <v>No</v>
          </cell>
        </row>
        <row r="128">
          <cell r="A128" t="str">
            <v>100227</v>
          </cell>
          <cell r="B128" t="str">
            <v>CHERRIES RED TART PITTED CAN-24/300</v>
          </cell>
          <cell r="D128" t="str">
            <v>304040</v>
          </cell>
          <cell r="E128" t="str">
            <v>A388</v>
          </cell>
          <cell r="F128" t="str">
            <v>N/A</v>
          </cell>
          <cell r="G128" t="str">
            <v>LB</v>
          </cell>
          <cell r="H128">
            <v>1530</v>
          </cell>
          <cell r="I128" t="str">
            <v>1000</v>
          </cell>
          <cell r="J128" t="str">
            <v>DOMESTIC STATISTICAL 1000</v>
          </cell>
          <cell r="K128" t="str">
            <v>702010</v>
          </cell>
          <cell r="L128" t="str">
            <v>FRUIT, CANNED</v>
          </cell>
          <cell r="M128" t="str">
            <v>110</v>
          </cell>
          <cell r="N128" t="str">
            <v>AMS-FRUIT &amp; VEG</v>
          </cell>
          <cell r="O128" t="str">
            <v>101202005031220</v>
          </cell>
          <cell r="P128" t="str">
            <v>FRUIT/CHERRY/CANNED</v>
          </cell>
          <cell r="Q128">
            <v>1.284</v>
          </cell>
          <cell r="R128">
            <v>1</v>
          </cell>
          <cell r="S128" t="str">
            <v>LB</v>
          </cell>
          <cell r="T128">
            <v>21.8</v>
          </cell>
          <cell r="U128">
            <v>33354</v>
          </cell>
          <cell r="V128">
            <v>111.44</v>
          </cell>
          <cell r="W128">
            <v>1.1144000000000001</v>
          </cell>
          <cell r="X128" t="str">
            <v>USD</v>
          </cell>
          <cell r="Y128">
            <v>100</v>
          </cell>
          <cell r="Z128" t="str">
            <v>LB</v>
          </cell>
          <cell r="AA128">
            <v>24.29</v>
          </cell>
          <cell r="AB128">
            <v>37169.699999999997</v>
          </cell>
          <cell r="AC128" t="str">
            <v>No</v>
          </cell>
        </row>
        <row r="129">
          <cell r="A129" t="str">
            <v>100228</v>
          </cell>
          <cell r="B129" t="str">
            <v>CHERRIES RED TART PITTED CAN-6/10</v>
          </cell>
          <cell r="D129" t="str">
            <v>304060</v>
          </cell>
          <cell r="E129" t="str">
            <v>A363</v>
          </cell>
          <cell r="F129" t="str">
            <v>N/A</v>
          </cell>
          <cell r="G129" t="str">
            <v>LB</v>
          </cell>
          <cell r="H129">
            <v>912</v>
          </cell>
          <cell r="I129" t="str">
            <v>1000</v>
          </cell>
          <cell r="J129" t="str">
            <v>DOMESTIC STATISTICAL 1000</v>
          </cell>
          <cell r="K129" t="str">
            <v>702010</v>
          </cell>
          <cell r="L129" t="str">
            <v>FRUIT, CANNED</v>
          </cell>
          <cell r="M129" t="str">
            <v>110</v>
          </cell>
          <cell r="N129" t="str">
            <v>AMS-FRUIT &amp; VEG</v>
          </cell>
          <cell r="O129" t="str">
            <v>101202005031220</v>
          </cell>
          <cell r="P129" t="str">
            <v>FRUIT/CHERRY/CANNED</v>
          </cell>
          <cell r="Q129">
            <v>1.165</v>
          </cell>
          <cell r="R129">
            <v>1</v>
          </cell>
          <cell r="S129" t="str">
            <v>LB</v>
          </cell>
          <cell r="T129">
            <v>38.619999999999997</v>
          </cell>
          <cell r="U129">
            <v>35226</v>
          </cell>
          <cell r="V129">
            <v>75.63</v>
          </cell>
          <cell r="W129">
            <v>0.75629999999999997</v>
          </cell>
          <cell r="X129" t="str">
            <v>USD</v>
          </cell>
          <cell r="Y129">
            <v>100</v>
          </cell>
          <cell r="Z129" t="str">
            <v>LB</v>
          </cell>
          <cell r="AA129">
            <v>29.21</v>
          </cell>
          <cell r="AB129">
            <v>26641.42</v>
          </cell>
          <cell r="AC129" t="str">
            <v>No</v>
          </cell>
        </row>
        <row r="130">
          <cell r="A130" t="str">
            <v>100229</v>
          </cell>
          <cell r="B130" t="str">
            <v>PINEAPPLE CAN-24/2</v>
          </cell>
          <cell r="D130" t="str">
            <v>305120</v>
          </cell>
          <cell r="E130" t="str">
            <v>A446</v>
          </cell>
          <cell r="F130" t="str">
            <v>N/A</v>
          </cell>
          <cell r="G130" t="str">
            <v>LB</v>
          </cell>
          <cell r="H130">
            <v>1176</v>
          </cell>
          <cell r="I130" t="str">
            <v>1000</v>
          </cell>
          <cell r="J130" t="str">
            <v>DOMESTIC STATISTICAL 1000</v>
          </cell>
          <cell r="K130" t="str">
            <v>702010</v>
          </cell>
          <cell r="L130" t="str">
            <v>FRUIT, CANNED</v>
          </cell>
          <cell r="M130" t="str">
            <v>110</v>
          </cell>
          <cell r="N130" t="str">
            <v>AMS-FRUIT &amp; VEG</v>
          </cell>
          <cell r="O130" t="str">
            <v>101202015031220</v>
          </cell>
          <cell r="P130" t="str">
            <v>FRUIT/PINEAPPLE/CANNED</v>
          </cell>
          <cell r="Q130">
            <v>1.2</v>
          </cell>
          <cell r="R130">
            <v>1</v>
          </cell>
          <cell r="S130" t="str">
            <v>LB</v>
          </cell>
          <cell r="T130">
            <v>30</v>
          </cell>
          <cell r="U130">
            <v>35280</v>
          </cell>
          <cell r="V130">
            <v>77.7</v>
          </cell>
          <cell r="W130">
            <v>0.77700000000000002</v>
          </cell>
          <cell r="X130" t="str">
            <v>USD</v>
          </cell>
          <cell r="Y130">
            <v>100</v>
          </cell>
          <cell r="Z130" t="str">
            <v>LB</v>
          </cell>
          <cell r="AA130">
            <v>23.31</v>
          </cell>
          <cell r="AB130">
            <v>27412.560000000001</v>
          </cell>
          <cell r="AC130" t="str">
            <v>No</v>
          </cell>
        </row>
        <row r="131">
          <cell r="A131" t="str">
            <v>100230</v>
          </cell>
          <cell r="B131" t="str">
            <v>PINEAPPLE CHUNKS CAN-6/10</v>
          </cell>
          <cell r="D131" t="str">
            <v>305260</v>
          </cell>
          <cell r="E131" t="str">
            <v>A448</v>
          </cell>
          <cell r="F131" t="str">
            <v>N/A</v>
          </cell>
          <cell r="G131" t="str">
            <v>LB</v>
          </cell>
          <cell r="H131">
            <v>912</v>
          </cell>
          <cell r="I131" t="str">
            <v>1000</v>
          </cell>
          <cell r="J131" t="str">
            <v>DOMESTIC STATISTICAL 1000</v>
          </cell>
          <cell r="K131" t="str">
            <v>702010</v>
          </cell>
          <cell r="L131" t="str">
            <v>FRUIT, CANNED</v>
          </cell>
          <cell r="M131" t="str">
            <v>110</v>
          </cell>
          <cell r="N131" t="str">
            <v>AMS-FRUIT &amp; VEG</v>
          </cell>
          <cell r="O131" t="str">
            <v>101202015031220</v>
          </cell>
          <cell r="P131" t="str">
            <v>FRUIT/PINEAPPLE/CANNED</v>
          </cell>
          <cell r="Q131">
            <v>1.157</v>
          </cell>
          <cell r="R131">
            <v>1</v>
          </cell>
          <cell r="S131" t="str">
            <v>LB</v>
          </cell>
          <cell r="T131">
            <v>39.75</v>
          </cell>
          <cell r="U131">
            <v>36252</v>
          </cell>
          <cell r="V131">
            <v>73.819999999999993</v>
          </cell>
          <cell r="W131">
            <v>0.73819999999999997</v>
          </cell>
          <cell r="X131" t="str">
            <v>USD</v>
          </cell>
          <cell r="Y131">
            <v>100</v>
          </cell>
          <cell r="Z131" t="str">
            <v>LB</v>
          </cell>
          <cell r="AA131">
            <v>29.34</v>
          </cell>
          <cell r="AB131">
            <v>26761.23</v>
          </cell>
          <cell r="AC131" t="str">
            <v>No</v>
          </cell>
        </row>
        <row r="132">
          <cell r="A132" t="str">
            <v>100231</v>
          </cell>
          <cell r="B132" t="str">
            <v>PINEAPPLE CRUSHED CAN-6/10</v>
          </cell>
          <cell r="D132" t="str">
            <v>305360</v>
          </cell>
          <cell r="E132" t="str">
            <v>A444</v>
          </cell>
          <cell r="F132" t="str">
            <v>N/A</v>
          </cell>
          <cell r="G132" t="str">
            <v>LB</v>
          </cell>
          <cell r="H132">
            <v>912</v>
          </cell>
          <cell r="I132" t="str">
            <v>1000</v>
          </cell>
          <cell r="J132" t="str">
            <v>DOMESTIC STATISTICAL 1000</v>
          </cell>
          <cell r="K132" t="str">
            <v>702010</v>
          </cell>
          <cell r="L132" t="str">
            <v>FRUIT, CANNED</v>
          </cell>
          <cell r="M132" t="str">
            <v>110</v>
          </cell>
          <cell r="N132" t="str">
            <v>AMS-FRUIT &amp; VEG</v>
          </cell>
          <cell r="O132" t="str">
            <v>101202015031220</v>
          </cell>
          <cell r="P132" t="str">
            <v>FRUIT/PINEAPPLE/CANNED</v>
          </cell>
          <cell r="Q132">
            <v>1.157</v>
          </cell>
          <cell r="R132">
            <v>1</v>
          </cell>
          <cell r="S132" t="str">
            <v>LB</v>
          </cell>
          <cell r="T132">
            <v>39.75</v>
          </cell>
          <cell r="U132">
            <v>36252</v>
          </cell>
          <cell r="V132">
            <v>76.98</v>
          </cell>
          <cell r="W132">
            <v>0.76980000000000004</v>
          </cell>
          <cell r="X132" t="str">
            <v>USD</v>
          </cell>
          <cell r="Y132">
            <v>100</v>
          </cell>
          <cell r="Z132" t="str">
            <v>LB</v>
          </cell>
          <cell r="AA132">
            <v>30.6</v>
          </cell>
          <cell r="AB132">
            <v>27906.79</v>
          </cell>
          <cell r="AC132" t="str">
            <v>No</v>
          </cell>
        </row>
        <row r="133">
          <cell r="A133" t="str">
            <v>100232</v>
          </cell>
          <cell r="B133" t="str">
            <v>PINEAPPLE TIDBITS CAN-6/10</v>
          </cell>
          <cell r="D133" t="str">
            <v>305460</v>
          </cell>
          <cell r="E133" t="str">
            <v>A443</v>
          </cell>
          <cell r="F133" t="str">
            <v>N/A</v>
          </cell>
          <cell r="G133" t="str">
            <v>LB</v>
          </cell>
          <cell r="H133">
            <v>912</v>
          </cell>
          <cell r="I133" t="str">
            <v>1000</v>
          </cell>
          <cell r="J133" t="str">
            <v>DOMESTIC STATISTICAL 1000</v>
          </cell>
          <cell r="K133" t="str">
            <v>702010</v>
          </cell>
          <cell r="L133" t="str">
            <v>FRUIT, CANNED</v>
          </cell>
          <cell r="M133" t="str">
            <v>110</v>
          </cell>
          <cell r="N133" t="str">
            <v>AMS-FRUIT &amp; VEG</v>
          </cell>
          <cell r="O133" t="str">
            <v>101202015031220</v>
          </cell>
          <cell r="P133" t="str">
            <v>FRUIT/PINEAPPLE/CANNED</v>
          </cell>
          <cell r="Q133">
            <v>1.157</v>
          </cell>
          <cell r="R133">
            <v>1</v>
          </cell>
          <cell r="S133" t="str">
            <v>LB</v>
          </cell>
          <cell r="T133">
            <v>39.75</v>
          </cell>
          <cell r="U133">
            <v>36252</v>
          </cell>
          <cell r="V133">
            <v>72.47</v>
          </cell>
          <cell r="W133">
            <v>0.72470000000000001</v>
          </cell>
          <cell r="X133" t="str">
            <v>USD</v>
          </cell>
          <cell r="Y133">
            <v>100</v>
          </cell>
          <cell r="Z133" t="str">
            <v>LB</v>
          </cell>
          <cell r="AA133">
            <v>28.81</v>
          </cell>
          <cell r="AB133">
            <v>26271.82</v>
          </cell>
          <cell r="AC133" t="str">
            <v>No</v>
          </cell>
        </row>
        <row r="134">
          <cell r="A134" t="str">
            <v>100233</v>
          </cell>
          <cell r="B134" t="str">
            <v>PLUMS PURPLE CAN-24/300</v>
          </cell>
          <cell r="D134" t="str">
            <v>305531</v>
          </cell>
          <cell r="E134" t="str">
            <v>A464</v>
          </cell>
          <cell r="F134" t="str">
            <v>N/A</v>
          </cell>
          <cell r="G134" t="str">
            <v>LB</v>
          </cell>
          <cell r="H134">
            <v>1620</v>
          </cell>
          <cell r="I134" t="str">
            <v>1000</v>
          </cell>
          <cell r="J134" t="str">
            <v>DOMESTIC STATISTICAL 1000</v>
          </cell>
          <cell r="K134" t="str">
            <v>702010</v>
          </cell>
          <cell r="L134" t="str">
            <v>FRUIT, CANNED</v>
          </cell>
          <cell r="M134" t="str">
            <v>110</v>
          </cell>
          <cell r="N134" t="str">
            <v>AMS-FRUIT &amp; VEG</v>
          </cell>
          <cell r="O134" t="str">
            <v>101202016031220</v>
          </cell>
          <cell r="P134" t="str">
            <v>FRUIT/PLUMS/CANNED</v>
          </cell>
          <cell r="Q134">
            <v>1.2</v>
          </cell>
          <cell r="R134">
            <v>1</v>
          </cell>
          <cell r="S134" t="str">
            <v>LB</v>
          </cell>
          <cell r="T134">
            <v>22.5</v>
          </cell>
          <cell r="U134">
            <v>36450</v>
          </cell>
          <cell r="V134">
            <v>132.16</v>
          </cell>
          <cell r="W134">
            <v>1.3215999999999999</v>
          </cell>
          <cell r="X134" t="str">
            <v>USD</v>
          </cell>
          <cell r="Y134">
            <v>100</v>
          </cell>
          <cell r="Z134" t="str">
            <v>LB</v>
          </cell>
          <cell r="AA134">
            <v>29.74</v>
          </cell>
          <cell r="AB134">
            <v>48172.32</v>
          </cell>
          <cell r="AC134" t="str">
            <v>No</v>
          </cell>
        </row>
        <row r="135">
          <cell r="A135" t="str">
            <v>100235</v>
          </cell>
          <cell r="B135" t="str">
            <v>CHERRIES RED TART PITTED FRZ CTN-30 LB</v>
          </cell>
          <cell r="E135" t="str">
            <v>A365</v>
          </cell>
          <cell r="F135" t="str">
            <v>N/A</v>
          </cell>
          <cell r="G135" t="str">
            <v>LB</v>
          </cell>
          <cell r="H135">
            <v>1280</v>
          </cell>
          <cell r="I135" t="str">
            <v>1000</v>
          </cell>
          <cell r="J135" t="str">
            <v>DOMESTIC STATISTICAL 1000</v>
          </cell>
          <cell r="K135" t="str">
            <v>702040</v>
          </cell>
          <cell r="L135" t="str">
            <v>FRUIT, FROZEN</v>
          </cell>
          <cell r="M135" t="str">
            <v>110</v>
          </cell>
          <cell r="N135" t="str">
            <v>AMS-FRUIT &amp; VEG</v>
          </cell>
          <cell r="O135" t="str">
            <v>101202005031400</v>
          </cell>
          <cell r="P135" t="str">
            <v>FRUIT/CHERRY/FROZEN</v>
          </cell>
          <cell r="Q135">
            <v>1.0669999999999999</v>
          </cell>
          <cell r="R135">
            <v>1</v>
          </cell>
          <cell r="S135" t="str">
            <v>LB</v>
          </cell>
          <cell r="T135">
            <v>30</v>
          </cell>
          <cell r="U135">
            <v>38400</v>
          </cell>
          <cell r="V135">
            <v>85.83</v>
          </cell>
          <cell r="W135">
            <v>0.85829999999999995</v>
          </cell>
          <cell r="X135" t="str">
            <v>USD</v>
          </cell>
          <cell r="Y135">
            <v>100</v>
          </cell>
          <cell r="Z135" t="str">
            <v>LB</v>
          </cell>
          <cell r="AA135">
            <v>25.75</v>
          </cell>
          <cell r="AB135">
            <v>32958.720000000001</v>
          </cell>
          <cell r="AC135" t="str">
            <v>No</v>
          </cell>
        </row>
        <row r="136">
          <cell r="A136" t="str">
            <v>100236</v>
          </cell>
          <cell r="B136" t="str">
            <v>CHERRIES RD TRT PITTED IQF BAG-12/2.5 LB</v>
          </cell>
          <cell r="E136" t="str">
            <v>A389</v>
          </cell>
          <cell r="F136" t="str">
            <v>N/A</v>
          </cell>
          <cell r="G136" t="str">
            <v>LB</v>
          </cell>
          <cell r="H136">
            <v>1320</v>
          </cell>
          <cell r="I136" t="str">
            <v>1000</v>
          </cell>
          <cell r="J136" t="str">
            <v>DOMESTIC STATISTICAL 1000</v>
          </cell>
          <cell r="K136" t="str">
            <v>702040</v>
          </cell>
          <cell r="L136" t="str">
            <v>FRUIT, FROZEN</v>
          </cell>
          <cell r="M136" t="str">
            <v>110</v>
          </cell>
          <cell r="N136" t="str">
            <v>AMS-FRUIT &amp; VEG</v>
          </cell>
          <cell r="O136" t="str">
            <v>101202005031240</v>
          </cell>
          <cell r="P136" t="str">
            <v>FRUIT/CHERRY/CARTON</v>
          </cell>
          <cell r="Q136">
            <v>1.0669999999999999</v>
          </cell>
          <cell r="R136">
            <v>1</v>
          </cell>
          <cell r="S136" t="str">
            <v>LB</v>
          </cell>
          <cell r="T136">
            <v>30</v>
          </cell>
          <cell r="U136">
            <v>39600</v>
          </cell>
          <cell r="V136">
            <v>143</v>
          </cell>
          <cell r="W136">
            <v>1.43</v>
          </cell>
          <cell r="X136" t="str">
            <v>USD</v>
          </cell>
          <cell r="Y136">
            <v>100</v>
          </cell>
          <cell r="Z136" t="str">
            <v>LB</v>
          </cell>
          <cell r="AA136">
            <v>42.9</v>
          </cell>
          <cell r="AB136">
            <v>56628</v>
          </cell>
          <cell r="AC136" t="str">
            <v>No</v>
          </cell>
        </row>
        <row r="137">
          <cell r="A137" t="str">
            <v>100237</v>
          </cell>
          <cell r="B137" t="str">
            <v>CHERRIES FRZ IQF CTN-40 LB</v>
          </cell>
          <cell r="E137" t="str">
            <v>A364</v>
          </cell>
          <cell r="F137" t="str">
            <v>N/A</v>
          </cell>
          <cell r="G137" t="str">
            <v>LB</v>
          </cell>
          <cell r="H137">
            <v>960</v>
          </cell>
          <cell r="I137" t="str">
            <v>1000</v>
          </cell>
          <cell r="J137" t="str">
            <v>DOMESTIC STATISTICAL 1000</v>
          </cell>
          <cell r="K137" t="str">
            <v>702040</v>
          </cell>
          <cell r="L137" t="str">
            <v>FRUIT, FROZEN</v>
          </cell>
          <cell r="M137" t="str">
            <v>110</v>
          </cell>
          <cell r="N137" t="str">
            <v>AMS-FRUIT &amp; VEG</v>
          </cell>
          <cell r="O137" t="str">
            <v>101202005031400</v>
          </cell>
          <cell r="P137" t="str">
            <v>FRUIT/CHERRY/FROZEN</v>
          </cell>
          <cell r="Q137">
            <v>1.05</v>
          </cell>
          <cell r="R137">
            <v>1</v>
          </cell>
          <cell r="S137" t="str">
            <v>LB</v>
          </cell>
          <cell r="T137">
            <v>40</v>
          </cell>
          <cell r="U137">
            <v>38400</v>
          </cell>
          <cell r="V137">
            <v>71.849999999999994</v>
          </cell>
          <cell r="W137">
            <v>0.71849999999999992</v>
          </cell>
          <cell r="X137" t="str">
            <v>USD</v>
          </cell>
          <cell r="Y137">
            <v>100</v>
          </cell>
          <cell r="Z137" t="str">
            <v>LB</v>
          </cell>
          <cell r="AA137">
            <v>28.74</v>
          </cell>
          <cell r="AB137">
            <v>27590.400000000001</v>
          </cell>
          <cell r="AC137" t="str">
            <v>No</v>
          </cell>
        </row>
        <row r="138">
          <cell r="A138" t="str">
            <v>100238</v>
          </cell>
          <cell r="B138" t="str">
            <v>PEACHES FREESTONE SLICES FRZ CTN-12/2 LB</v>
          </cell>
          <cell r="E138" t="str">
            <v>A419</v>
          </cell>
          <cell r="F138" t="str">
            <v>N/A</v>
          </cell>
          <cell r="G138" t="str">
            <v>LB</v>
          </cell>
          <cell r="H138">
            <v>1452</v>
          </cell>
          <cell r="I138" t="str">
            <v>1000</v>
          </cell>
          <cell r="J138" t="str">
            <v>DOMESTIC STATISTICAL 1000</v>
          </cell>
          <cell r="K138" t="str">
            <v>702040</v>
          </cell>
          <cell r="L138" t="str">
            <v>FRUIT, FROZEN</v>
          </cell>
          <cell r="M138" t="str">
            <v>110</v>
          </cell>
          <cell r="N138" t="str">
            <v>AMS-FRUIT &amp; VEG</v>
          </cell>
          <cell r="O138" t="str">
            <v>101202013031400</v>
          </cell>
          <cell r="P138" t="str">
            <v>FRUIT/PEACHES/FROZEN</v>
          </cell>
          <cell r="Q138">
            <v>1.167</v>
          </cell>
          <cell r="R138">
            <v>1</v>
          </cell>
          <cell r="S138" t="str">
            <v>LB</v>
          </cell>
          <cell r="T138">
            <v>24</v>
          </cell>
          <cell r="U138">
            <v>34848</v>
          </cell>
          <cell r="V138">
            <v>194.52</v>
          </cell>
          <cell r="W138">
            <v>1.9452</v>
          </cell>
          <cell r="X138" t="str">
            <v>USD</v>
          </cell>
          <cell r="Y138">
            <v>100</v>
          </cell>
          <cell r="Z138" t="str">
            <v>LB</v>
          </cell>
          <cell r="AA138">
            <v>46.68</v>
          </cell>
          <cell r="AB138">
            <v>67786.33</v>
          </cell>
          <cell r="AC138" t="str">
            <v>No</v>
          </cell>
        </row>
        <row r="139">
          <cell r="A139" t="str">
            <v>100239</v>
          </cell>
          <cell r="B139" t="str">
            <v>PEACHES FREESTONE SLICES FRZ CTN-20 LB</v>
          </cell>
          <cell r="E139" t="str">
            <v>A424</v>
          </cell>
          <cell r="F139" t="str">
            <v>N/A</v>
          </cell>
          <cell r="G139" t="str">
            <v>LB</v>
          </cell>
          <cell r="H139">
            <v>1900</v>
          </cell>
          <cell r="I139" t="str">
            <v>1000</v>
          </cell>
          <cell r="J139" t="str">
            <v>DOMESTIC STATISTICAL 1000</v>
          </cell>
          <cell r="K139" t="str">
            <v>702040</v>
          </cell>
          <cell r="L139" t="str">
            <v>FRUIT, FROZEN</v>
          </cell>
          <cell r="M139" t="str">
            <v>110</v>
          </cell>
          <cell r="N139" t="str">
            <v>AMS-FRUIT &amp; VEG</v>
          </cell>
          <cell r="O139" t="str">
            <v>101202013031400</v>
          </cell>
          <cell r="P139" t="str">
            <v>FRUIT/PEACHES/FROZEN</v>
          </cell>
          <cell r="Q139">
            <v>1.1000000000000001</v>
          </cell>
          <cell r="R139">
            <v>1</v>
          </cell>
          <cell r="S139" t="str">
            <v>LB</v>
          </cell>
          <cell r="T139">
            <v>20</v>
          </cell>
          <cell r="U139">
            <v>38000</v>
          </cell>
          <cell r="V139">
            <v>162.30000000000001</v>
          </cell>
          <cell r="W139">
            <v>1.6230000000000002</v>
          </cell>
          <cell r="X139" t="str">
            <v>USD</v>
          </cell>
          <cell r="Y139">
            <v>100</v>
          </cell>
          <cell r="Z139" t="str">
            <v>LB</v>
          </cell>
          <cell r="AA139">
            <v>32.46</v>
          </cell>
          <cell r="AB139">
            <v>61674</v>
          </cell>
          <cell r="AC139" t="str">
            <v>No</v>
          </cell>
        </row>
        <row r="140">
          <cell r="A140" t="str">
            <v>100240</v>
          </cell>
          <cell r="B140" t="str">
            <v>PEACH FREESTONE DICED FRZ CUP-96/4 OZ</v>
          </cell>
          <cell r="E140" t="str">
            <v>A422</v>
          </cell>
          <cell r="F140" t="str">
            <v>N/A</v>
          </cell>
          <cell r="G140" t="str">
            <v>LB</v>
          </cell>
          <cell r="H140">
            <v>1540</v>
          </cell>
          <cell r="I140" t="str">
            <v>1000</v>
          </cell>
          <cell r="J140" t="str">
            <v>DOMESTIC STATISTICAL 1000</v>
          </cell>
          <cell r="K140" t="str">
            <v>702040</v>
          </cell>
          <cell r="L140" t="str">
            <v>FRUIT, FROZEN</v>
          </cell>
          <cell r="M140" t="str">
            <v>110</v>
          </cell>
          <cell r="N140" t="str">
            <v>AMS-FRUIT &amp; VEG</v>
          </cell>
          <cell r="O140" t="str">
            <v>101202013031400</v>
          </cell>
          <cell r="P140" t="str">
            <v>FRUIT/PEACHES/FROZEN</v>
          </cell>
          <cell r="Q140">
            <v>1.198</v>
          </cell>
          <cell r="R140">
            <v>1</v>
          </cell>
          <cell r="S140" t="str">
            <v>LB</v>
          </cell>
          <cell r="T140">
            <v>24</v>
          </cell>
          <cell r="U140">
            <v>36960</v>
          </cell>
          <cell r="V140">
            <v>87.32</v>
          </cell>
          <cell r="W140">
            <v>0.87319999999999998</v>
          </cell>
          <cell r="X140" t="str">
            <v>USD</v>
          </cell>
          <cell r="Y140">
            <v>100</v>
          </cell>
          <cell r="Z140" t="str">
            <v>LB</v>
          </cell>
          <cell r="AA140">
            <v>20.96</v>
          </cell>
          <cell r="AB140">
            <v>32273.47</v>
          </cell>
          <cell r="AC140" t="str">
            <v>No</v>
          </cell>
        </row>
        <row r="141">
          <cell r="A141" t="str">
            <v>100241</v>
          </cell>
          <cell r="B141" t="str">
            <v>PEACH FREESTONE DICED FRZ CUP-96/4.4 OZ</v>
          </cell>
          <cell r="E141" t="str">
            <v>A416</v>
          </cell>
          <cell r="F141" t="str">
            <v>N/A</v>
          </cell>
          <cell r="G141" t="str">
            <v>LB</v>
          </cell>
          <cell r="H141">
            <v>1400</v>
          </cell>
          <cell r="I141" t="str">
            <v>1000</v>
          </cell>
          <cell r="J141" t="str">
            <v>DOMESTIC STATISTICAL 1000</v>
          </cell>
          <cell r="K141" t="str">
            <v>702040</v>
          </cell>
          <cell r="L141" t="str">
            <v>FRUIT, FROZEN</v>
          </cell>
          <cell r="M141" t="str">
            <v>110</v>
          </cell>
          <cell r="N141" t="str">
            <v>AMS-FRUIT &amp; VEG</v>
          </cell>
          <cell r="O141" t="str">
            <v>101202013031400</v>
          </cell>
          <cell r="P141" t="str">
            <v>FRUIT/PEACHES/FROZEN</v>
          </cell>
          <cell r="Q141">
            <v>1.163</v>
          </cell>
          <cell r="R141">
            <v>1</v>
          </cell>
          <cell r="S141" t="str">
            <v>LB</v>
          </cell>
          <cell r="T141">
            <v>26.4</v>
          </cell>
          <cell r="U141">
            <v>36960</v>
          </cell>
          <cell r="V141">
            <v>182.43</v>
          </cell>
          <cell r="W141">
            <v>1.8243</v>
          </cell>
          <cell r="X141" t="str">
            <v>USD</v>
          </cell>
          <cell r="Y141">
            <v>100</v>
          </cell>
          <cell r="Z141" t="str">
            <v>LB</v>
          </cell>
          <cell r="AA141">
            <v>48.16</v>
          </cell>
          <cell r="AB141">
            <v>67426.13</v>
          </cell>
          <cell r="AC141" t="str">
            <v>No</v>
          </cell>
        </row>
        <row r="142">
          <cell r="A142" t="str">
            <v>100242</v>
          </cell>
          <cell r="B142" t="str">
            <v>BLUEBERRY WILD FRZ CTN-8/3 LB</v>
          </cell>
          <cell r="E142" t="str">
            <v>A387</v>
          </cell>
          <cell r="F142" t="str">
            <v>N/A</v>
          </cell>
          <cell r="G142" t="str">
            <v>LB</v>
          </cell>
          <cell r="H142">
            <v>1440</v>
          </cell>
          <cell r="I142" t="str">
            <v>1000</v>
          </cell>
          <cell r="J142" t="str">
            <v>DOMESTIC STATISTICAL 1000</v>
          </cell>
          <cell r="K142" t="str">
            <v>702040</v>
          </cell>
          <cell r="L142" t="str">
            <v>FRUIT, FROZEN</v>
          </cell>
          <cell r="M142" t="str">
            <v>110</v>
          </cell>
          <cell r="N142" t="str">
            <v>AMS-FRUIT &amp; VEG</v>
          </cell>
          <cell r="O142" t="str">
            <v>101202004031400</v>
          </cell>
          <cell r="P142" t="str">
            <v>FRUIT/BLUEBERRY/FROZEN</v>
          </cell>
          <cell r="Q142">
            <v>1.042</v>
          </cell>
          <cell r="R142">
            <v>1</v>
          </cell>
          <cell r="S142" t="str">
            <v>LB</v>
          </cell>
          <cell r="T142">
            <v>24</v>
          </cell>
          <cell r="U142">
            <v>34560</v>
          </cell>
          <cell r="V142">
            <v>166.73</v>
          </cell>
          <cell r="W142">
            <v>1.6673</v>
          </cell>
          <cell r="X142" t="str">
            <v>USD</v>
          </cell>
          <cell r="Y142">
            <v>100</v>
          </cell>
          <cell r="Z142" t="str">
            <v>LB</v>
          </cell>
          <cell r="AA142">
            <v>40.020000000000003</v>
          </cell>
          <cell r="AB142">
            <v>57621.89</v>
          </cell>
          <cell r="AC142" t="str">
            <v>No</v>
          </cell>
        </row>
        <row r="143">
          <cell r="A143" t="str">
            <v>100243</v>
          </cell>
          <cell r="B143" t="str">
            <v>BLUEBERRY WILD FRZ CTN-30 LB</v>
          </cell>
          <cell r="E143" t="str">
            <v>A366</v>
          </cell>
          <cell r="F143" t="str">
            <v>N/A</v>
          </cell>
          <cell r="G143" t="str">
            <v>LB</v>
          </cell>
          <cell r="H143">
            <v>1320</v>
          </cell>
          <cell r="I143" t="str">
            <v>1000</v>
          </cell>
          <cell r="J143" t="str">
            <v>DOMESTIC STATISTICAL 1000</v>
          </cell>
          <cell r="K143" t="str">
            <v>702040</v>
          </cell>
          <cell r="L143" t="str">
            <v>FRUIT, FROZEN</v>
          </cell>
          <cell r="M143" t="str">
            <v>110</v>
          </cell>
          <cell r="N143" t="str">
            <v>AMS-FRUIT &amp; VEG</v>
          </cell>
          <cell r="O143" t="str">
            <v>101202004031400</v>
          </cell>
          <cell r="P143" t="str">
            <v>FRUIT/BLUEBERRY/FROZEN</v>
          </cell>
          <cell r="Q143">
            <v>1.0669999999999999</v>
          </cell>
          <cell r="R143">
            <v>1</v>
          </cell>
          <cell r="S143" t="str">
            <v>LB</v>
          </cell>
          <cell r="T143">
            <v>30</v>
          </cell>
          <cell r="U143">
            <v>39600</v>
          </cell>
          <cell r="V143">
            <v>151.05000000000001</v>
          </cell>
          <cell r="W143">
            <v>1.5105000000000002</v>
          </cell>
          <cell r="X143" t="str">
            <v>USD</v>
          </cell>
          <cell r="Y143">
            <v>100</v>
          </cell>
          <cell r="Z143" t="str">
            <v>LB</v>
          </cell>
          <cell r="AA143">
            <v>45.32</v>
          </cell>
          <cell r="AB143">
            <v>59815.8</v>
          </cell>
          <cell r="AC143" t="str">
            <v>No</v>
          </cell>
        </row>
        <row r="144">
          <cell r="A144" t="str">
            <v>100244</v>
          </cell>
          <cell r="B144" t="str">
            <v>BLUEBERRY CULTIVATED FRZ CTN-30 LB</v>
          </cell>
          <cell r="E144" t="str">
            <v>A367</v>
          </cell>
          <cell r="F144" t="str">
            <v>N/A</v>
          </cell>
          <cell r="G144" t="str">
            <v>LB</v>
          </cell>
          <cell r="H144">
            <v>1320</v>
          </cell>
          <cell r="I144" t="str">
            <v>1000</v>
          </cell>
          <cell r="J144" t="str">
            <v>DOMESTIC STATISTICAL 1000</v>
          </cell>
          <cell r="K144" t="str">
            <v>702040</v>
          </cell>
          <cell r="L144" t="str">
            <v>FRUIT, FROZEN</v>
          </cell>
          <cell r="M144" t="str">
            <v>110</v>
          </cell>
          <cell r="N144" t="str">
            <v>AMS-FRUIT &amp; VEG</v>
          </cell>
          <cell r="O144" t="str">
            <v>101202004031400</v>
          </cell>
          <cell r="P144" t="str">
            <v>FRUIT/BLUEBERRY/FROZEN</v>
          </cell>
          <cell r="Q144">
            <v>1.0669999999999999</v>
          </cell>
          <cell r="R144">
            <v>1</v>
          </cell>
          <cell r="S144" t="str">
            <v>LB</v>
          </cell>
          <cell r="T144">
            <v>30</v>
          </cell>
          <cell r="U144">
            <v>39600</v>
          </cell>
          <cell r="V144">
            <v>97.24</v>
          </cell>
          <cell r="W144">
            <v>0.97239999999999993</v>
          </cell>
          <cell r="X144" t="str">
            <v>USD</v>
          </cell>
          <cell r="Y144">
            <v>100</v>
          </cell>
          <cell r="Z144" t="str">
            <v>LB</v>
          </cell>
          <cell r="AA144">
            <v>29.17</v>
          </cell>
          <cell r="AB144">
            <v>38507.040000000001</v>
          </cell>
          <cell r="AC144" t="str">
            <v>No</v>
          </cell>
        </row>
        <row r="145">
          <cell r="A145" t="str">
            <v>100245</v>
          </cell>
          <cell r="B145" t="str">
            <v>BLACKBERRY FRZ IQF CTN-30 LB</v>
          </cell>
          <cell r="D145" t="str">
            <v>313030</v>
          </cell>
          <cell r="E145" t="str">
            <v>A370</v>
          </cell>
          <cell r="F145" t="str">
            <v>N/A</v>
          </cell>
          <cell r="G145" t="str">
            <v>LB</v>
          </cell>
          <cell r="H145">
            <v>1320</v>
          </cell>
          <cell r="I145" t="str">
            <v>1000</v>
          </cell>
          <cell r="J145" t="str">
            <v>DOMESTIC STATISTICAL 1000</v>
          </cell>
          <cell r="K145" t="str">
            <v>702040</v>
          </cell>
          <cell r="L145" t="str">
            <v>FRUIT, FROZEN</v>
          </cell>
          <cell r="M145" t="str">
            <v>110</v>
          </cell>
          <cell r="N145" t="str">
            <v>AMS-FRUIT &amp; VEG</v>
          </cell>
          <cell r="O145" t="str">
            <v>101202003031400</v>
          </cell>
          <cell r="P145" t="str">
            <v>FRUIT/BLACKBERRY/FROZEN</v>
          </cell>
          <cell r="Q145">
            <v>1.0329999999999999</v>
          </cell>
          <cell r="R145">
            <v>1</v>
          </cell>
          <cell r="S145" t="str">
            <v>LB</v>
          </cell>
          <cell r="T145">
            <v>30</v>
          </cell>
          <cell r="U145">
            <v>39600</v>
          </cell>
          <cell r="V145">
            <v>76.430000000000007</v>
          </cell>
          <cell r="W145">
            <v>0.76430000000000009</v>
          </cell>
          <cell r="X145" t="str">
            <v>USD</v>
          </cell>
          <cell r="Y145">
            <v>100</v>
          </cell>
          <cell r="Z145" t="str">
            <v>LB</v>
          </cell>
          <cell r="AA145">
            <v>22.93</v>
          </cell>
          <cell r="AB145">
            <v>30266.28</v>
          </cell>
          <cell r="AC145" t="str">
            <v>No</v>
          </cell>
        </row>
        <row r="146">
          <cell r="A146" t="str">
            <v>100246</v>
          </cell>
          <cell r="B146" t="str">
            <v>BLACKBERRY EVERGREEN FRZ CTN-30 LB</v>
          </cell>
          <cell r="D146" t="str">
            <v>313130</v>
          </cell>
          <cell r="E146" t="str">
            <v>A379</v>
          </cell>
          <cell r="F146" t="str">
            <v>N/A</v>
          </cell>
          <cell r="G146" t="str">
            <v>LB</v>
          </cell>
          <cell r="H146">
            <v>1334</v>
          </cell>
          <cell r="I146" t="str">
            <v>1000</v>
          </cell>
          <cell r="J146" t="str">
            <v>DOMESTIC STATISTICAL 1000</v>
          </cell>
          <cell r="K146" t="str">
            <v>702040</v>
          </cell>
          <cell r="L146" t="str">
            <v>FRUIT, FROZEN</v>
          </cell>
          <cell r="M146" t="str">
            <v>110</v>
          </cell>
          <cell r="N146" t="str">
            <v>AMS-FRUIT &amp; VEG</v>
          </cell>
          <cell r="O146" t="str">
            <v>101202003031400</v>
          </cell>
          <cell r="P146" t="str">
            <v>FRUIT/BLACKBERRY/FROZEN</v>
          </cell>
          <cell r="Q146">
            <v>1.07</v>
          </cell>
          <cell r="R146">
            <v>1</v>
          </cell>
          <cell r="S146" t="str">
            <v>LB</v>
          </cell>
          <cell r="T146">
            <v>30</v>
          </cell>
          <cell r="U146">
            <v>40020</v>
          </cell>
          <cell r="V146">
            <v>73.62</v>
          </cell>
          <cell r="W146">
            <v>0.73620000000000008</v>
          </cell>
          <cell r="X146" t="str">
            <v>USD</v>
          </cell>
          <cell r="Y146">
            <v>100</v>
          </cell>
          <cell r="Z146" t="str">
            <v>LB</v>
          </cell>
          <cell r="AA146">
            <v>22.09</v>
          </cell>
          <cell r="AB146">
            <v>29462.720000000001</v>
          </cell>
          <cell r="AC146" t="str">
            <v>No</v>
          </cell>
        </row>
        <row r="147">
          <cell r="A147" t="str">
            <v>100247</v>
          </cell>
          <cell r="B147" t="str">
            <v>BLACKBERRY MARION FRZ CTN-30 LB</v>
          </cell>
          <cell r="D147" t="str">
            <v>313230</v>
          </cell>
          <cell r="E147" t="str">
            <v>A369</v>
          </cell>
          <cell r="F147" t="str">
            <v>N/A</v>
          </cell>
          <cell r="G147" t="str">
            <v>LB</v>
          </cell>
          <cell r="H147">
            <v>1334</v>
          </cell>
          <cell r="I147" t="str">
            <v>1000</v>
          </cell>
          <cell r="J147" t="str">
            <v>DOMESTIC STATISTICAL 1000</v>
          </cell>
          <cell r="K147" t="str">
            <v>702040</v>
          </cell>
          <cell r="L147" t="str">
            <v>FRUIT, FROZEN</v>
          </cell>
          <cell r="M147" t="str">
            <v>110</v>
          </cell>
          <cell r="N147" t="str">
            <v>AMS-FRUIT &amp; VEG</v>
          </cell>
          <cell r="O147" t="str">
            <v>101202003031400</v>
          </cell>
          <cell r="P147" t="str">
            <v>FRUIT/BLACKBERRY/FROZEN</v>
          </cell>
          <cell r="Q147">
            <v>1.07</v>
          </cell>
          <cell r="R147">
            <v>1</v>
          </cell>
          <cell r="S147" t="str">
            <v>LB</v>
          </cell>
          <cell r="T147">
            <v>30</v>
          </cell>
          <cell r="U147">
            <v>40020</v>
          </cell>
          <cell r="V147">
            <v>104.77</v>
          </cell>
          <cell r="W147">
            <v>1.0476999999999999</v>
          </cell>
          <cell r="X147" t="str">
            <v>USD</v>
          </cell>
          <cell r="Y147">
            <v>100</v>
          </cell>
          <cell r="Z147" t="str">
            <v>LB</v>
          </cell>
          <cell r="AA147">
            <v>31.43</v>
          </cell>
          <cell r="AB147">
            <v>41928.949999999997</v>
          </cell>
          <cell r="AC147" t="str">
            <v>No</v>
          </cell>
        </row>
        <row r="148">
          <cell r="A148" t="str">
            <v>100248</v>
          </cell>
          <cell r="B148" t="str">
            <v>RASPBERRY FRZ CTN-25 LB</v>
          </cell>
          <cell r="D148" t="str">
            <v>313325</v>
          </cell>
          <cell r="E148" t="str">
            <v>A372</v>
          </cell>
          <cell r="F148" t="str">
            <v>N/A</v>
          </cell>
          <cell r="G148" t="str">
            <v>LB</v>
          </cell>
          <cell r="H148">
            <v>1600</v>
          </cell>
          <cell r="I148" t="str">
            <v>1000</v>
          </cell>
          <cell r="J148" t="str">
            <v>DOMESTIC STATISTICAL 1000</v>
          </cell>
          <cell r="K148" t="str">
            <v>702040</v>
          </cell>
          <cell r="L148" t="str">
            <v>FRUIT, FROZEN</v>
          </cell>
          <cell r="M148" t="str">
            <v>110</v>
          </cell>
          <cell r="N148" t="str">
            <v>AMS-FRUIT &amp; VEG</v>
          </cell>
          <cell r="O148" t="str">
            <v>101202018031400</v>
          </cell>
          <cell r="P148" t="str">
            <v>FRUIT/RASPBERRY/FROZEN</v>
          </cell>
          <cell r="Q148">
            <v>1.08</v>
          </cell>
          <cell r="R148">
            <v>1</v>
          </cell>
          <cell r="S148" t="str">
            <v>LB</v>
          </cell>
          <cell r="T148">
            <v>25</v>
          </cell>
          <cell r="U148">
            <v>40000</v>
          </cell>
          <cell r="V148">
            <v>97.18</v>
          </cell>
          <cell r="W148">
            <v>0.97180000000000011</v>
          </cell>
          <cell r="X148" t="str">
            <v>USD</v>
          </cell>
          <cell r="Y148">
            <v>100</v>
          </cell>
          <cell r="Z148" t="str">
            <v>LB</v>
          </cell>
          <cell r="AA148">
            <v>24.3</v>
          </cell>
          <cell r="AB148">
            <v>38872</v>
          </cell>
          <cell r="AC148" t="str">
            <v>No</v>
          </cell>
        </row>
        <row r="149">
          <cell r="A149" t="str">
            <v>100249</v>
          </cell>
          <cell r="B149" t="str">
            <v>RASPBERRY RED FRZ PUREE PAIL-28 LB</v>
          </cell>
          <cell r="D149" t="str">
            <v>313428</v>
          </cell>
          <cell r="E149" t="str">
            <v>A391</v>
          </cell>
          <cell r="F149" t="str">
            <v>N/A</v>
          </cell>
          <cell r="G149" t="str">
            <v>LB</v>
          </cell>
          <cell r="H149">
            <v>1408</v>
          </cell>
          <cell r="I149" t="str">
            <v>1000</v>
          </cell>
          <cell r="J149" t="str">
            <v>DOMESTIC STATISTICAL 1000</v>
          </cell>
          <cell r="K149" t="str">
            <v>702040</v>
          </cell>
          <cell r="L149" t="str">
            <v>FRUIT, FROZEN</v>
          </cell>
          <cell r="M149" t="str">
            <v>110</v>
          </cell>
          <cell r="N149" t="str">
            <v>AMS-FRUIT &amp; VEG</v>
          </cell>
          <cell r="O149" t="str">
            <v>101202018031400</v>
          </cell>
          <cell r="P149" t="str">
            <v>FRUIT/RASPBERRY/FROZEN</v>
          </cell>
          <cell r="Q149">
            <v>1.054</v>
          </cell>
          <cell r="R149">
            <v>1</v>
          </cell>
          <cell r="S149" t="str">
            <v>LB</v>
          </cell>
          <cell r="T149">
            <v>28</v>
          </cell>
          <cell r="U149">
            <v>39424</v>
          </cell>
          <cell r="V149">
            <v>80</v>
          </cell>
          <cell r="W149">
            <v>0.8</v>
          </cell>
          <cell r="X149" t="str">
            <v>USD</v>
          </cell>
          <cell r="Y149">
            <v>100</v>
          </cell>
          <cell r="Z149" t="str">
            <v>LB</v>
          </cell>
          <cell r="AA149">
            <v>22.4</v>
          </cell>
          <cell r="AB149">
            <v>31539.200000000001</v>
          </cell>
          <cell r="AC149" t="str">
            <v>No</v>
          </cell>
        </row>
        <row r="150">
          <cell r="A150" t="str">
            <v>100250</v>
          </cell>
          <cell r="B150" t="str">
            <v>RASPBERRY RED FRZ PUREE CTN-6/5.75 LB</v>
          </cell>
          <cell r="D150" t="str">
            <v>313465</v>
          </cell>
          <cell r="E150" t="str">
            <v>A373</v>
          </cell>
          <cell r="F150" t="str">
            <v>N/A</v>
          </cell>
          <cell r="G150" t="str">
            <v>LB</v>
          </cell>
          <cell r="H150">
            <v>1126</v>
          </cell>
          <cell r="I150" t="str">
            <v>1000</v>
          </cell>
          <cell r="J150" t="str">
            <v>DOMESTIC STATISTICAL 1000</v>
          </cell>
          <cell r="K150" t="str">
            <v>702040</v>
          </cell>
          <cell r="L150" t="str">
            <v>FRUIT, FROZEN</v>
          </cell>
          <cell r="M150" t="str">
            <v>110</v>
          </cell>
          <cell r="N150" t="str">
            <v>AMS-FRUIT &amp; VEG</v>
          </cell>
          <cell r="O150" t="str">
            <v>101202018031400</v>
          </cell>
          <cell r="P150" t="str">
            <v>FRUIT/RASPBERRY/FROZEN</v>
          </cell>
          <cell r="Q150">
            <v>1.087</v>
          </cell>
          <cell r="R150">
            <v>1</v>
          </cell>
          <cell r="S150" t="str">
            <v>LB</v>
          </cell>
          <cell r="T150">
            <v>34.5</v>
          </cell>
          <cell r="U150">
            <v>38847</v>
          </cell>
          <cell r="V150">
            <v>90.59</v>
          </cell>
          <cell r="W150">
            <v>0.90590000000000004</v>
          </cell>
          <cell r="X150" t="str">
            <v>USD</v>
          </cell>
          <cell r="Y150">
            <v>100</v>
          </cell>
          <cell r="Z150" t="str">
            <v>LB</v>
          </cell>
          <cell r="AA150">
            <v>31.25</v>
          </cell>
          <cell r="AB150">
            <v>35191.5</v>
          </cell>
          <cell r="AC150" t="str">
            <v>No</v>
          </cell>
        </row>
        <row r="151">
          <cell r="A151" t="str">
            <v>100251</v>
          </cell>
          <cell r="B151" t="str">
            <v>BLACKBERRY EVERGRN PUREE CTN-6/5.75 LB</v>
          </cell>
          <cell r="D151" t="str">
            <v>313565</v>
          </cell>
          <cell r="E151" t="str">
            <v>A376</v>
          </cell>
          <cell r="F151" t="str">
            <v>N/A</v>
          </cell>
          <cell r="G151" t="str">
            <v>LB</v>
          </cell>
          <cell r="H151">
            <v>1126</v>
          </cell>
          <cell r="I151" t="str">
            <v>1000</v>
          </cell>
          <cell r="J151" t="str">
            <v>DOMESTIC STATISTICAL 1000</v>
          </cell>
          <cell r="K151" t="str">
            <v>702040</v>
          </cell>
          <cell r="L151" t="str">
            <v>FRUIT, FROZEN</v>
          </cell>
          <cell r="M151" t="str">
            <v>110</v>
          </cell>
          <cell r="N151" t="str">
            <v>AMS-FRUIT &amp; VEG</v>
          </cell>
          <cell r="O151" t="str">
            <v>101202003031380</v>
          </cell>
          <cell r="P151" t="str">
            <v>FRUIT/BLACKBERRY/FRESH</v>
          </cell>
          <cell r="Q151">
            <v>1.087</v>
          </cell>
          <cell r="R151">
            <v>1</v>
          </cell>
          <cell r="S151" t="str">
            <v>LB</v>
          </cell>
          <cell r="T151">
            <v>34.5</v>
          </cell>
          <cell r="U151">
            <v>38847</v>
          </cell>
          <cell r="V151">
            <v>85</v>
          </cell>
          <cell r="W151">
            <v>0.85</v>
          </cell>
          <cell r="X151" t="str">
            <v>USD</v>
          </cell>
          <cell r="Y151">
            <v>100</v>
          </cell>
          <cell r="Z151" t="str">
            <v>LB</v>
          </cell>
          <cell r="AA151">
            <v>29.33</v>
          </cell>
          <cell r="AB151">
            <v>33019.949999999997</v>
          </cell>
          <cell r="AC151" t="str">
            <v>No</v>
          </cell>
        </row>
        <row r="152">
          <cell r="A152" t="str">
            <v>100252</v>
          </cell>
          <cell r="B152" t="str">
            <v>BLACKBERRYMARION PUREE FRZ CTN-6/5.75 LB</v>
          </cell>
          <cell r="D152" t="str">
            <v>313665</v>
          </cell>
          <cell r="E152" t="str">
            <v>A377</v>
          </cell>
          <cell r="F152" t="str">
            <v>N/A</v>
          </cell>
          <cell r="G152" t="str">
            <v>LB</v>
          </cell>
          <cell r="H152">
            <v>1126</v>
          </cell>
          <cell r="I152" t="str">
            <v>1000</v>
          </cell>
          <cell r="J152" t="str">
            <v>DOMESTIC STATISTICAL 1000</v>
          </cell>
          <cell r="K152" t="str">
            <v>702040</v>
          </cell>
          <cell r="L152" t="str">
            <v>FRUIT, FROZEN</v>
          </cell>
          <cell r="M152" t="str">
            <v>110</v>
          </cell>
          <cell r="N152" t="str">
            <v>AMS-FRUIT &amp; VEG</v>
          </cell>
          <cell r="O152" t="str">
            <v>101202003031400</v>
          </cell>
          <cell r="P152" t="str">
            <v>FRUIT/BLACKBERRY/FROZEN</v>
          </cell>
          <cell r="Q152">
            <v>1.087</v>
          </cell>
          <cell r="R152">
            <v>1</v>
          </cell>
          <cell r="S152" t="str">
            <v>LB</v>
          </cell>
          <cell r="T152">
            <v>34.5</v>
          </cell>
          <cell r="U152">
            <v>38847</v>
          </cell>
          <cell r="V152">
            <v>99.33</v>
          </cell>
          <cell r="W152">
            <v>0.99329999999999996</v>
          </cell>
          <cell r="X152" t="str">
            <v>USD</v>
          </cell>
          <cell r="Y152">
            <v>100</v>
          </cell>
          <cell r="Z152" t="str">
            <v>LB</v>
          </cell>
          <cell r="AA152">
            <v>34.270000000000003</v>
          </cell>
          <cell r="AB152">
            <v>38586.730000000003</v>
          </cell>
          <cell r="AC152" t="str">
            <v>No</v>
          </cell>
        </row>
        <row r="153">
          <cell r="A153" t="str">
            <v>100253</v>
          </cell>
          <cell r="B153" t="str">
            <v>STRAWBERRY FRZ CTN-30 LB</v>
          </cell>
          <cell r="D153" t="str">
            <v>314030</v>
          </cell>
          <cell r="E153" t="str">
            <v>A375</v>
          </cell>
          <cell r="F153" t="str">
            <v>N/A</v>
          </cell>
          <cell r="G153" t="str">
            <v>LB</v>
          </cell>
          <cell r="H153">
            <v>1320</v>
          </cell>
          <cell r="I153" t="str">
            <v>1000</v>
          </cell>
          <cell r="J153" t="str">
            <v>DOMESTIC STATISTICAL 1000</v>
          </cell>
          <cell r="K153" t="str">
            <v>702040</v>
          </cell>
          <cell r="L153" t="str">
            <v>FRUIT, FROZEN</v>
          </cell>
          <cell r="M153" t="str">
            <v>110</v>
          </cell>
          <cell r="N153" t="str">
            <v>AMS-FRUIT &amp; VEG</v>
          </cell>
          <cell r="O153" t="str">
            <v>101202019031400</v>
          </cell>
          <cell r="P153" t="str">
            <v>FRUIT/STRAWBERRY/FROZEN</v>
          </cell>
          <cell r="Q153">
            <v>1.0669999999999999</v>
          </cell>
          <cell r="R153">
            <v>1</v>
          </cell>
          <cell r="S153" t="str">
            <v>LB</v>
          </cell>
          <cell r="T153">
            <v>30</v>
          </cell>
          <cell r="U153">
            <v>39600</v>
          </cell>
          <cell r="V153">
            <v>132.74</v>
          </cell>
          <cell r="W153">
            <v>1.3274000000000001</v>
          </cell>
          <cell r="X153" t="str">
            <v>USD</v>
          </cell>
          <cell r="Y153">
            <v>100</v>
          </cell>
          <cell r="Z153" t="str">
            <v>LB</v>
          </cell>
          <cell r="AA153">
            <v>39.82</v>
          </cell>
          <cell r="AB153">
            <v>52565.04</v>
          </cell>
          <cell r="AC153" t="str">
            <v>No</v>
          </cell>
        </row>
        <row r="154">
          <cell r="A154" t="str">
            <v>100254</v>
          </cell>
          <cell r="B154" t="str">
            <v>STRAWBERRY SLICES FRZ CTN-30 LB</v>
          </cell>
          <cell r="D154" t="str">
            <v>314130</v>
          </cell>
          <cell r="E154" t="str">
            <v>A380</v>
          </cell>
          <cell r="F154" t="str">
            <v>N/A</v>
          </cell>
          <cell r="G154" t="str">
            <v>LB</v>
          </cell>
          <cell r="H154">
            <v>1320</v>
          </cell>
          <cell r="I154" t="str">
            <v>1000</v>
          </cell>
          <cell r="J154" t="str">
            <v>DOMESTIC STATISTICAL 1000</v>
          </cell>
          <cell r="K154" t="str">
            <v>702040</v>
          </cell>
          <cell r="L154" t="str">
            <v>FRUIT, FROZEN</v>
          </cell>
          <cell r="M154" t="str">
            <v>110</v>
          </cell>
          <cell r="N154" t="str">
            <v>AMS-FRUIT &amp; VEG</v>
          </cell>
          <cell r="O154" t="str">
            <v>101202019031400</v>
          </cell>
          <cell r="P154" t="str">
            <v>FRUIT/STRAWBERRY/FROZEN</v>
          </cell>
          <cell r="Q154">
            <v>1.0669999999999999</v>
          </cell>
          <cell r="R154">
            <v>1</v>
          </cell>
          <cell r="S154" t="str">
            <v>LB</v>
          </cell>
          <cell r="T154">
            <v>30</v>
          </cell>
          <cell r="U154">
            <v>39600</v>
          </cell>
          <cell r="V154">
            <v>148.03</v>
          </cell>
          <cell r="W154">
            <v>1.4802999999999999</v>
          </cell>
          <cell r="X154" t="str">
            <v>USD</v>
          </cell>
          <cell r="Y154">
            <v>100</v>
          </cell>
          <cell r="Z154" t="str">
            <v>LB</v>
          </cell>
          <cell r="AA154">
            <v>44.41</v>
          </cell>
          <cell r="AB154">
            <v>58619.88</v>
          </cell>
          <cell r="AC154" t="str">
            <v>No</v>
          </cell>
        </row>
        <row r="155">
          <cell r="A155" t="str">
            <v>100256</v>
          </cell>
          <cell r="B155" t="str">
            <v>STRAWBERRY FRZ CUP-96/4.5 OZ</v>
          </cell>
          <cell r="D155" t="str">
            <v>314220</v>
          </cell>
          <cell r="E155" t="str">
            <v>A417</v>
          </cell>
          <cell r="F155" t="str">
            <v>N/A</v>
          </cell>
          <cell r="G155" t="str">
            <v>LB</v>
          </cell>
          <cell r="H155">
            <v>1400</v>
          </cell>
          <cell r="I155" t="str">
            <v>1000</v>
          </cell>
          <cell r="J155" t="str">
            <v>DOMESTIC STATISTICAL 1000</v>
          </cell>
          <cell r="K155" t="str">
            <v>702040</v>
          </cell>
          <cell r="L155" t="str">
            <v>FRUIT, FROZEN</v>
          </cell>
          <cell r="M155" t="str">
            <v>110</v>
          </cell>
          <cell r="N155" t="str">
            <v>AMS-FRUIT &amp; VEG</v>
          </cell>
          <cell r="O155" t="str">
            <v>101202019031400</v>
          </cell>
          <cell r="P155" t="str">
            <v>FRUIT/STRAWBERRY/FROZEN</v>
          </cell>
          <cell r="Q155">
            <v>1.159</v>
          </cell>
          <cell r="R155">
            <v>1</v>
          </cell>
          <cell r="S155" t="str">
            <v>LB</v>
          </cell>
          <cell r="T155">
            <v>27</v>
          </cell>
          <cell r="U155">
            <v>37800</v>
          </cell>
          <cell r="V155">
            <v>198.17</v>
          </cell>
          <cell r="W155">
            <v>1.9816999999999998</v>
          </cell>
          <cell r="X155" t="str">
            <v>USD</v>
          </cell>
          <cell r="Y155">
            <v>100</v>
          </cell>
          <cell r="Z155" t="str">
            <v>LB</v>
          </cell>
          <cell r="AA155">
            <v>53.51</v>
          </cell>
          <cell r="AB155">
            <v>74908.259999999995</v>
          </cell>
          <cell r="AC155" t="str">
            <v>No</v>
          </cell>
        </row>
        <row r="156">
          <cell r="A156" t="str">
            <v>100258</v>
          </cell>
          <cell r="B156" t="str">
            <v>APPLE SLICES FRZ CTN-30 LB</v>
          </cell>
          <cell r="E156" t="str">
            <v>NO FNS CODE</v>
          </cell>
          <cell r="F156" t="str">
            <v>N/A</v>
          </cell>
          <cell r="G156" t="str">
            <v>LB</v>
          </cell>
          <cell r="H156">
            <v>1320</v>
          </cell>
          <cell r="I156" t="str">
            <v>1000</v>
          </cell>
          <cell r="J156" t="str">
            <v>DOMESTIC STATISTICAL 1000</v>
          </cell>
          <cell r="K156" t="str">
            <v>702040</v>
          </cell>
          <cell r="L156" t="str">
            <v>FRUIT, FROZEN</v>
          </cell>
          <cell r="M156" t="str">
            <v>110</v>
          </cell>
          <cell r="N156" t="str">
            <v>AMS-FRUIT &amp; VEG</v>
          </cell>
          <cell r="O156" t="str">
            <v>101202001031400</v>
          </cell>
          <cell r="P156" t="str">
            <v>FRUIT/APPLES/FROZEN</v>
          </cell>
          <cell r="Q156">
            <v>1.0669999999999999</v>
          </cell>
          <cell r="R156">
            <v>1</v>
          </cell>
          <cell r="S156" t="str">
            <v>LB</v>
          </cell>
          <cell r="T156">
            <v>30</v>
          </cell>
          <cell r="U156">
            <v>39600</v>
          </cell>
          <cell r="V156">
            <v>120.92</v>
          </cell>
          <cell r="W156">
            <v>1.2092000000000001</v>
          </cell>
          <cell r="X156" t="str">
            <v>USD</v>
          </cell>
          <cell r="Y156">
            <v>100</v>
          </cell>
          <cell r="Z156" t="str">
            <v>LB</v>
          </cell>
          <cell r="AA156">
            <v>36.28</v>
          </cell>
          <cell r="AB156">
            <v>47884.32</v>
          </cell>
          <cell r="AC156" t="str">
            <v>No</v>
          </cell>
        </row>
        <row r="157">
          <cell r="A157" t="str">
            <v>100259</v>
          </cell>
          <cell r="B157" t="str">
            <v>APRICOT SLICES FRZ BOX-20 LB</v>
          </cell>
          <cell r="D157" t="str">
            <v>316020</v>
          </cell>
          <cell r="E157" t="str">
            <v>A358</v>
          </cell>
          <cell r="F157" t="str">
            <v>N/A</v>
          </cell>
          <cell r="G157" t="str">
            <v>LB</v>
          </cell>
          <cell r="H157">
            <v>1900</v>
          </cell>
          <cell r="I157" t="str">
            <v>1000</v>
          </cell>
          <cell r="J157" t="str">
            <v>DOMESTIC STATISTICAL 1000</v>
          </cell>
          <cell r="K157" t="str">
            <v>702040</v>
          </cell>
          <cell r="L157" t="str">
            <v>FRUIT, FROZEN</v>
          </cell>
          <cell r="M157" t="str">
            <v>110</v>
          </cell>
          <cell r="N157" t="str">
            <v>AMS-FRUIT &amp; VEG</v>
          </cell>
          <cell r="O157" t="str">
            <v>101202002031400</v>
          </cell>
          <cell r="P157" t="str">
            <v>FRUIT/APRICOT/FROZEN</v>
          </cell>
          <cell r="Q157">
            <v>1.075</v>
          </cell>
          <cell r="R157">
            <v>1</v>
          </cell>
          <cell r="S157" t="str">
            <v>LB</v>
          </cell>
          <cell r="T157">
            <v>20</v>
          </cell>
          <cell r="U157">
            <v>38000</v>
          </cell>
          <cell r="V157">
            <v>155.6</v>
          </cell>
          <cell r="W157">
            <v>1.556</v>
          </cell>
          <cell r="X157" t="str">
            <v>USD</v>
          </cell>
          <cell r="Y157">
            <v>100</v>
          </cell>
          <cell r="Z157" t="str">
            <v>LB</v>
          </cell>
          <cell r="AA157">
            <v>31.12</v>
          </cell>
          <cell r="AB157">
            <v>59128</v>
          </cell>
          <cell r="AC157" t="str">
            <v>No</v>
          </cell>
        </row>
        <row r="158">
          <cell r="A158" t="str">
            <v>100261</v>
          </cell>
          <cell r="B158" t="str">
            <v>APRICOT FRZ CUP-96/4.5 OZ</v>
          </cell>
          <cell r="D158" t="str">
            <v>316226</v>
          </cell>
          <cell r="E158" t="str">
            <v>A449</v>
          </cell>
          <cell r="F158" t="str">
            <v>N/A</v>
          </cell>
          <cell r="G158" t="str">
            <v>LB</v>
          </cell>
          <cell r="H158">
            <v>1400</v>
          </cell>
          <cell r="I158" t="str">
            <v>1000</v>
          </cell>
          <cell r="J158" t="str">
            <v>DOMESTIC STATISTICAL 1000</v>
          </cell>
          <cell r="K158" t="str">
            <v>702040</v>
          </cell>
          <cell r="L158" t="str">
            <v>FRUIT, FROZEN</v>
          </cell>
          <cell r="M158" t="str">
            <v>110</v>
          </cell>
          <cell r="N158" t="str">
            <v>AMS-FRUIT &amp; VEG</v>
          </cell>
          <cell r="O158" t="str">
            <v>101202002031400</v>
          </cell>
          <cell r="P158" t="str">
            <v>FRUIT/APRICOT/FROZEN</v>
          </cell>
          <cell r="Q158">
            <v>1.1140000000000001</v>
          </cell>
          <cell r="R158">
            <v>1</v>
          </cell>
          <cell r="S158" t="str">
            <v>LB</v>
          </cell>
          <cell r="T158">
            <v>26.4</v>
          </cell>
          <cell r="U158">
            <v>36960</v>
          </cell>
          <cell r="V158">
            <v>176.15</v>
          </cell>
          <cell r="W158">
            <v>1.7615000000000001</v>
          </cell>
          <cell r="X158" t="str">
            <v>USD</v>
          </cell>
          <cell r="Y158">
            <v>100</v>
          </cell>
          <cell r="Z158" t="str">
            <v>LB</v>
          </cell>
          <cell r="AA158">
            <v>46.5</v>
          </cell>
          <cell r="AB158">
            <v>65105.04</v>
          </cell>
          <cell r="AC158" t="str">
            <v>No</v>
          </cell>
        </row>
        <row r="159">
          <cell r="A159" t="str">
            <v>100262</v>
          </cell>
          <cell r="B159" t="str">
            <v>CRANBERRY WHOLE FRZ CTN-40 LB</v>
          </cell>
          <cell r="D159" t="str">
            <v>317040</v>
          </cell>
          <cell r="E159" t="str">
            <v>A306</v>
          </cell>
          <cell r="F159" t="str">
            <v>N/A</v>
          </cell>
          <cell r="G159" t="str">
            <v>LB</v>
          </cell>
          <cell r="H159">
            <v>1008</v>
          </cell>
          <cell r="I159" t="str">
            <v>1000</v>
          </cell>
          <cell r="J159" t="str">
            <v>DOMESTIC STATISTICAL 1000</v>
          </cell>
          <cell r="K159" t="str">
            <v>702040</v>
          </cell>
          <cell r="L159" t="str">
            <v>FRUIT, FROZEN</v>
          </cell>
          <cell r="M159" t="str">
            <v>110</v>
          </cell>
          <cell r="N159" t="str">
            <v>AMS-FRUIT &amp; VEG</v>
          </cell>
          <cell r="O159" t="str">
            <v>101202006031400</v>
          </cell>
          <cell r="P159" t="str">
            <v>FRUIT/CRANBERRY/FROZEN</v>
          </cell>
          <cell r="Q159">
            <v>1.038</v>
          </cell>
          <cell r="R159">
            <v>1</v>
          </cell>
          <cell r="S159" t="str">
            <v>LB</v>
          </cell>
          <cell r="T159">
            <v>40</v>
          </cell>
          <cell r="U159">
            <v>40320</v>
          </cell>
          <cell r="V159">
            <v>71.34</v>
          </cell>
          <cell r="W159">
            <v>0.71340000000000003</v>
          </cell>
          <cell r="X159" t="str">
            <v>USD</v>
          </cell>
          <cell r="Y159">
            <v>100</v>
          </cell>
          <cell r="Z159" t="str">
            <v>LB</v>
          </cell>
          <cell r="AA159">
            <v>28.54</v>
          </cell>
          <cell r="AB159">
            <v>28764.29</v>
          </cell>
          <cell r="AC159" t="str">
            <v>No</v>
          </cell>
        </row>
        <row r="160">
          <cell r="A160" t="str">
            <v>100263</v>
          </cell>
          <cell r="B160" t="str">
            <v>BLUEBERRY CULTIVATED FRZ CTN-12/2.5 LB</v>
          </cell>
          <cell r="E160" t="str">
            <v>A308</v>
          </cell>
          <cell r="F160" t="str">
            <v>N/A</v>
          </cell>
          <cell r="G160" t="str">
            <v>LB</v>
          </cell>
          <cell r="H160">
            <v>1320</v>
          </cell>
          <cell r="I160" t="str">
            <v>1000</v>
          </cell>
          <cell r="J160" t="str">
            <v>DOMESTIC STATISTICAL 1000</v>
          </cell>
          <cell r="K160" t="str">
            <v>702040</v>
          </cell>
          <cell r="L160" t="str">
            <v>FRUIT, FROZEN</v>
          </cell>
          <cell r="M160" t="str">
            <v>110</v>
          </cell>
          <cell r="N160" t="str">
            <v>AMS-FRUIT &amp; VEG</v>
          </cell>
          <cell r="O160" t="str">
            <v>101202004031400</v>
          </cell>
          <cell r="P160" t="str">
            <v>FRUIT/BLUEBERRY/FROZEN</v>
          </cell>
          <cell r="Q160">
            <v>1.0669999999999999</v>
          </cell>
          <cell r="R160">
            <v>1</v>
          </cell>
          <cell r="S160" t="str">
            <v>LB</v>
          </cell>
          <cell r="T160">
            <v>30</v>
          </cell>
          <cell r="U160">
            <v>39600</v>
          </cell>
          <cell r="V160">
            <v>132.51</v>
          </cell>
          <cell r="W160">
            <v>1.3250999999999999</v>
          </cell>
          <cell r="X160" t="str">
            <v>USD</v>
          </cell>
          <cell r="Y160">
            <v>100</v>
          </cell>
          <cell r="Z160" t="str">
            <v>LB</v>
          </cell>
          <cell r="AA160">
            <v>39.75</v>
          </cell>
          <cell r="AB160">
            <v>52473.96</v>
          </cell>
          <cell r="AC160" t="str">
            <v>No</v>
          </cell>
        </row>
        <row r="161">
          <cell r="A161" t="str">
            <v>100264</v>
          </cell>
          <cell r="B161" t="str">
            <v>APPLE JUICE CAN-12/46 OZ</v>
          </cell>
          <cell r="D161" t="str">
            <v>321046</v>
          </cell>
          <cell r="E161" t="str">
            <v>A282</v>
          </cell>
          <cell r="F161" t="str">
            <v>N/A</v>
          </cell>
          <cell r="G161" t="str">
            <v>LB</v>
          </cell>
          <cell r="H161">
            <v>952</v>
          </cell>
          <cell r="I161" t="str">
            <v>1000</v>
          </cell>
          <cell r="J161" t="str">
            <v>DOMESTIC STATISTICAL 1000</v>
          </cell>
          <cell r="K161" t="str">
            <v>702050</v>
          </cell>
          <cell r="L161" t="str">
            <v>FRUIT, JUICE</v>
          </cell>
          <cell r="M161" t="str">
            <v>110</v>
          </cell>
          <cell r="N161" t="str">
            <v>AMS-FRUIT &amp; VEG</v>
          </cell>
          <cell r="O161" t="str">
            <v>101202001031420</v>
          </cell>
          <cell r="P161" t="str">
            <v>FRUIT/APPLES/JUICE</v>
          </cell>
          <cell r="Q161">
            <v>1.173</v>
          </cell>
          <cell r="R161">
            <v>1</v>
          </cell>
          <cell r="S161" t="str">
            <v>LB</v>
          </cell>
          <cell r="T161">
            <v>37.5</v>
          </cell>
          <cell r="U161">
            <v>35700</v>
          </cell>
          <cell r="V161">
            <v>38.11</v>
          </cell>
          <cell r="W161">
            <v>0.38109999999999999</v>
          </cell>
          <cell r="X161" t="str">
            <v>USD</v>
          </cell>
          <cell r="Y161">
            <v>100</v>
          </cell>
          <cell r="Z161" t="str">
            <v>LB</v>
          </cell>
          <cell r="AA161">
            <v>14.29</v>
          </cell>
          <cell r="AB161">
            <v>13605.27</v>
          </cell>
          <cell r="AC161" t="str">
            <v>No</v>
          </cell>
        </row>
        <row r="162">
          <cell r="A162" t="str">
            <v>100265</v>
          </cell>
          <cell r="B162" t="str">
            <v>CHERRY APPLE JUICE CAN 12/46 OZ</v>
          </cell>
          <cell r="D162" t="str">
            <v>321246</v>
          </cell>
          <cell r="E162" t="str">
            <v>A276</v>
          </cell>
          <cell r="F162" t="str">
            <v>N/A</v>
          </cell>
          <cell r="G162" t="str">
            <v>LB</v>
          </cell>
          <cell r="H162">
            <v>952</v>
          </cell>
          <cell r="I162" t="str">
            <v>1000</v>
          </cell>
          <cell r="J162" t="str">
            <v>DOMESTIC STATISTICAL 1000</v>
          </cell>
          <cell r="K162" t="str">
            <v>702050</v>
          </cell>
          <cell r="L162" t="str">
            <v>FRUIT, JUICE</v>
          </cell>
          <cell r="M162" t="str">
            <v>110</v>
          </cell>
          <cell r="N162" t="str">
            <v>AMS-FRUIT &amp; VEG</v>
          </cell>
          <cell r="O162" t="str">
            <v>101202005031420</v>
          </cell>
          <cell r="P162" t="str">
            <v>FRUIT/CHERRY/JUICE</v>
          </cell>
          <cell r="Q162">
            <v>1.173</v>
          </cell>
          <cell r="R162">
            <v>1</v>
          </cell>
          <cell r="S162" t="str">
            <v>LB</v>
          </cell>
          <cell r="T162">
            <v>37.5</v>
          </cell>
          <cell r="U162">
            <v>35700</v>
          </cell>
          <cell r="V162">
            <v>51.79</v>
          </cell>
          <cell r="W162">
            <v>0.51790000000000003</v>
          </cell>
          <cell r="X162" t="str">
            <v>USD</v>
          </cell>
          <cell r="Y162">
            <v>100</v>
          </cell>
          <cell r="Z162" t="str">
            <v>LB</v>
          </cell>
          <cell r="AA162">
            <v>19.420000000000002</v>
          </cell>
          <cell r="AB162">
            <v>18489.03</v>
          </cell>
          <cell r="AC162" t="str">
            <v>No</v>
          </cell>
        </row>
        <row r="163">
          <cell r="A163" t="str">
            <v>100266</v>
          </cell>
          <cell r="B163" t="str">
            <v>GRAPE JUICE ASEPTIC CTN-12/46 OZ</v>
          </cell>
          <cell r="D163" t="str">
            <v>322012</v>
          </cell>
          <cell r="E163" t="str">
            <v>A284</v>
          </cell>
          <cell r="F163" t="str">
            <v>N/A</v>
          </cell>
          <cell r="G163" t="str">
            <v>LB</v>
          </cell>
          <cell r="H163">
            <v>1000</v>
          </cell>
          <cell r="I163" t="str">
            <v>1000</v>
          </cell>
          <cell r="J163" t="str">
            <v>DOMESTIC STATISTICAL 1000</v>
          </cell>
          <cell r="K163" t="str">
            <v>702050</v>
          </cell>
          <cell r="L163" t="str">
            <v>FRUIT, JUICE</v>
          </cell>
          <cell r="M163" t="str">
            <v>110</v>
          </cell>
          <cell r="N163" t="str">
            <v>AMS-FRUIT &amp; VEG</v>
          </cell>
          <cell r="O163" t="str">
            <v>101202011031420</v>
          </cell>
          <cell r="P163" t="str">
            <v>FRUIT/GRAPE/JUICE</v>
          </cell>
          <cell r="Q163">
            <v>1.0629999999999999</v>
          </cell>
          <cell r="R163">
            <v>1</v>
          </cell>
          <cell r="S163" t="str">
            <v>LB</v>
          </cell>
          <cell r="T163">
            <v>38.200000000000003</v>
          </cell>
          <cell r="U163">
            <v>38200</v>
          </cell>
          <cell r="V163">
            <v>60.05</v>
          </cell>
          <cell r="W163">
            <v>0.60049999999999992</v>
          </cell>
          <cell r="X163" t="str">
            <v>USD</v>
          </cell>
          <cell r="Y163">
            <v>100</v>
          </cell>
          <cell r="Z163" t="str">
            <v>LB</v>
          </cell>
          <cell r="AA163">
            <v>22.94</v>
          </cell>
          <cell r="AB163">
            <v>22939.1</v>
          </cell>
          <cell r="AC163" t="str">
            <v>No</v>
          </cell>
        </row>
        <row r="164">
          <cell r="A164" t="str">
            <v>100267</v>
          </cell>
          <cell r="B164" t="str">
            <v>GRAPE JUICE CAN-12/46 OZ</v>
          </cell>
          <cell r="D164" t="str">
            <v>322046</v>
          </cell>
          <cell r="E164" t="str">
            <v>A285</v>
          </cell>
          <cell r="F164" t="str">
            <v>N/A</v>
          </cell>
          <cell r="G164" t="str">
            <v>LB</v>
          </cell>
          <cell r="H164">
            <v>952</v>
          </cell>
          <cell r="I164" t="str">
            <v>1000</v>
          </cell>
          <cell r="J164" t="str">
            <v>DOMESTIC STATISTICAL 1000</v>
          </cell>
          <cell r="K164" t="str">
            <v>702050</v>
          </cell>
          <cell r="L164" t="str">
            <v>FRUIT, JUICE</v>
          </cell>
          <cell r="M164" t="str">
            <v>110</v>
          </cell>
          <cell r="N164" t="str">
            <v>AMS-FRUIT &amp; VEG</v>
          </cell>
          <cell r="O164" t="str">
            <v>101202011031420</v>
          </cell>
          <cell r="P164" t="str">
            <v>FRUIT/GRAPE/JUICE</v>
          </cell>
          <cell r="Q164">
            <v>1.1579999999999999</v>
          </cell>
          <cell r="R164">
            <v>1</v>
          </cell>
          <cell r="S164" t="str">
            <v>LB</v>
          </cell>
          <cell r="T164">
            <v>38</v>
          </cell>
          <cell r="U164">
            <v>36176</v>
          </cell>
          <cell r="V164">
            <v>59.58</v>
          </cell>
          <cell r="W164">
            <v>0.5958</v>
          </cell>
          <cell r="X164" t="str">
            <v>USD</v>
          </cell>
          <cell r="Y164">
            <v>100</v>
          </cell>
          <cell r="Z164" t="str">
            <v>LB</v>
          </cell>
          <cell r="AA164">
            <v>22.64</v>
          </cell>
          <cell r="AB164">
            <v>21553.66</v>
          </cell>
          <cell r="AC164" t="str">
            <v>No</v>
          </cell>
        </row>
        <row r="165">
          <cell r="A165" t="str">
            <v>100268</v>
          </cell>
          <cell r="B165" t="str">
            <v>GRAPE JUICE CONCORD PLST BTL-8/64 OZ</v>
          </cell>
          <cell r="D165" t="str">
            <v>322264</v>
          </cell>
          <cell r="E165" t="str">
            <v>A277</v>
          </cell>
          <cell r="F165" t="str">
            <v>N/A</v>
          </cell>
          <cell r="G165" t="str">
            <v>LB</v>
          </cell>
          <cell r="H165">
            <v>1100</v>
          </cell>
          <cell r="I165" t="str">
            <v>1000</v>
          </cell>
          <cell r="J165" t="str">
            <v>DOMESTIC STATISTICAL 1000</v>
          </cell>
          <cell r="K165" t="str">
            <v>702050</v>
          </cell>
          <cell r="L165" t="str">
            <v>FRUIT, JUICE</v>
          </cell>
          <cell r="M165" t="str">
            <v>110</v>
          </cell>
          <cell r="N165" t="str">
            <v>AMS-FRUIT &amp; VEG</v>
          </cell>
          <cell r="O165" t="str">
            <v>101202011031420</v>
          </cell>
          <cell r="P165" t="str">
            <v>FRUIT/GRAPE/JUICE</v>
          </cell>
          <cell r="Q165">
            <v>1.113</v>
          </cell>
          <cell r="R165">
            <v>1</v>
          </cell>
          <cell r="S165" t="str">
            <v>LB</v>
          </cell>
          <cell r="T165">
            <v>35.5</v>
          </cell>
          <cell r="U165">
            <v>39050</v>
          </cell>
          <cell r="V165">
            <v>61.94</v>
          </cell>
          <cell r="W165">
            <v>0.61939999999999995</v>
          </cell>
          <cell r="X165" t="str">
            <v>USD</v>
          </cell>
          <cell r="Y165">
            <v>100</v>
          </cell>
          <cell r="Z165" t="str">
            <v>LB</v>
          </cell>
          <cell r="AA165">
            <v>21.99</v>
          </cell>
          <cell r="AB165">
            <v>24187.57</v>
          </cell>
          <cell r="AC165" t="str">
            <v>No</v>
          </cell>
        </row>
        <row r="166">
          <cell r="A166" t="str">
            <v>100269</v>
          </cell>
          <cell r="B166" t="str">
            <v>GRAPEFRUIT JUICE CAN-12/46 OZ</v>
          </cell>
          <cell r="D166" t="str">
            <v>323046</v>
          </cell>
          <cell r="E166" t="str">
            <v>A280</v>
          </cell>
          <cell r="F166" t="str">
            <v>N/A</v>
          </cell>
          <cell r="G166" t="str">
            <v>LB</v>
          </cell>
          <cell r="H166">
            <v>952</v>
          </cell>
          <cell r="I166" t="str">
            <v>1000</v>
          </cell>
          <cell r="J166" t="str">
            <v>DOMESTIC STATISTICAL 1000</v>
          </cell>
          <cell r="K166" t="str">
            <v>702050</v>
          </cell>
          <cell r="L166" t="str">
            <v>FRUIT, JUICE</v>
          </cell>
          <cell r="M166" t="str">
            <v>110</v>
          </cell>
          <cell r="N166" t="str">
            <v>AMS-FRUIT &amp; VEG</v>
          </cell>
          <cell r="O166" t="str">
            <v>101202011531420</v>
          </cell>
          <cell r="P166" t="str">
            <v>FRUIT/GRAPEFRUIT/JUICE</v>
          </cell>
          <cell r="Q166">
            <v>1.1759999999999999</v>
          </cell>
          <cell r="R166">
            <v>1</v>
          </cell>
          <cell r="S166" t="str">
            <v>LB</v>
          </cell>
          <cell r="T166">
            <v>37</v>
          </cell>
          <cell r="U166">
            <v>35224</v>
          </cell>
          <cell r="V166">
            <v>38.47</v>
          </cell>
          <cell r="W166">
            <v>0.38469999999999999</v>
          </cell>
          <cell r="X166" t="str">
            <v>USD</v>
          </cell>
          <cell r="Y166">
            <v>100</v>
          </cell>
          <cell r="Z166" t="str">
            <v>LB</v>
          </cell>
          <cell r="AA166">
            <v>14.23</v>
          </cell>
          <cell r="AB166">
            <v>13550.67</v>
          </cell>
          <cell r="AC166" t="str">
            <v>No</v>
          </cell>
        </row>
        <row r="167">
          <cell r="A167" t="str">
            <v>100270</v>
          </cell>
          <cell r="B167" t="str">
            <v>PINEAPPLE JUICE CAN-12/46 OZ</v>
          </cell>
          <cell r="D167" t="str">
            <v>324046</v>
          </cell>
          <cell r="E167" t="str">
            <v>A286</v>
          </cell>
          <cell r="F167" t="str">
            <v>N/A</v>
          </cell>
          <cell r="G167" t="str">
            <v>LB</v>
          </cell>
          <cell r="H167">
            <v>960</v>
          </cell>
          <cell r="I167" t="str">
            <v>1000</v>
          </cell>
          <cell r="J167" t="str">
            <v>DOMESTIC STATISTICAL 1000</v>
          </cell>
          <cell r="K167" t="str">
            <v>702050</v>
          </cell>
          <cell r="L167" t="str">
            <v>FRUIT, JUICE</v>
          </cell>
          <cell r="M167" t="str">
            <v>110</v>
          </cell>
          <cell r="N167" t="str">
            <v>AMS-FRUIT &amp; VEG</v>
          </cell>
          <cell r="O167" t="str">
            <v>101202015031420</v>
          </cell>
          <cell r="P167" t="str">
            <v>FRUIT/PINEAPPLE/JUICE</v>
          </cell>
          <cell r="Q167">
            <v>1.167</v>
          </cell>
          <cell r="R167">
            <v>1</v>
          </cell>
          <cell r="S167" t="str">
            <v>LB</v>
          </cell>
          <cell r="T167">
            <v>37.700000000000003</v>
          </cell>
          <cell r="U167">
            <v>36192</v>
          </cell>
          <cell r="V167">
            <v>52.28</v>
          </cell>
          <cell r="W167">
            <v>0.52280000000000004</v>
          </cell>
          <cell r="X167" t="str">
            <v>USD</v>
          </cell>
          <cell r="Y167">
            <v>100</v>
          </cell>
          <cell r="Z167" t="str">
            <v>LB</v>
          </cell>
          <cell r="AA167">
            <v>19.71</v>
          </cell>
          <cell r="AB167">
            <v>18921.18</v>
          </cell>
          <cell r="AC167" t="str">
            <v>No</v>
          </cell>
        </row>
        <row r="168">
          <cell r="A168" t="str">
            <v>100271</v>
          </cell>
          <cell r="B168" t="str">
            <v>ORANGE JUICE CAN-12/46 OZ</v>
          </cell>
          <cell r="D168" t="str">
            <v>325046</v>
          </cell>
          <cell r="E168" t="str">
            <v>A300</v>
          </cell>
          <cell r="F168" t="str">
            <v>N/A</v>
          </cell>
          <cell r="G168" t="str">
            <v>LB</v>
          </cell>
          <cell r="H168">
            <v>952</v>
          </cell>
          <cell r="I168" t="str">
            <v>1000</v>
          </cell>
          <cell r="J168" t="str">
            <v>DOMESTIC STATISTICAL 1000</v>
          </cell>
          <cell r="K168" t="str">
            <v>702050</v>
          </cell>
          <cell r="L168" t="str">
            <v>FRUIT, JUICE</v>
          </cell>
          <cell r="M168" t="str">
            <v>110</v>
          </cell>
          <cell r="N168" t="str">
            <v>AMS-FRUIT &amp; VEG</v>
          </cell>
          <cell r="O168" t="str">
            <v>101202012031420</v>
          </cell>
          <cell r="P168" t="str">
            <v>FRUIT/ORANGE/JUICE</v>
          </cell>
          <cell r="Q168">
            <v>1.1599999999999999</v>
          </cell>
          <cell r="R168">
            <v>1</v>
          </cell>
          <cell r="S168" t="str">
            <v>LB</v>
          </cell>
          <cell r="T168">
            <v>37.5</v>
          </cell>
          <cell r="U168">
            <v>35700</v>
          </cell>
          <cell r="V168">
            <v>38.19</v>
          </cell>
          <cell r="W168">
            <v>0.38189999999999996</v>
          </cell>
          <cell r="X168" t="str">
            <v>USD</v>
          </cell>
          <cell r="Y168">
            <v>100</v>
          </cell>
          <cell r="Z168" t="str">
            <v>LB</v>
          </cell>
          <cell r="AA168">
            <v>14.32</v>
          </cell>
          <cell r="AB168">
            <v>13633.83</v>
          </cell>
          <cell r="AC168" t="str">
            <v>No</v>
          </cell>
        </row>
        <row r="169">
          <cell r="A169" t="str">
            <v>100272</v>
          </cell>
          <cell r="B169" t="str">
            <v>TOMATO JUICE CAN-12/46 OZ</v>
          </cell>
          <cell r="D169" t="str">
            <v>326046</v>
          </cell>
          <cell r="E169" t="str">
            <v>A290</v>
          </cell>
          <cell r="F169" t="str">
            <v>N/A</v>
          </cell>
          <cell r="G169" t="str">
            <v>LB</v>
          </cell>
          <cell r="H169">
            <v>952</v>
          </cell>
          <cell r="I169" t="str">
            <v>1000</v>
          </cell>
          <cell r="J169" t="str">
            <v>DOMESTIC STATISTICAL 1000</v>
          </cell>
          <cell r="K169" t="str">
            <v>703050</v>
          </cell>
          <cell r="L169" t="str">
            <v>VEGETABLE, JUICE</v>
          </cell>
          <cell r="M169" t="str">
            <v>110</v>
          </cell>
          <cell r="N169" t="str">
            <v>AMS-FRUIT &amp; VEG</v>
          </cell>
          <cell r="O169" t="str">
            <v>103602011031420</v>
          </cell>
          <cell r="P169" t="str">
            <v>VEGETABLES/TOMATOES/JUICE</v>
          </cell>
          <cell r="Q169">
            <v>1.1919999999999999</v>
          </cell>
          <cell r="R169">
            <v>1</v>
          </cell>
          <cell r="S169" t="str">
            <v>LB</v>
          </cell>
          <cell r="T169">
            <v>36.5</v>
          </cell>
          <cell r="U169">
            <v>34748</v>
          </cell>
          <cell r="V169">
            <v>35.96</v>
          </cell>
          <cell r="W169">
            <v>0.35960000000000003</v>
          </cell>
          <cell r="X169" t="str">
            <v>USD</v>
          </cell>
          <cell r="Y169">
            <v>100</v>
          </cell>
          <cell r="Z169" t="str">
            <v>LB</v>
          </cell>
          <cell r="AA169">
            <v>13.13</v>
          </cell>
          <cell r="AB169">
            <v>12495.38</v>
          </cell>
          <cell r="AC169" t="str">
            <v>No</v>
          </cell>
        </row>
        <row r="170">
          <cell r="A170" t="str">
            <v>100273</v>
          </cell>
          <cell r="B170" t="str">
            <v>CRANBERRY APPLE JUICE CAN-12/46 OZ</v>
          </cell>
          <cell r="D170" t="str">
            <v>327012</v>
          </cell>
          <cell r="E170" t="str">
            <v>A279</v>
          </cell>
          <cell r="F170" t="str">
            <v>N/A</v>
          </cell>
          <cell r="G170" t="str">
            <v>LB</v>
          </cell>
          <cell r="H170">
            <v>952</v>
          </cell>
          <cell r="I170" t="str">
            <v>1000</v>
          </cell>
          <cell r="J170" t="str">
            <v>DOMESTIC STATISTICAL 1000</v>
          </cell>
          <cell r="K170" t="str">
            <v>702050</v>
          </cell>
          <cell r="L170" t="str">
            <v>FRUIT, JUICE</v>
          </cell>
          <cell r="M170" t="str">
            <v>110</v>
          </cell>
          <cell r="N170" t="str">
            <v>AMS-FRUIT &amp; VEG</v>
          </cell>
          <cell r="O170" t="str">
            <v>101202006031420</v>
          </cell>
          <cell r="P170" t="str">
            <v>FRUIT/CRANBERRY/JUICE</v>
          </cell>
          <cell r="Q170">
            <v>1.1599999999999999</v>
          </cell>
          <cell r="R170">
            <v>1</v>
          </cell>
          <cell r="S170" t="str">
            <v>LB</v>
          </cell>
          <cell r="T170">
            <v>37.5</v>
          </cell>
          <cell r="U170">
            <v>35700</v>
          </cell>
          <cell r="V170">
            <v>59.35</v>
          </cell>
          <cell r="W170">
            <v>0.59350000000000003</v>
          </cell>
          <cell r="X170" t="str">
            <v>USD</v>
          </cell>
          <cell r="Y170">
            <v>100</v>
          </cell>
          <cell r="Z170" t="str">
            <v>LB</v>
          </cell>
          <cell r="AA170">
            <v>22.26</v>
          </cell>
          <cell r="AB170">
            <v>21187.95</v>
          </cell>
          <cell r="AC170" t="str">
            <v>No</v>
          </cell>
        </row>
        <row r="171">
          <cell r="A171" t="str">
            <v>100274</v>
          </cell>
          <cell r="B171" t="str">
            <v>CRANBERRY JUICE CONC PLST BTL-8/64 OZ</v>
          </cell>
          <cell r="D171" t="str">
            <v>327110</v>
          </cell>
          <cell r="E171" t="str">
            <v>A296</v>
          </cell>
          <cell r="F171" t="str">
            <v>N/A</v>
          </cell>
          <cell r="G171" t="str">
            <v>LB</v>
          </cell>
          <cell r="H171">
            <v>950</v>
          </cell>
          <cell r="I171" t="str">
            <v>1000</v>
          </cell>
          <cell r="J171" t="str">
            <v>DOMESTIC STATISTICAL 1000</v>
          </cell>
          <cell r="K171" t="str">
            <v>702050</v>
          </cell>
          <cell r="L171" t="str">
            <v>FRUIT, JUICE</v>
          </cell>
          <cell r="M171" t="str">
            <v>110</v>
          </cell>
          <cell r="N171" t="str">
            <v>AMS-FRUIT &amp; VEG</v>
          </cell>
          <cell r="O171" t="str">
            <v>101202006031420</v>
          </cell>
          <cell r="P171" t="str">
            <v>FRUIT/CRANBERRY/JUICE</v>
          </cell>
          <cell r="Q171">
            <v>1.0980000000000001</v>
          </cell>
          <cell r="R171">
            <v>1</v>
          </cell>
          <cell r="S171" t="str">
            <v>LB</v>
          </cell>
          <cell r="T171">
            <v>41.8</v>
          </cell>
          <cell r="U171">
            <v>39710</v>
          </cell>
          <cell r="V171">
            <v>43.68</v>
          </cell>
          <cell r="W171">
            <v>0.43680000000000002</v>
          </cell>
          <cell r="X171" t="str">
            <v>USD</v>
          </cell>
          <cell r="Y171">
            <v>100</v>
          </cell>
          <cell r="Z171" t="str">
            <v>LB</v>
          </cell>
          <cell r="AA171">
            <v>18.260000000000002</v>
          </cell>
          <cell r="AB171">
            <v>17345.330000000002</v>
          </cell>
          <cell r="AC171" t="str">
            <v>No</v>
          </cell>
        </row>
        <row r="172">
          <cell r="A172" t="str">
            <v>100275</v>
          </cell>
          <cell r="B172" t="str">
            <v>CRANBERRY JUICE CONC CAN-12/11.5 OZ</v>
          </cell>
          <cell r="D172" t="str">
            <v>327111</v>
          </cell>
          <cell r="E172" t="str">
            <v>A297</v>
          </cell>
          <cell r="F172" t="str">
            <v>N/A</v>
          </cell>
          <cell r="G172" t="str">
            <v>LB</v>
          </cell>
          <cell r="H172">
            <v>3600</v>
          </cell>
          <cell r="I172" t="str">
            <v>1000</v>
          </cell>
          <cell r="J172" t="str">
            <v>DOMESTIC STATISTICAL 1000</v>
          </cell>
          <cell r="K172" t="str">
            <v>702050</v>
          </cell>
          <cell r="L172" t="str">
            <v>FRUIT, JUICE</v>
          </cell>
          <cell r="M172" t="str">
            <v>110</v>
          </cell>
          <cell r="N172" t="str">
            <v>AMS-FRUIT &amp; VEG</v>
          </cell>
          <cell r="O172" t="str">
            <v>101202006031420</v>
          </cell>
          <cell r="P172" t="str">
            <v>FRUIT/CRANBERRY/JUICE</v>
          </cell>
          <cell r="Q172">
            <v>1.071</v>
          </cell>
          <cell r="R172">
            <v>1</v>
          </cell>
          <cell r="S172" t="str">
            <v>LB</v>
          </cell>
          <cell r="T172">
            <v>11.2</v>
          </cell>
          <cell r="U172">
            <v>40320</v>
          </cell>
          <cell r="V172">
            <v>87</v>
          </cell>
          <cell r="W172">
            <v>0.87</v>
          </cell>
          <cell r="X172" t="str">
            <v>USD</v>
          </cell>
          <cell r="Y172">
            <v>100</v>
          </cell>
          <cell r="Z172" t="str">
            <v>LB</v>
          </cell>
          <cell r="AA172">
            <v>9.74</v>
          </cell>
          <cell r="AB172">
            <v>35078.400000000001</v>
          </cell>
          <cell r="AC172" t="str">
            <v>No</v>
          </cell>
        </row>
        <row r="173">
          <cell r="A173" t="str">
            <v>100277</v>
          </cell>
          <cell r="B173" t="str">
            <v>ORANGE JUICE SINGLE CTN-70/4 OZ</v>
          </cell>
          <cell r="E173" t="str">
            <v>A299</v>
          </cell>
          <cell r="F173" t="str">
            <v>N/A</v>
          </cell>
          <cell r="G173" t="str">
            <v>LB</v>
          </cell>
          <cell r="H173">
            <v>1920</v>
          </cell>
          <cell r="I173" t="str">
            <v>1000</v>
          </cell>
          <cell r="J173" t="str">
            <v>DOMESTIC STATISTICAL 1000</v>
          </cell>
          <cell r="K173" t="str">
            <v>702050</v>
          </cell>
          <cell r="L173" t="str">
            <v>FRUIT, JUICE</v>
          </cell>
          <cell r="M173" t="str">
            <v>110</v>
          </cell>
          <cell r="N173" t="str">
            <v>AMS-FRUIT &amp; VEG</v>
          </cell>
          <cell r="O173" t="str">
            <v>101202012031420</v>
          </cell>
          <cell r="P173" t="str">
            <v>FRUIT/ORANGE/JUICE</v>
          </cell>
          <cell r="Q173">
            <v>1.105</v>
          </cell>
          <cell r="R173">
            <v>1</v>
          </cell>
          <cell r="S173" t="str">
            <v>LB</v>
          </cell>
          <cell r="T173">
            <v>19</v>
          </cell>
          <cell r="U173">
            <v>36480</v>
          </cell>
          <cell r="V173">
            <v>115.12</v>
          </cell>
          <cell r="W173">
            <v>1.1512</v>
          </cell>
          <cell r="X173" t="str">
            <v>USD</v>
          </cell>
          <cell r="Y173">
            <v>100</v>
          </cell>
          <cell r="Z173" t="str">
            <v>LB</v>
          </cell>
          <cell r="AA173">
            <v>21.87</v>
          </cell>
          <cell r="AB173">
            <v>41995.78</v>
          </cell>
          <cell r="AC173" t="str">
            <v>No</v>
          </cell>
        </row>
        <row r="174">
          <cell r="A174" t="str">
            <v>100279</v>
          </cell>
          <cell r="B174" t="str">
            <v>PEARS D'ANJOU FRESH CTN-45 LB</v>
          </cell>
          <cell r="E174" t="str">
            <v>A441</v>
          </cell>
          <cell r="F174" t="str">
            <v>N/A</v>
          </cell>
          <cell r="G174" t="str">
            <v>LB</v>
          </cell>
          <cell r="H174">
            <v>900</v>
          </cell>
          <cell r="I174" t="str">
            <v>1000</v>
          </cell>
          <cell r="J174" t="str">
            <v>DOMESTIC STATISTICAL 1000</v>
          </cell>
          <cell r="K174" t="str">
            <v>702030</v>
          </cell>
          <cell r="L174" t="str">
            <v>FRUIT, FRESH</v>
          </cell>
          <cell r="M174" t="str">
            <v>110</v>
          </cell>
          <cell r="N174" t="str">
            <v>AMS-FRUIT &amp; VEG</v>
          </cell>
          <cell r="O174" t="str">
            <v>101202014031380</v>
          </cell>
          <cell r="P174" t="str">
            <v>FRUIT/PEAR/FRESH</v>
          </cell>
          <cell r="Q174">
            <v>1.0780000000000001</v>
          </cell>
          <cell r="R174">
            <v>1</v>
          </cell>
          <cell r="S174" t="str">
            <v>LB</v>
          </cell>
          <cell r="T174">
            <v>45</v>
          </cell>
          <cell r="U174">
            <v>40500</v>
          </cell>
          <cell r="V174">
            <v>91.17</v>
          </cell>
          <cell r="W174">
            <v>0.91170000000000007</v>
          </cell>
          <cell r="X174" t="str">
            <v>USD</v>
          </cell>
          <cell r="Y174">
            <v>100</v>
          </cell>
          <cell r="Z174" t="str">
            <v>LB</v>
          </cell>
          <cell r="AA174">
            <v>41.03</v>
          </cell>
          <cell r="AB174">
            <v>36923.85</v>
          </cell>
          <cell r="AC174" t="str">
            <v>No</v>
          </cell>
        </row>
        <row r="175">
          <cell r="A175" t="str">
            <v>100280</v>
          </cell>
          <cell r="B175" t="str">
            <v>PEARS BOSC FRESH CTN-45 LB</v>
          </cell>
          <cell r="E175" t="str">
            <v>A442</v>
          </cell>
          <cell r="F175" t="str">
            <v>N/A</v>
          </cell>
          <cell r="G175" t="str">
            <v>LB</v>
          </cell>
          <cell r="H175">
            <v>900</v>
          </cell>
          <cell r="I175" t="str">
            <v>1000</v>
          </cell>
          <cell r="J175" t="str">
            <v>DOMESTIC STATISTICAL 1000</v>
          </cell>
          <cell r="K175" t="str">
            <v>702030</v>
          </cell>
          <cell r="L175" t="str">
            <v>FRUIT, FRESH</v>
          </cell>
          <cell r="M175" t="str">
            <v>110</v>
          </cell>
          <cell r="N175" t="str">
            <v>AMS-FRUIT &amp; VEG</v>
          </cell>
          <cell r="O175" t="str">
            <v>101202014031380</v>
          </cell>
          <cell r="P175" t="str">
            <v>FRUIT/PEAR/FRESH</v>
          </cell>
          <cell r="Q175">
            <v>1.0780000000000001</v>
          </cell>
          <cell r="R175">
            <v>1</v>
          </cell>
          <cell r="S175" t="str">
            <v>LB</v>
          </cell>
          <cell r="T175">
            <v>45</v>
          </cell>
          <cell r="U175">
            <v>40500</v>
          </cell>
          <cell r="V175">
            <v>82.09</v>
          </cell>
          <cell r="W175">
            <v>0.82090000000000007</v>
          </cell>
          <cell r="X175" t="str">
            <v>USD</v>
          </cell>
          <cell r="Y175">
            <v>100</v>
          </cell>
          <cell r="Z175" t="str">
            <v>LB</v>
          </cell>
          <cell r="AA175">
            <v>36.94</v>
          </cell>
          <cell r="AB175">
            <v>33246.449999999997</v>
          </cell>
          <cell r="AC175" t="str">
            <v>No</v>
          </cell>
        </row>
        <row r="176">
          <cell r="A176" t="str">
            <v>100281</v>
          </cell>
          <cell r="B176" t="str">
            <v>GRAPEFRUIT FRESH CTN-34-39 LB</v>
          </cell>
          <cell r="E176" t="str">
            <v>A356</v>
          </cell>
          <cell r="F176" t="str">
            <v>N/A</v>
          </cell>
          <cell r="G176" t="str">
            <v>LB</v>
          </cell>
          <cell r="H176">
            <v>940</v>
          </cell>
          <cell r="I176" t="str">
            <v>1000</v>
          </cell>
          <cell r="J176" t="str">
            <v>DOMESTIC STATISTICAL 1000</v>
          </cell>
          <cell r="K176" t="str">
            <v>702030</v>
          </cell>
          <cell r="L176" t="str">
            <v>FRUIT, FRESH</v>
          </cell>
          <cell r="M176" t="str">
            <v>110</v>
          </cell>
          <cell r="N176" t="str">
            <v>AMS-FRUIT &amp; VEG</v>
          </cell>
          <cell r="O176" t="str">
            <v>101202011531380</v>
          </cell>
          <cell r="P176" t="str">
            <v>FRUIT/GRAPEFRUIT/FRESH</v>
          </cell>
          <cell r="Q176">
            <v>1.052</v>
          </cell>
          <cell r="R176">
            <v>1</v>
          </cell>
          <cell r="S176" t="str">
            <v>LB</v>
          </cell>
          <cell r="T176">
            <v>36.5</v>
          </cell>
          <cell r="U176">
            <v>34310</v>
          </cell>
          <cell r="V176">
            <v>67.98</v>
          </cell>
          <cell r="W176">
            <v>0.67980000000000007</v>
          </cell>
          <cell r="X176" t="str">
            <v>USD</v>
          </cell>
          <cell r="Y176">
            <v>100</v>
          </cell>
          <cell r="Z176" t="str">
            <v>LB</v>
          </cell>
          <cell r="AA176">
            <v>24.81</v>
          </cell>
          <cell r="AB176">
            <v>23323.94</v>
          </cell>
          <cell r="AC176" t="str">
            <v>No</v>
          </cell>
        </row>
        <row r="177">
          <cell r="A177" t="str">
            <v>100282</v>
          </cell>
          <cell r="B177" t="str">
            <v>PEARS BARTLETT FRESH CTN-45 LB</v>
          </cell>
          <cell r="E177" t="str">
            <v>A435</v>
          </cell>
          <cell r="F177" t="str">
            <v>N/A</v>
          </cell>
          <cell r="G177" t="str">
            <v>LB</v>
          </cell>
          <cell r="H177">
            <v>900</v>
          </cell>
          <cell r="I177" t="str">
            <v>1000</v>
          </cell>
          <cell r="J177" t="str">
            <v>DOMESTIC STATISTICAL 1000</v>
          </cell>
          <cell r="K177" t="str">
            <v>702030</v>
          </cell>
          <cell r="L177" t="str">
            <v>FRUIT, FRESH</v>
          </cell>
          <cell r="M177" t="str">
            <v>110</v>
          </cell>
          <cell r="N177" t="str">
            <v>AMS-FRUIT &amp; VEG</v>
          </cell>
          <cell r="O177" t="str">
            <v>101202014031380</v>
          </cell>
          <cell r="P177" t="str">
            <v>FRUIT/PEAR/FRESH</v>
          </cell>
          <cell r="Q177">
            <v>1.0780000000000001</v>
          </cell>
          <cell r="R177">
            <v>1</v>
          </cell>
          <cell r="S177" t="str">
            <v>LB</v>
          </cell>
          <cell r="T177">
            <v>45</v>
          </cell>
          <cell r="U177">
            <v>40500</v>
          </cell>
          <cell r="V177">
            <v>70.16</v>
          </cell>
          <cell r="W177">
            <v>0.7016</v>
          </cell>
          <cell r="X177" t="str">
            <v>USD</v>
          </cell>
          <cell r="Y177">
            <v>100</v>
          </cell>
          <cell r="Z177" t="str">
            <v>LB</v>
          </cell>
          <cell r="AA177">
            <v>31.57</v>
          </cell>
          <cell r="AB177">
            <v>28414.799999999999</v>
          </cell>
          <cell r="AC177" t="str">
            <v>No</v>
          </cell>
        </row>
        <row r="178">
          <cell r="A178" t="str">
            <v>100283</v>
          </cell>
          <cell r="B178" t="str">
            <v>ORANGES CTN-34-39 LB</v>
          </cell>
          <cell r="E178" t="str">
            <v>A357</v>
          </cell>
          <cell r="F178" t="str">
            <v>N/A</v>
          </cell>
          <cell r="G178" t="str">
            <v>LB</v>
          </cell>
          <cell r="H178">
            <v>1026</v>
          </cell>
          <cell r="I178" t="str">
            <v>1000</v>
          </cell>
          <cell r="J178" t="str">
            <v>DOMESTIC STATISTICAL 1000</v>
          </cell>
          <cell r="K178" t="str">
            <v>702030</v>
          </cell>
          <cell r="L178" t="str">
            <v>FRUIT, FRESH</v>
          </cell>
          <cell r="M178" t="str">
            <v>110</v>
          </cell>
          <cell r="N178" t="str">
            <v>AMS-FRUIT &amp; VEG</v>
          </cell>
          <cell r="O178" t="str">
            <v>101202012031380</v>
          </cell>
          <cell r="P178" t="str">
            <v>FRUIT/ORANGE/FRESH</v>
          </cell>
          <cell r="Q178">
            <v>1.0820000000000001</v>
          </cell>
          <cell r="R178">
            <v>1</v>
          </cell>
          <cell r="S178" t="str">
            <v>LB</v>
          </cell>
          <cell r="T178">
            <v>36.5</v>
          </cell>
          <cell r="U178">
            <v>37449</v>
          </cell>
          <cell r="V178">
            <v>47.45</v>
          </cell>
          <cell r="W178">
            <v>0.47450000000000003</v>
          </cell>
          <cell r="X178" t="str">
            <v>USD</v>
          </cell>
          <cell r="Y178">
            <v>100</v>
          </cell>
          <cell r="Z178" t="str">
            <v>LB</v>
          </cell>
          <cell r="AA178">
            <v>17.32</v>
          </cell>
          <cell r="AB178">
            <v>17769.55</v>
          </cell>
          <cell r="AC178" t="str">
            <v>No</v>
          </cell>
        </row>
        <row r="179">
          <cell r="A179" t="str">
            <v>100287</v>
          </cell>
          <cell r="B179" t="str">
            <v>DATES WHOLE PKG 24/1 LB</v>
          </cell>
          <cell r="D179" t="str">
            <v>351124</v>
          </cell>
          <cell r="E179" t="str">
            <v>A471</v>
          </cell>
          <cell r="F179" t="str">
            <v>N/A</v>
          </cell>
          <cell r="G179" t="str">
            <v>LB</v>
          </cell>
          <cell r="H179">
            <v>1500</v>
          </cell>
          <cell r="I179" t="str">
            <v>1000</v>
          </cell>
          <cell r="J179" t="str">
            <v>DOMESTIC STATISTICAL 1000</v>
          </cell>
          <cell r="K179" t="str">
            <v>702020</v>
          </cell>
          <cell r="L179" t="str">
            <v>FRUIT, DRIED</v>
          </cell>
          <cell r="M179" t="str">
            <v>110</v>
          </cell>
          <cell r="N179" t="str">
            <v>AMS-FRUIT &amp; VEG</v>
          </cell>
          <cell r="O179" t="str">
            <v>101202007031460</v>
          </cell>
          <cell r="P179" t="str">
            <v>FRUIT/DRIED/PACKAGE</v>
          </cell>
          <cell r="Q179">
            <v>1.1040000000000001</v>
          </cell>
          <cell r="R179">
            <v>1</v>
          </cell>
          <cell r="S179" t="str">
            <v>LB</v>
          </cell>
          <cell r="T179">
            <v>24</v>
          </cell>
          <cell r="U179">
            <v>36000</v>
          </cell>
          <cell r="V179">
            <v>252.03</v>
          </cell>
          <cell r="W179">
            <v>2.5203000000000002</v>
          </cell>
          <cell r="X179" t="str">
            <v>USD</v>
          </cell>
          <cell r="Y179">
            <v>100</v>
          </cell>
          <cell r="Z179" t="str">
            <v>LB</v>
          </cell>
          <cell r="AA179">
            <v>60.49</v>
          </cell>
          <cell r="AB179">
            <v>90730.8</v>
          </cell>
          <cell r="AC179" t="str">
            <v>No</v>
          </cell>
        </row>
        <row r="180">
          <cell r="A180" t="str">
            <v>100288</v>
          </cell>
          <cell r="B180" t="str">
            <v>FIG DRIED PKG-24/1 LB</v>
          </cell>
          <cell r="D180" t="str">
            <v>352010</v>
          </cell>
          <cell r="E180" t="str">
            <v>A476</v>
          </cell>
          <cell r="F180" t="str">
            <v>N/A</v>
          </cell>
          <cell r="G180" t="str">
            <v>LB</v>
          </cell>
          <cell r="H180">
            <v>1500</v>
          </cell>
          <cell r="I180" t="str">
            <v>1000</v>
          </cell>
          <cell r="J180" t="str">
            <v>DOMESTIC STATISTICAL 1000</v>
          </cell>
          <cell r="K180" t="str">
            <v>702020</v>
          </cell>
          <cell r="L180" t="str">
            <v>FRUIT, DRIED</v>
          </cell>
          <cell r="M180" t="str">
            <v>110</v>
          </cell>
          <cell r="N180" t="str">
            <v>AMS-FRUIT &amp; VEG</v>
          </cell>
          <cell r="O180" t="str">
            <v>101202008031340</v>
          </cell>
          <cell r="P180" t="str">
            <v>FRUIT/FIG/DRIED</v>
          </cell>
          <cell r="Q180">
            <v>1.1040000000000001</v>
          </cell>
          <cell r="R180">
            <v>1</v>
          </cell>
          <cell r="S180" t="str">
            <v>LB</v>
          </cell>
          <cell r="T180">
            <v>24</v>
          </cell>
          <cell r="U180">
            <v>36000</v>
          </cell>
          <cell r="V180">
            <v>372.08</v>
          </cell>
          <cell r="W180">
            <v>3.7207999999999997</v>
          </cell>
          <cell r="X180" t="str">
            <v>USD</v>
          </cell>
          <cell r="Y180">
            <v>100</v>
          </cell>
          <cell r="Z180" t="str">
            <v>LB</v>
          </cell>
          <cell r="AA180">
            <v>89.3</v>
          </cell>
          <cell r="AB180">
            <v>133948.79999999999</v>
          </cell>
          <cell r="AC180" t="str">
            <v>No</v>
          </cell>
        </row>
        <row r="181">
          <cell r="A181" t="str">
            <v>100289</v>
          </cell>
          <cell r="B181" t="str">
            <v>FIG PIECES PKG-24/1 LB</v>
          </cell>
          <cell r="D181" t="str">
            <v>352124</v>
          </cell>
          <cell r="E181" t="str">
            <v>A477</v>
          </cell>
          <cell r="F181" t="str">
            <v>N/A</v>
          </cell>
          <cell r="G181" t="str">
            <v>LB</v>
          </cell>
          <cell r="H181">
            <v>1584</v>
          </cell>
          <cell r="I181" t="str">
            <v>1000</v>
          </cell>
          <cell r="J181" t="str">
            <v>DOMESTIC STATISTICAL 1000</v>
          </cell>
          <cell r="K181" t="str">
            <v>702020</v>
          </cell>
          <cell r="L181" t="str">
            <v>FRUIT, DRIED</v>
          </cell>
          <cell r="M181" t="str">
            <v>110</v>
          </cell>
          <cell r="N181" t="str">
            <v>AMS-FRUIT &amp; VEG</v>
          </cell>
          <cell r="O181" t="str">
            <v>101202008031340</v>
          </cell>
          <cell r="P181" t="str">
            <v>FRUIT/FIG/DRIED</v>
          </cell>
          <cell r="Q181">
            <v>1.083</v>
          </cell>
          <cell r="R181">
            <v>1</v>
          </cell>
          <cell r="S181" t="str">
            <v>LB</v>
          </cell>
          <cell r="T181">
            <v>24</v>
          </cell>
          <cell r="U181">
            <v>38016</v>
          </cell>
          <cell r="V181">
            <v>343</v>
          </cell>
          <cell r="W181">
            <v>3.43</v>
          </cell>
          <cell r="X181" t="str">
            <v>USD</v>
          </cell>
          <cell r="Y181">
            <v>100</v>
          </cell>
          <cell r="Z181" t="str">
            <v>LB</v>
          </cell>
          <cell r="AA181">
            <v>82.32</v>
          </cell>
          <cell r="AB181">
            <v>130394.88</v>
          </cell>
          <cell r="AC181" t="str">
            <v>No</v>
          </cell>
        </row>
        <row r="182">
          <cell r="A182" t="str">
            <v>100290</v>
          </cell>
          <cell r="B182" t="str">
            <v>PLUMS PITTED DRIED PKG-24/1 LB</v>
          </cell>
          <cell r="D182" t="str">
            <v>353110</v>
          </cell>
          <cell r="E182" t="str">
            <v>A489</v>
          </cell>
          <cell r="F182" t="str">
            <v>N/A</v>
          </cell>
          <cell r="G182" t="str">
            <v>LB</v>
          </cell>
          <cell r="H182">
            <v>1500</v>
          </cell>
          <cell r="I182" t="str">
            <v>1000</v>
          </cell>
          <cell r="J182" t="str">
            <v>DOMESTIC STATISTICAL 1000</v>
          </cell>
          <cell r="K182" t="str">
            <v>702020</v>
          </cell>
          <cell r="L182" t="str">
            <v>FRUIT, DRIED</v>
          </cell>
          <cell r="M182" t="str">
            <v>110</v>
          </cell>
          <cell r="N182" t="str">
            <v>AMS-FRUIT &amp; VEG</v>
          </cell>
          <cell r="O182" t="str">
            <v>101202016031340</v>
          </cell>
          <cell r="P182" t="str">
            <v>FRUIT/PLUMS/DRIED</v>
          </cell>
          <cell r="Q182">
            <v>1.1040000000000001</v>
          </cell>
          <cell r="R182">
            <v>1</v>
          </cell>
          <cell r="S182" t="str">
            <v>LB</v>
          </cell>
          <cell r="T182">
            <v>24</v>
          </cell>
          <cell r="U182">
            <v>36000</v>
          </cell>
          <cell r="V182">
            <v>274.88</v>
          </cell>
          <cell r="W182">
            <v>2.7488000000000001</v>
          </cell>
          <cell r="X182" t="str">
            <v>USD</v>
          </cell>
          <cell r="Y182">
            <v>100</v>
          </cell>
          <cell r="Z182" t="str">
            <v>LB</v>
          </cell>
          <cell r="AA182">
            <v>65.97</v>
          </cell>
          <cell r="AB182">
            <v>98956.800000000003</v>
          </cell>
          <cell r="AC182" t="str">
            <v>No</v>
          </cell>
        </row>
        <row r="183">
          <cell r="A183" t="str">
            <v>100291</v>
          </cell>
          <cell r="B183" t="str">
            <v>PLUMS PITTED DRIED CTN 25 LB</v>
          </cell>
          <cell r="D183" t="str">
            <v>353125</v>
          </cell>
          <cell r="E183" t="str">
            <v>A490</v>
          </cell>
          <cell r="F183" t="str">
            <v>N/A</v>
          </cell>
          <cell r="G183" t="str">
            <v>LB</v>
          </cell>
          <cell r="H183">
            <v>1540</v>
          </cell>
          <cell r="I183" t="str">
            <v>1000</v>
          </cell>
          <cell r="J183" t="str">
            <v>DOMESTIC STATISTICAL 1000</v>
          </cell>
          <cell r="K183" t="str">
            <v>702020</v>
          </cell>
          <cell r="L183" t="str">
            <v>FRUIT, DRIED</v>
          </cell>
          <cell r="M183" t="str">
            <v>110</v>
          </cell>
          <cell r="N183" t="str">
            <v>AMS-FRUIT &amp; VEG</v>
          </cell>
          <cell r="O183" t="str">
            <v>101202016031340</v>
          </cell>
          <cell r="P183" t="str">
            <v>FRUIT/PLUMS/DRIED</v>
          </cell>
          <cell r="Q183">
            <v>1.08</v>
          </cell>
          <cell r="R183">
            <v>1</v>
          </cell>
          <cell r="S183" t="str">
            <v>LB</v>
          </cell>
          <cell r="T183">
            <v>25</v>
          </cell>
          <cell r="U183">
            <v>38500</v>
          </cell>
          <cell r="V183">
            <v>142.63999999999999</v>
          </cell>
          <cell r="W183">
            <v>1.4263999999999999</v>
          </cell>
          <cell r="X183" t="str">
            <v>USD</v>
          </cell>
          <cell r="Y183">
            <v>100</v>
          </cell>
          <cell r="Z183" t="str">
            <v>LB</v>
          </cell>
          <cell r="AA183">
            <v>35.659999999999997</v>
          </cell>
          <cell r="AB183">
            <v>54916.4</v>
          </cell>
          <cell r="AC183" t="str">
            <v>No</v>
          </cell>
        </row>
        <row r="184">
          <cell r="A184" t="str">
            <v>100292</v>
          </cell>
          <cell r="B184" t="str">
            <v>RAISINS PKG-48/1 LB</v>
          </cell>
          <cell r="D184" t="str">
            <v>354010</v>
          </cell>
          <cell r="E184" t="str">
            <v>A502</v>
          </cell>
          <cell r="F184" t="str">
            <v>N/A</v>
          </cell>
          <cell r="G184" t="str">
            <v>LB</v>
          </cell>
          <cell r="H184">
            <v>828</v>
          </cell>
          <cell r="I184" t="str">
            <v>1000</v>
          </cell>
          <cell r="J184" t="str">
            <v>DOMESTIC STATISTICAL 1000</v>
          </cell>
          <cell r="K184" t="str">
            <v>702020</v>
          </cell>
          <cell r="L184" t="str">
            <v>FRUIT, DRIED</v>
          </cell>
          <cell r="M184" t="str">
            <v>110</v>
          </cell>
          <cell r="N184" t="str">
            <v>AMS-FRUIT &amp; VEG</v>
          </cell>
          <cell r="O184" t="str">
            <v>101202017031340</v>
          </cell>
          <cell r="P184" t="str">
            <v>FRUIT/RAISINS/DRIED</v>
          </cell>
          <cell r="Q184">
            <v>1.0940000000000001</v>
          </cell>
          <cell r="R184">
            <v>1</v>
          </cell>
          <cell r="S184" t="str">
            <v>LB</v>
          </cell>
          <cell r="T184">
            <v>48</v>
          </cell>
          <cell r="U184">
            <v>39744</v>
          </cell>
          <cell r="V184">
            <v>69.44</v>
          </cell>
          <cell r="W184">
            <v>0.69440000000000002</v>
          </cell>
          <cell r="X184" t="str">
            <v>USD</v>
          </cell>
          <cell r="Y184">
            <v>100</v>
          </cell>
          <cell r="Z184" t="str">
            <v>LB</v>
          </cell>
          <cell r="AA184">
            <v>33.33</v>
          </cell>
          <cell r="AB184">
            <v>27598.23</v>
          </cell>
          <cell r="AC184" t="str">
            <v>No</v>
          </cell>
        </row>
        <row r="185">
          <cell r="A185" t="str">
            <v>100293</v>
          </cell>
          <cell r="B185" t="str">
            <v>RAISINS BOX-144/1.33 OZ</v>
          </cell>
          <cell r="D185" t="str">
            <v>354020</v>
          </cell>
          <cell r="E185" t="str">
            <v>A504</v>
          </cell>
          <cell r="F185" t="str">
            <v>N/A</v>
          </cell>
          <cell r="G185" t="str">
            <v>LB</v>
          </cell>
          <cell r="H185">
            <v>2964</v>
          </cell>
          <cell r="I185" t="str">
            <v>1000</v>
          </cell>
          <cell r="J185" t="str">
            <v>DOMESTIC STATISTICAL 1000</v>
          </cell>
          <cell r="K185" t="str">
            <v>702020</v>
          </cell>
          <cell r="L185" t="str">
            <v>FRUIT, DRIED</v>
          </cell>
          <cell r="M185" t="str">
            <v>110</v>
          </cell>
          <cell r="N185" t="str">
            <v>AMS-FRUIT &amp; VEG</v>
          </cell>
          <cell r="O185" t="str">
            <v>101202017031340</v>
          </cell>
          <cell r="P185" t="str">
            <v>FRUIT/RAISINS/DRIED</v>
          </cell>
          <cell r="Q185">
            <v>1.1879999999999999</v>
          </cell>
          <cell r="R185">
            <v>1</v>
          </cell>
          <cell r="S185" t="str">
            <v>LB</v>
          </cell>
          <cell r="T185">
            <v>12</v>
          </cell>
          <cell r="U185">
            <v>35568</v>
          </cell>
          <cell r="V185">
            <v>216.32</v>
          </cell>
          <cell r="W185">
            <v>2.1631999999999998</v>
          </cell>
          <cell r="X185" t="str">
            <v>USD</v>
          </cell>
          <cell r="Y185">
            <v>100</v>
          </cell>
          <cell r="Z185" t="str">
            <v>LB</v>
          </cell>
          <cell r="AA185">
            <v>25.96</v>
          </cell>
          <cell r="AB185">
            <v>76940.7</v>
          </cell>
          <cell r="AC185" t="str">
            <v>No</v>
          </cell>
        </row>
        <row r="186">
          <cell r="A186" t="str">
            <v>100295</v>
          </cell>
          <cell r="B186" t="str">
            <v>RAISINS PKG-24/15 OZ</v>
          </cell>
          <cell r="D186" t="str">
            <v>354050</v>
          </cell>
          <cell r="E186" t="str">
            <v>A501</v>
          </cell>
          <cell r="F186" t="str">
            <v>N/A</v>
          </cell>
          <cell r="G186" t="str">
            <v>LB</v>
          </cell>
          <cell r="H186">
            <v>1728</v>
          </cell>
          <cell r="I186" t="str">
            <v>1000</v>
          </cell>
          <cell r="J186" t="str">
            <v>DOMESTIC STATISTICAL 1000</v>
          </cell>
          <cell r="K186" t="str">
            <v>702020</v>
          </cell>
          <cell r="L186" t="str">
            <v>FRUIT, DRIED</v>
          </cell>
          <cell r="M186" t="str">
            <v>110</v>
          </cell>
          <cell r="N186" t="str">
            <v>AMS-FRUIT &amp; VEG</v>
          </cell>
          <cell r="O186" t="str">
            <v>101202017031340</v>
          </cell>
          <cell r="P186" t="str">
            <v>FRUIT/RAISINS/DRIED</v>
          </cell>
          <cell r="Q186">
            <v>1.111</v>
          </cell>
          <cell r="R186">
            <v>1</v>
          </cell>
          <cell r="S186" t="str">
            <v>LB</v>
          </cell>
          <cell r="T186">
            <v>22.5</v>
          </cell>
          <cell r="U186">
            <v>38880</v>
          </cell>
          <cell r="V186">
            <v>157.62</v>
          </cell>
          <cell r="W186">
            <v>1.5762</v>
          </cell>
          <cell r="X186" t="str">
            <v>USD</v>
          </cell>
          <cell r="Y186">
            <v>100</v>
          </cell>
          <cell r="Z186" t="str">
            <v>LB</v>
          </cell>
          <cell r="AA186">
            <v>35.46</v>
          </cell>
          <cell r="AB186">
            <v>61282.66</v>
          </cell>
          <cell r="AC186" t="str">
            <v>No</v>
          </cell>
        </row>
        <row r="187">
          <cell r="A187" t="str">
            <v>100296</v>
          </cell>
          <cell r="B187" t="str">
            <v>FRUIT AND NUT MIX DRIED PKG-5/5 LB</v>
          </cell>
          <cell r="D187" t="str">
            <v>356010</v>
          </cell>
          <cell r="E187" t="str">
            <v>A261</v>
          </cell>
          <cell r="F187" t="str">
            <v>N/A</v>
          </cell>
          <cell r="G187" t="str">
            <v>LB</v>
          </cell>
          <cell r="H187">
            <v>1456</v>
          </cell>
          <cell r="I187" t="str">
            <v>1000</v>
          </cell>
          <cell r="J187" t="str">
            <v>DOMESTIC STATISTICAL 1000</v>
          </cell>
          <cell r="K187" t="str">
            <v>702020</v>
          </cell>
          <cell r="L187" t="str">
            <v>FRUIT, DRIED</v>
          </cell>
          <cell r="M187" t="str">
            <v>110</v>
          </cell>
          <cell r="N187" t="str">
            <v>AMS-FRUIT &amp; VEG</v>
          </cell>
          <cell r="O187" t="str">
            <v>101202010031340</v>
          </cell>
          <cell r="P187" t="str">
            <v>FRUIT/FRUIT NUT MIX/DRIED</v>
          </cell>
          <cell r="Q187">
            <v>1.08</v>
          </cell>
          <cell r="R187">
            <v>1</v>
          </cell>
          <cell r="S187" t="str">
            <v>LB</v>
          </cell>
          <cell r="T187">
            <v>25</v>
          </cell>
          <cell r="U187">
            <v>36400</v>
          </cell>
          <cell r="V187">
            <v>300.18</v>
          </cell>
          <cell r="W187">
            <v>3.0018000000000002</v>
          </cell>
          <cell r="X187" t="str">
            <v>USD</v>
          </cell>
          <cell r="Y187">
            <v>100</v>
          </cell>
          <cell r="Z187" t="str">
            <v>LB</v>
          </cell>
          <cell r="AA187">
            <v>75.05</v>
          </cell>
          <cell r="AB187">
            <v>109265.52</v>
          </cell>
          <cell r="AC187" t="str">
            <v>No</v>
          </cell>
        </row>
        <row r="188">
          <cell r="A188" t="str">
            <v>100297</v>
          </cell>
          <cell r="B188" t="str">
            <v>FRUIT AND NUT MIX DRIED PKG-24/1 LB</v>
          </cell>
          <cell r="D188" t="str">
            <v>356020</v>
          </cell>
          <cell r="E188" t="str">
            <v>A260</v>
          </cell>
          <cell r="F188" t="str">
            <v>N/A</v>
          </cell>
          <cell r="G188" t="str">
            <v>LB</v>
          </cell>
          <cell r="H188">
            <v>1456</v>
          </cell>
          <cell r="I188" t="str">
            <v>1000</v>
          </cell>
          <cell r="J188" t="str">
            <v>DOMESTIC STATISTICAL 1000</v>
          </cell>
          <cell r="K188" t="str">
            <v>702020</v>
          </cell>
          <cell r="L188" t="str">
            <v>FRUIT, DRIED</v>
          </cell>
          <cell r="M188" t="str">
            <v>110</v>
          </cell>
          <cell r="N188" t="str">
            <v>AMS-FRUIT &amp; VEG</v>
          </cell>
          <cell r="O188" t="str">
            <v>101202010031340</v>
          </cell>
          <cell r="P188" t="str">
            <v>FRUIT/FRUIT NUT MIX/DRIED</v>
          </cell>
          <cell r="Q188">
            <v>1.083</v>
          </cell>
          <cell r="R188">
            <v>1</v>
          </cell>
          <cell r="S188" t="str">
            <v>LB</v>
          </cell>
          <cell r="T188">
            <v>24</v>
          </cell>
          <cell r="U188">
            <v>34944</v>
          </cell>
          <cell r="V188">
            <v>259.33</v>
          </cell>
          <cell r="W188">
            <v>2.5932999999999997</v>
          </cell>
          <cell r="X188" t="str">
            <v>USD</v>
          </cell>
          <cell r="Y188">
            <v>100</v>
          </cell>
          <cell r="Z188" t="str">
            <v>LB</v>
          </cell>
          <cell r="AA188">
            <v>62.24</v>
          </cell>
          <cell r="AB188">
            <v>90620.28</v>
          </cell>
          <cell r="AC188" t="str">
            <v>No</v>
          </cell>
        </row>
        <row r="189">
          <cell r="A189" t="str">
            <v>100298</v>
          </cell>
          <cell r="B189" t="str">
            <v>CHERRIES DRIED PKG-8/2 LB</v>
          </cell>
          <cell r="E189" t="str">
            <v>NO FNS CODE</v>
          </cell>
          <cell r="F189" t="str">
            <v>N/A</v>
          </cell>
          <cell r="G189" t="str">
            <v>LB</v>
          </cell>
          <cell r="H189">
            <v>1848</v>
          </cell>
          <cell r="I189" t="str">
            <v>1000</v>
          </cell>
          <cell r="J189" t="str">
            <v>DOMESTIC STATISTICAL 1000</v>
          </cell>
          <cell r="K189" t="str">
            <v>702020</v>
          </cell>
          <cell r="L189" t="str">
            <v>FRUIT, DRIED</v>
          </cell>
          <cell r="M189" t="str">
            <v>110</v>
          </cell>
          <cell r="N189" t="str">
            <v>AMS-FRUIT &amp; VEG</v>
          </cell>
          <cell r="O189" t="str">
            <v>101202005031340</v>
          </cell>
          <cell r="P189" t="str">
            <v>FRUIT/CHERRY/DRIED</v>
          </cell>
          <cell r="Q189">
            <v>1.375</v>
          </cell>
          <cell r="R189">
            <v>1</v>
          </cell>
          <cell r="S189" t="str">
            <v>LB</v>
          </cell>
          <cell r="T189">
            <v>16</v>
          </cell>
          <cell r="U189">
            <v>29568</v>
          </cell>
          <cell r="V189">
            <v>411.4</v>
          </cell>
          <cell r="W189">
            <v>4.1139999999999999</v>
          </cell>
          <cell r="X189" t="str">
            <v>USD</v>
          </cell>
          <cell r="Y189">
            <v>100</v>
          </cell>
          <cell r="Z189" t="str">
            <v>LB</v>
          </cell>
          <cell r="AA189">
            <v>65.819999999999993</v>
          </cell>
          <cell r="AB189">
            <v>121642.75</v>
          </cell>
          <cell r="AC189" t="str">
            <v>No</v>
          </cell>
        </row>
        <row r="190">
          <cell r="A190" t="str">
            <v>100299</v>
          </cell>
          <cell r="B190" t="str">
            <v>CHERRIES DRIED PKG-4/4 LB</v>
          </cell>
          <cell r="D190" t="str">
            <v>357011</v>
          </cell>
          <cell r="E190" t="str">
            <v>A293</v>
          </cell>
          <cell r="F190" t="str">
            <v>N/A</v>
          </cell>
          <cell r="G190" t="str">
            <v>LB</v>
          </cell>
          <cell r="H190">
            <v>1848</v>
          </cell>
          <cell r="I190" t="str">
            <v>1000</v>
          </cell>
          <cell r="J190" t="str">
            <v>DOMESTIC STATISTICAL 1000</v>
          </cell>
          <cell r="K190" t="str">
            <v>702020</v>
          </cell>
          <cell r="L190" t="str">
            <v>FRUIT, DRIED</v>
          </cell>
          <cell r="M190" t="str">
            <v>110</v>
          </cell>
          <cell r="N190" t="str">
            <v>AMS-FRUIT &amp; VEG</v>
          </cell>
          <cell r="O190" t="str">
            <v>101202005031340</v>
          </cell>
          <cell r="P190" t="str">
            <v>FRUIT/CHERRY/DRIED</v>
          </cell>
          <cell r="Q190">
            <v>1.25</v>
          </cell>
          <cell r="R190">
            <v>1</v>
          </cell>
          <cell r="S190" t="str">
            <v>LB</v>
          </cell>
          <cell r="T190">
            <v>16</v>
          </cell>
          <cell r="U190">
            <v>29568</v>
          </cell>
          <cell r="V190">
            <v>470</v>
          </cell>
          <cell r="W190">
            <v>4.7</v>
          </cell>
          <cell r="X190" t="str">
            <v>USD</v>
          </cell>
          <cell r="Y190">
            <v>100</v>
          </cell>
          <cell r="Z190" t="str">
            <v>LB</v>
          </cell>
          <cell r="AA190">
            <v>75.2</v>
          </cell>
          <cell r="AB190">
            <v>138969.60000000001</v>
          </cell>
          <cell r="AC190" t="str">
            <v>No</v>
          </cell>
        </row>
        <row r="191">
          <cell r="A191" t="str">
            <v>100300</v>
          </cell>
          <cell r="B191" t="str">
            <v>CRANBERRIES DRIED PKG-16/30 OZ</v>
          </cell>
          <cell r="E191" t="str">
            <v>NO FNS CODE</v>
          </cell>
          <cell r="F191" t="str">
            <v>N/A</v>
          </cell>
          <cell r="G191" t="str">
            <v>LB</v>
          </cell>
          <cell r="H191">
            <v>1152</v>
          </cell>
          <cell r="I191" t="str">
            <v>1000</v>
          </cell>
          <cell r="J191" t="str">
            <v>DOMESTIC STATISTICAL 1000</v>
          </cell>
          <cell r="K191" t="str">
            <v>702020</v>
          </cell>
          <cell r="L191" t="str">
            <v>FRUIT, DRIED</v>
          </cell>
          <cell r="M191" t="str">
            <v>110</v>
          </cell>
          <cell r="N191" t="str">
            <v>AMS-FRUIT &amp; VEG</v>
          </cell>
          <cell r="O191" t="str">
            <v>101202006031340</v>
          </cell>
          <cell r="P191" t="str">
            <v>FRUIT/CRANBERRY/DRIED</v>
          </cell>
          <cell r="Q191">
            <v>1.0669999999999999</v>
          </cell>
          <cell r="R191">
            <v>1</v>
          </cell>
          <cell r="S191" t="str">
            <v>LB</v>
          </cell>
          <cell r="T191">
            <v>30</v>
          </cell>
          <cell r="U191">
            <v>34560</v>
          </cell>
          <cell r="V191">
            <v>217.29</v>
          </cell>
          <cell r="W191">
            <v>2.1728999999999998</v>
          </cell>
          <cell r="X191" t="str">
            <v>USD</v>
          </cell>
          <cell r="Y191">
            <v>100</v>
          </cell>
          <cell r="Z191" t="str">
            <v>LB</v>
          </cell>
          <cell r="AA191">
            <v>65.19</v>
          </cell>
          <cell r="AB191">
            <v>75095.42</v>
          </cell>
          <cell r="AC191" t="str">
            <v>No</v>
          </cell>
        </row>
        <row r="192">
          <cell r="A192" t="str">
            <v>100301</v>
          </cell>
          <cell r="B192" t="str">
            <v>CRANBERRIES DRIED PKG-5/5 LB</v>
          </cell>
          <cell r="D192" t="str">
            <v>358011</v>
          </cell>
          <cell r="E192" t="str">
            <v>A291</v>
          </cell>
          <cell r="F192" t="str">
            <v>N/A</v>
          </cell>
          <cell r="G192" t="str">
            <v>LB</v>
          </cell>
          <cell r="H192">
            <v>1386</v>
          </cell>
          <cell r="I192" t="str">
            <v>1000</v>
          </cell>
          <cell r="J192" t="str">
            <v>DOMESTIC STATISTICAL 1000</v>
          </cell>
          <cell r="K192" t="str">
            <v>702020</v>
          </cell>
          <cell r="L192" t="str">
            <v>FRUIT, DRIED</v>
          </cell>
          <cell r="M192" t="str">
            <v>110</v>
          </cell>
          <cell r="N192" t="str">
            <v>AMS-FRUIT &amp; VEG</v>
          </cell>
          <cell r="O192" t="str">
            <v>101202006031340</v>
          </cell>
          <cell r="P192" t="str">
            <v>FRUIT/CRANBERRY/DRIED</v>
          </cell>
          <cell r="Q192">
            <v>1.08</v>
          </cell>
          <cell r="R192">
            <v>1</v>
          </cell>
          <cell r="S192" t="str">
            <v>LB</v>
          </cell>
          <cell r="T192">
            <v>25</v>
          </cell>
          <cell r="U192">
            <v>34650</v>
          </cell>
          <cell r="V192">
            <v>224.2</v>
          </cell>
          <cell r="W192">
            <v>2.242</v>
          </cell>
          <cell r="X192" t="str">
            <v>USD</v>
          </cell>
          <cell r="Y192">
            <v>100</v>
          </cell>
          <cell r="Z192" t="str">
            <v>LB</v>
          </cell>
          <cell r="AA192">
            <v>56.05</v>
          </cell>
          <cell r="AB192">
            <v>77685.3</v>
          </cell>
          <cell r="AC192" t="str">
            <v>No</v>
          </cell>
        </row>
        <row r="193">
          <cell r="A193" t="str">
            <v>100302</v>
          </cell>
          <cell r="B193" t="str">
            <v>BLUEBERRY CULTIVATED DRIED CTN-10 LB</v>
          </cell>
          <cell r="D193" t="str">
            <v>358210</v>
          </cell>
          <cell r="E193" t="str">
            <v>A309</v>
          </cell>
          <cell r="F193" t="str">
            <v>N/A</v>
          </cell>
          <cell r="G193" t="str">
            <v>LB</v>
          </cell>
          <cell r="H193">
            <v>2600</v>
          </cell>
          <cell r="I193" t="str">
            <v>1000</v>
          </cell>
          <cell r="J193" t="str">
            <v>DOMESTIC STATISTICAL 1000</v>
          </cell>
          <cell r="K193" t="str">
            <v>702020</v>
          </cell>
          <cell r="L193" t="str">
            <v>FRUIT, DRIED</v>
          </cell>
          <cell r="M193" t="str">
            <v>110</v>
          </cell>
          <cell r="N193" t="str">
            <v>AMS-FRUIT &amp; VEG</v>
          </cell>
          <cell r="O193" t="str">
            <v>101202004031340</v>
          </cell>
          <cell r="P193" t="str">
            <v>FRUIT/BLUEBERRY/DRIED</v>
          </cell>
          <cell r="Q193">
            <v>1.1000000000000001</v>
          </cell>
          <cell r="R193">
            <v>1</v>
          </cell>
          <cell r="S193" t="str">
            <v>LB</v>
          </cell>
          <cell r="T193">
            <v>10</v>
          </cell>
          <cell r="U193">
            <v>26000</v>
          </cell>
          <cell r="V193">
            <v>402.94</v>
          </cell>
          <cell r="W193">
            <v>4.0293999999999999</v>
          </cell>
          <cell r="X193" t="str">
            <v>USD</v>
          </cell>
          <cell r="Y193">
            <v>100</v>
          </cell>
          <cell r="Z193" t="str">
            <v>LB</v>
          </cell>
          <cell r="AA193">
            <v>40.29</v>
          </cell>
          <cell r="AB193">
            <v>104764.4</v>
          </cell>
          <cell r="AC193" t="str">
            <v>No</v>
          </cell>
        </row>
        <row r="194">
          <cell r="A194" t="str">
            <v>100303</v>
          </cell>
          <cell r="B194" t="str">
            <v>BLUEBERRY CULTIVATED DRIED CTN-25 LB</v>
          </cell>
          <cell r="D194" t="str">
            <v>358325</v>
          </cell>
          <cell r="E194" t="str">
            <v>A310</v>
          </cell>
          <cell r="F194" t="str">
            <v>N/A</v>
          </cell>
          <cell r="G194" t="str">
            <v>LB</v>
          </cell>
          <cell r="H194">
            <v>1386</v>
          </cell>
          <cell r="I194" t="str">
            <v>1000</v>
          </cell>
          <cell r="J194" t="str">
            <v>DOMESTIC STATISTICAL 1000</v>
          </cell>
          <cell r="K194" t="str">
            <v>702020</v>
          </cell>
          <cell r="L194" t="str">
            <v>FRUIT, DRIED</v>
          </cell>
          <cell r="M194" t="str">
            <v>110</v>
          </cell>
          <cell r="N194" t="str">
            <v>AMS-FRUIT &amp; VEG</v>
          </cell>
          <cell r="O194" t="str">
            <v>101202004031340</v>
          </cell>
          <cell r="P194" t="str">
            <v>FRUIT/BLUEBERRY/DRIED</v>
          </cell>
          <cell r="Q194">
            <v>1.0880000000000001</v>
          </cell>
          <cell r="R194">
            <v>1</v>
          </cell>
          <cell r="S194" t="str">
            <v>LB</v>
          </cell>
          <cell r="T194">
            <v>25</v>
          </cell>
          <cell r="U194">
            <v>34650</v>
          </cell>
          <cell r="V194">
            <v>445.23</v>
          </cell>
          <cell r="W194">
            <v>4.4523000000000001</v>
          </cell>
          <cell r="X194" t="str">
            <v>USD</v>
          </cell>
          <cell r="Y194">
            <v>100</v>
          </cell>
          <cell r="Z194" t="str">
            <v>LB</v>
          </cell>
          <cell r="AA194">
            <v>111.31</v>
          </cell>
          <cell r="AB194">
            <v>154272.20000000001</v>
          </cell>
          <cell r="AC194" t="str">
            <v>No</v>
          </cell>
        </row>
        <row r="195">
          <cell r="A195" t="str">
            <v>100304</v>
          </cell>
          <cell r="B195" t="str">
            <v>ASPARAGUS SPEARS WHOLE CAN-12/15 OZ</v>
          </cell>
          <cell r="D195" t="str">
            <v>360112</v>
          </cell>
          <cell r="E195" t="str">
            <v>A136</v>
          </cell>
          <cell r="F195" t="str">
            <v>N/A</v>
          </cell>
          <cell r="G195" t="str">
            <v>LB</v>
          </cell>
          <cell r="H195">
            <v>3024</v>
          </cell>
          <cell r="I195" t="str">
            <v>1000</v>
          </cell>
          <cell r="J195" t="str">
            <v>DOMESTIC STATISTICAL 1000</v>
          </cell>
          <cell r="K195" t="str">
            <v>703010</v>
          </cell>
          <cell r="L195" t="str">
            <v>VEGETABLE, CANNED</v>
          </cell>
          <cell r="M195" t="str">
            <v>110</v>
          </cell>
          <cell r="N195" t="str">
            <v>AMS-FRUIT &amp; VEG</v>
          </cell>
          <cell r="O195" t="str">
            <v>103602001031220</v>
          </cell>
          <cell r="P195" t="str">
            <v>VEGETABLES/ASPARAGUS/CANNED</v>
          </cell>
          <cell r="Q195">
            <v>1.244</v>
          </cell>
          <cell r="R195">
            <v>1</v>
          </cell>
          <cell r="S195" t="str">
            <v>LB</v>
          </cell>
          <cell r="T195">
            <v>11.25</v>
          </cell>
          <cell r="U195">
            <v>34020</v>
          </cell>
          <cell r="V195">
            <v>161.71</v>
          </cell>
          <cell r="W195">
            <v>1.6171</v>
          </cell>
          <cell r="X195" t="str">
            <v>USD</v>
          </cell>
          <cell r="Y195">
            <v>100</v>
          </cell>
          <cell r="Z195" t="str">
            <v>LB</v>
          </cell>
          <cell r="AA195">
            <v>18.190000000000001</v>
          </cell>
          <cell r="AB195">
            <v>55013.74</v>
          </cell>
          <cell r="AC195" t="str">
            <v>No</v>
          </cell>
        </row>
        <row r="196">
          <cell r="A196" t="str">
            <v>100305</v>
          </cell>
          <cell r="B196" t="str">
            <v>ASPARAGUS CAN-24/300</v>
          </cell>
          <cell r="D196" t="str">
            <v>360430</v>
          </cell>
          <cell r="E196" t="str">
            <v>A132</v>
          </cell>
          <cell r="F196" t="str">
            <v>N/A</v>
          </cell>
          <cell r="G196" t="str">
            <v>LB</v>
          </cell>
          <cell r="H196">
            <v>1500</v>
          </cell>
          <cell r="I196" t="str">
            <v>1000</v>
          </cell>
          <cell r="J196" t="str">
            <v>DOMESTIC STATISTICAL 1000</v>
          </cell>
          <cell r="K196" t="str">
            <v>703010</v>
          </cell>
          <cell r="L196" t="str">
            <v>VEGETABLE, CANNED</v>
          </cell>
          <cell r="M196" t="str">
            <v>110</v>
          </cell>
          <cell r="N196" t="str">
            <v>AMS-FRUIT &amp; VEG</v>
          </cell>
          <cell r="O196" t="str">
            <v>103602001031220</v>
          </cell>
          <cell r="P196" t="str">
            <v>VEGETABLES/ASPARAGUS/CANNED</v>
          </cell>
          <cell r="Q196">
            <v>1.244</v>
          </cell>
          <cell r="R196">
            <v>1</v>
          </cell>
          <cell r="S196" t="str">
            <v>LB</v>
          </cell>
          <cell r="T196">
            <v>22.5</v>
          </cell>
          <cell r="U196">
            <v>33750</v>
          </cell>
          <cell r="V196">
            <v>143.36000000000001</v>
          </cell>
          <cell r="W196">
            <v>1.4336000000000002</v>
          </cell>
          <cell r="X196" t="str">
            <v>USD</v>
          </cell>
          <cell r="Y196">
            <v>100</v>
          </cell>
          <cell r="Z196" t="str">
            <v>LB</v>
          </cell>
          <cell r="AA196">
            <v>32.26</v>
          </cell>
          <cell r="AB196">
            <v>48384</v>
          </cell>
          <cell r="AC196" t="str">
            <v>No</v>
          </cell>
        </row>
        <row r="197">
          <cell r="A197" t="str">
            <v>100306</v>
          </cell>
          <cell r="B197" t="str">
            <v>BEANS GREEN CAN-24/300</v>
          </cell>
          <cell r="D197" t="str">
            <v>360540</v>
          </cell>
          <cell r="E197" t="str">
            <v>A059</v>
          </cell>
          <cell r="F197" t="str">
            <v>N/A</v>
          </cell>
          <cell r="G197" t="str">
            <v>LB</v>
          </cell>
          <cell r="H197">
            <v>1620</v>
          </cell>
          <cell r="I197" t="str">
            <v>1000</v>
          </cell>
          <cell r="J197" t="str">
            <v>DOMESTIC STATISTICAL 1000</v>
          </cell>
          <cell r="K197" t="str">
            <v>703010</v>
          </cell>
          <cell r="L197" t="str">
            <v>VEGETABLE, CANNED</v>
          </cell>
          <cell r="M197" t="str">
            <v>110</v>
          </cell>
          <cell r="N197" t="str">
            <v>AMS-FRUIT &amp; VEG</v>
          </cell>
          <cell r="O197" t="str">
            <v>103602002531220</v>
          </cell>
          <cell r="P197" t="str">
            <v>VEGETABLES/BEANS GREEN/CANNED</v>
          </cell>
          <cell r="Q197">
            <v>1.23</v>
          </cell>
          <cell r="R197">
            <v>1</v>
          </cell>
          <cell r="S197" t="str">
            <v>LB</v>
          </cell>
          <cell r="T197">
            <v>21.75</v>
          </cell>
          <cell r="U197">
            <v>35235</v>
          </cell>
          <cell r="V197">
            <v>72.48</v>
          </cell>
          <cell r="W197">
            <v>0.7248</v>
          </cell>
          <cell r="X197" t="str">
            <v>USD</v>
          </cell>
          <cell r="Y197">
            <v>100</v>
          </cell>
          <cell r="Z197" t="str">
            <v>LB</v>
          </cell>
          <cell r="AA197">
            <v>15.76</v>
          </cell>
          <cell r="AB197">
            <v>25538.33</v>
          </cell>
          <cell r="AC197" t="str">
            <v>No</v>
          </cell>
        </row>
        <row r="198">
          <cell r="A198" t="str">
            <v>100307</v>
          </cell>
          <cell r="B198" t="str">
            <v>BEANS GREEN CAN-6/10</v>
          </cell>
          <cell r="D198" t="str">
            <v>360560</v>
          </cell>
          <cell r="E198" t="str">
            <v>A061</v>
          </cell>
          <cell r="F198" t="str">
            <v>N/A</v>
          </cell>
          <cell r="G198" t="str">
            <v>LB</v>
          </cell>
          <cell r="H198">
            <v>912</v>
          </cell>
          <cell r="I198" t="str">
            <v>1000</v>
          </cell>
          <cell r="J198" t="str">
            <v>DOMESTIC STATISTICAL 1000</v>
          </cell>
          <cell r="K198" t="str">
            <v>703010</v>
          </cell>
          <cell r="L198" t="str">
            <v>VEGETABLE, CANNED</v>
          </cell>
          <cell r="M198" t="str">
            <v>110</v>
          </cell>
          <cell r="N198" t="str">
            <v>AMS-FRUIT &amp; VEG</v>
          </cell>
          <cell r="O198" t="str">
            <v>103602002531220</v>
          </cell>
          <cell r="P198" t="str">
            <v>VEGETABLES/BEANS GREEN/CANNED</v>
          </cell>
          <cell r="Q198">
            <v>1.2110000000000001</v>
          </cell>
          <cell r="R198">
            <v>1</v>
          </cell>
          <cell r="S198" t="str">
            <v>LB</v>
          </cell>
          <cell r="T198">
            <v>38</v>
          </cell>
          <cell r="U198">
            <v>34656</v>
          </cell>
          <cell r="V198">
            <v>74.760000000000005</v>
          </cell>
          <cell r="W198">
            <v>0.74760000000000004</v>
          </cell>
          <cell r="X198" t="str">
            <v>USD</v>
          </cell>
          <cell r="Y198">
            <v>100</v>
          </cell>
          <cell r="Z198" t="str">
            <v>LB</v>
          </cell>
          <cell r="AA198">
            <v>28.41</v>
          </cell>
          <cell r="AB198">
            <v>25908.83</v>
          </cell>
          <cell r="AC198" t="str">
            <v>No</v>
          </cell>
        </row>
        <row r="199">
          <cell r="A199" t="str">
            <v>100308</v>
          </cell>
          <cell r="B199" t="str">
            <v>CARROTS CAN-24/300</v>
          </cell>
          <cell r="D199" t="str">
            <v>361024</v>
          </cell>
          <cell r="E199" t="str">
            <v>A098</v>
          </cell>
          <cell r="F199" t="str">
            <v>N/A</v>
          </cell>
          <cell r="G199" t="str">
            <v>LB</v>
          </cell>
          <cell r="H199">
            <v>1620</v>
          </cell>
          <cell r="I199" t="str">
            <v>1000</v>
          </cell>
          <cell r="J199" t="str">
            <v>DOMESTIC STATISTICAL 1000</v>
          </cell>
          <cell r="K199" t="str">
            <v>703010</v>
          </cell>
          <cell r="L199" t="str">
            <v>VEGETABLE, CANNED</v>
          </cell>
          <cell r="M199" t="str">
            <v>110</v>
          </cell>
          <cell r="N199" t="str">
            <v>AMS-FRUIT &amp; VEG</v>
          </cell>
          <cell r="O199" t="str">
            <v>103602003031220</v>
          </cell>
          <cell r="P199" t="str">
            <v>VEGETABLES/CARROTS/CANNED</v>
          </cell>
          <cell r="Q199">
            <v>1.2</v>
          </cell>
          <cell r="R199">
            <v>1</v>
          </cell>
          <cell r="S199" t="str">
            <v>LB</v>
          </cell>
          <cell r="T199">
            <v>22.5</v>
          </cell>
          <cell r="U199">
            <v>36450</v>
          </cell>
          <cell r="V199">
            <v>86.18</v>
          </cell>
          <cell r="W199">
            <v>0.86180000000000012</v>
          </cell>
          <cell r="X199" t="str">
            <v>USD</v>
          </cell>
          <cell r="Y199">
            <v>100</v>
          </cell>
          <cell r="Z199" t="str">
            <v>LB</v>
          </cell>
          <cell r="AA199">
            <v>19.39</v>
          </cell>
          <cell r="AB199">
            <v>31412.61</v>
          </cell>
          <cell r="AC199" t="str">
            <v>No</v>
          </cell>
        </row>
        <row r="200">
          <cell r="A200" t="str">
            <v>100309</v>
          </cell>
          <cell r="B200" t="str">
            <v>CARROTS CAN-6/10</v>
          </cell>
          <cell r="D200" t="str">
            <v>361060</v>
          </cell>
          <cell r="E200" t="str">
            <v>A100</v>
          </cell>
          <cell r="F200" t="str">
            <v>N/A</v>
          </cell>
          <cell r="G200" t="str">
            <v>LB</v>
          </cell>
          <cell r="H200">
            <v>912</v>
          </cell>
          <cell r="I200" t="str">
            <v>1000</v>
          </cell>
          <cell r="J200" t="str">
            <v>DOMESTIC STATISTICAL 1000</v>
          </cell>
          <cell r="K200" t="str">
            <v>703010</v>
          </cell>
          <cell r="L200" t="str">
            <v>VEGETABLE, CANNED</v>
          </cell>
          <cell r="M200" t="str">
            <v>110</v>
          </cell>
          <cell r="N200" t="str">
            <v>AMS-FRUIT &amp; VEG</v>
          </cell>
          <cell r="O200" t="str">
            <v>103602003031220</v>
          </cell>
          <cell r="P200" t="str">
            <v>VEGETABLES/CARROTS/CANNED</v>
          </cell>
          <cell r="Q200">
            <v>1.19</v>
          </cell>
          <cell r="R200">
            <v>1</v>
          </cell>
          <cell r="S200" t="str">
            <v>LB</v>
          </cell>
          <cell r="T200">
            <v>39.5</v>
          </cell>
          <cell r="U200">
            <v>36024</v>
          </cell>
          <cell r="V200">
            <v>67.75</v>
          </cell>
          <cell r="W200">
            <v>0.67749999999999999</v>
          </cell>
          <cell r="X200" t="str">
            <v>USD</v>
          </cell>
          <cell r="Y200">
            <v>100</v>
          </cell>
          <cell r="Z200" t="str">
            <v>LB</v>
          </cell>
          <cell r="AA200">
            <v>26.76</v>
          </cell>
          <cell r="AB200">
            <v>24406.26</v>
          </cell>
          <cell r="AC200" t="str">
            <v>No</v>
          </cell>
        </row>
        <row r="201">
          <cell r="A201" t="str">
            <v>100310</v>
          </cell>
          <cell r="B201" t="str">
            <v>CORN CREAM STYLE CAN-24/300</v>
          </cell>
          <cell r="D201" t="str">
            <v>362024</v>
          </cell>
          <cell r="E201" t="str">
            <v>A122</v>
          </cell>
          <cell r="F201" t="str">
            <v>N/A</v>
          </cell>
          <cell r="G201" t="str">
            <v>LB</v>
          </cell>
          <cell r="H201">
            <v>1620</v>
          </cell>
          <cell r="I201" t="str">
            <v>1000</v>
          </cell>
          <cell r="J201" t="str">
            <v>DOMESTIC STATISTICAL 1000</v>
          </cell>
          <cell r="K201" t="str">
            <v>703010</v>
          </cell>
          <cell r="L201" t="str">
            <v>VEGETABLE, CANNED</v>
          </cell>
          <cell r="M201" t="str">
            <v>110</v>
          </cell>
          <cell r="N201" t="str">
            <v>AMS-FRUIT &amp; VEG</v>
          </cell>
          <cell r="O201" t="str">
            <v>103602004031220</v>
          </cell>
          <cell r="P201" t="str">
            <v>VEGETABLES/CORN/CANNED</v>
          </cell>
          <cell r="Q201">
            <v>1.2</v>
          </cell>
          <cell r="R201">
            <v>1</v>
          </cell>
          <cell r="S201" t="str">
            <v>LB</v>
          </cell>
          <cell r="T201">
            <v>22.5</v>
          </cell>
          <cell r="U201">
            <v>36450</v>
          </cell>
          <cell r="V201">
            <v>86.46</v>
          </cell>
          <cell r="W201">
            <v>0.86459999999999992</v>
          </cell>
          <cell r="X201" t="str">
            <v>USD</v>
          </cell>
          <cell r="Y201">
            <v>100</v>
          </cell>
          <cell r="Z201" t="str">
            <v>LB</v>
          </cell>
          <cell r="AA201">
            <v>19.45</v>
          </cell>
          <cell r="AB201">
            <v>31514.67</v>
          </cell>
          <cell r="AC201" t="str">
            <v>No</v>
          </cell>
        </row>
        <row r="202">
          <cell r="A202" t="str">
            <v>100311</v>
          </cell>
          <cell r="B202" t="str">
            <v>CORN WHOLE KERNEL CAN-24/300</v>
          </cell>
          <cell r="D202" t="str">
            <v>362140</v>
          </cell>
          <cell r="E202" t="str">
            <v>A119</v>
          </cell>
          <cell r="F202" t="str">
            <v>N/A</v>
          </cell>
          <cell r="G202" t="str">
            <v>LB</v>
          </cell>
          <cell r="H202">
            <v>1530</v>
          </cell>
          <cell r="I202" t="str">
            <v>1000</v>
          </cell>
          <cell r="J202" t="str">
            <v>DOMESTIC STATISTICAL 1000</v>
          </cell>
          <cell r="K202" t="str">
            <v>703010</v>
          </cell>
          <cell r="L202" t="str">
            <v>VEGETABLE, CANNED</v>
          </cell>
          <cell r="M202" t="str">
            <v>110</v>
          </cell>
          <cell r="N202" t="str">
            <v>AMS-FRUIT &amp; VEG</v>
          </cell>
          <cell r="O202" t="str">
            <v>103602004031220</v>
          </cell>
          <cell r="P202" t="str">
            <v>VEGETABLES/CORN/CANNED</v>
          </cell>
          <cell r="Q202">
            <v>1.212</v>
          </cell>
          <cell r="R202">
            <v>1</v>
          </cell>
          <cell r="S202" t="str">
            <v>LB</v>
          </cell>
          <cell r="T202">
            <v>22.9</v>
          </cell>
          <cell r="U202">
            <v>35037</v>
          </cell>
          <cell r="V202">
            <v>90.77</v>
          </cell>
          <cell r="W202">
            <v>0.90769999999999995</v>
          </cell>
          <cell r="X202" t="str">
            <v>USD</v>
          </cell>
          <cell r="Y202">
            <v>100</v>
          </cell>
          <cell r="Z202" t="str">
            <v>LB</v>
          </cell>
          <cell r="AA202">
            <v>20.79</v>
          </cell>
          <cell r="AB202">
            <v>31803.08</v>
          </cell>
          <cell r="AC202" t="str">
            <v>No</v>
          </cell>
        </row>
        <row r="203">
          <cell r="A203" t="str">
            <v>100312</v>
          </cell>
          <cell r="B203" t="str">
            <v>CORN WHOLE VAC CAN PKG-6/75 OZ</v>
          </cell>
          <cell r="D203" t="str">
            <v>362261</v>
          </cell>
          <cell r="E203" t="str">
            <v>A116</v>
          </cell>
          <cell r="F203" t="str">
            <v>N/A</v>
          </cell>
          <cell r="G203" t="str">
            <v>LB</v>
          </cell>
          <cell r="H203">
            <v>1120</v>
          </cell>
          <cell r="I203" t="str">
            <v>1000</v>
          </cell>
          <cell r="J203" t="str">
            <v>DOMESTIC STATISTICAL 1000</v>
          </cell>
          <cell r="K203" t="str">
            <v>703010</v>
          </cell>
          <cell r="L203" t="str">
            <v>VEGETABLE, CANNED</v>
          </cell>
          <cell r="M203" t="str">
            <v>110</v>
          </cell>
          <cell r="N203" t="str">
            <v>AMS-FRUIT &amp; VEG</v>
          </cell>
          <cell r="O203" t="str">
            <v>103602004031220</v>
          </cell>
          <cell r="P203" t="str">
            <v>VEGETABLES/CORN/CANNED</v>
          </cell>
          <cell r="Q203">
            <v>1.262</v>
          </cell>
          <cell r="R203">
            <v>1</v>
          </cell>
          <cell r="S203" t="str">
            <v>LB</v>
          </cell>
          <cell r="T203">
            <v>28.12</v>
          </cell>
          <cell r="U203">
            <v>31500</v>
          </cell>
          <cell r="V203">
            <v>56.43</v>
          </cell>
          <cell r="W203">
            <v>0.56430000000000002</v>
          </cell>
          <cell r="X203" t="str">
            <v>USD</v>
          </cell>
          <cell r="Y203">
            <v>100</v>
          </cell>
          <cell r="Z203" t="str">
            <v>LB</v>
          </cell>
          <cell r="AA203">
            <v>15.87</v>
          </cell>
          <cell r="AB203">
            <v>17775.45</v>
          </cell>
          <cell r="AC203" t="str">
            <v>No</v>
          </cell>
        </row>
        <row r="204">
          <cell r="A204" t="str">
            <v>100313</v>
          </cell>
          <cell r="B204" t="str">
            <v>CORN WHOLE KERNEL(LIQ) CAN-6/10</v>
          </cell>
          <cell r="D204" t="str">
            <v>362360</v>
          </cell>
          <cell r="E204" t="str">
            <v>A110</v>
          </cell>
          <cell r="F204" t="str">
            <v>N/A</v>
          </cell>
          <cell r="G204" t="str">
            <v>LB</v>
          </cell>
          <cell r="H204">
            <v>912</v>
          </cell>
          <cell r="I204" t="str">
            <v>1000</v>
          </cell>
          <cell r="J204" t="str">
            <v>DOMESTIC STATISTICAL 1000</v>
          </cell>
          <cell r="K204" t="str">
            <v>703010</v>
          </cell>
          <cell r="L204" t="str">
            <v>VEGETABLE, CANNED</v>
          </cell>
          <cell r="M204" t="str">
            <v>110</v>
          </cell>
          <cell r="N204" t="str">
            <v>AMS-FRUIT &amp; VEG</v>
          </cell>
          <cell r="O204" t="str">
            <v>103602004031220</v>
          </cell>
          <cell r="P204" t="str">
            <v>VEGETABLES/CORN/CANNED</v>
          </cell>
          <cell r="Q204">
            <v>1.1819999999999999</v>
          </cell>
          <cell r="R204">
            <v>1</v>
          </cell>
          <cell r="S204" t="str">
            <v>LB</v>
          </cell>
          <cell r="T204">
            <v>39.75</v>
          </cell>
          <cell r="U204">
            <v>36252</v>
          </cell>
          <cell r="V204">
            <v>86.71</v>
          </cell>
          <cell r="W204">
            <v>0.86709999999999998</v>
          </cell>
          <cell r="X204" t="str">
            <v>USD</v>
          </cell>
          <cell r="Y204">
            <v>100</v>
          </cell>
          <cell r="Z204" t="str">
            <v>LB</v>
          </cell>
          <cell r="AA204">
            <v>34.47</v>
          </cell>
          <cell r="AB204">
            <v>31434.11</v>
          </cell>
          <cell r="AC204" t="str">
            <v>No</v>
          </cell>
        </row>
        <row r="205">
          <cell r="A205" t="str">
            <v>100314</v>
          </cell>
          <cell r="B205" t="str">
            <v>PEAS CAN-24/300</v>
          </cell>
          <cell r="D205" t="str">
            <v>363040</v>
          </cell>
          <cell r="E205" t="str">
            <v>A144</v>
          </cell>
          <cell r="F205" t="str">
            <v>N/A</v>
          </cell>
          <cell r="G205" t="str">
            <v>LB</v>
          </cell>
          <cell r="H205">
            <v>1620</v>
          </cell>
          <cell r="I205" t="str">
            <v>1000</v>
          </cell>
          <cell r="J205" t="str">
            <v>DOMESTIC STATISTICAL 1000</v>
          </cell>
          <cell r="K205" t="str">
            <v>703010</v>
          </cell>
          <cell r="L205" t="str">
            <v>VEGETABLE, CANNED</v>
          </cell>
          <cell r="M205" t="str">
            <v>110</v>
          </cell>
          <cell r="N205" t="str">
            <v>AMS-FRUIT &amp; VEG</v>
          </cell>
          <cell r="O205" t="str">
            <v>103602006031220</v>
          </cell>
          <cell r="P205" t="str">
            <v>VEGETABLES/PEAS/CANNED</v>
          </cell>
          <cell r="Q205">
            <v>1.2</v>
          </cell>
          <cell r="R205">
            <v>1</v>
          </cell>
          <cell r="S205" t="str">
            <v>LB</v>
          </cell>
          <cell r="T205">
            <v>22.5</v>
          </cell>
          <cell r="U205">
            <v>36450</v>
          </cell>
          <cell r="V205">
            <v>100.9</v>
          </cell>
          <cell r="W205">
            <v>1.0090000000000001</v>
          </cell>
          <cell r="X205" t="str">
            <v>USD</v>
          </cell>
          <cell r="Y205">
            <v>100</v>
          </cell>
          <cell r="Z205" t="str">
            <v>LB</v>
          </cell>
          <cell r="AA205">
            <v>22.7</v>
          </cell>
          <cell r="AB205">
            <v>36778.050000000003</v>
          </cell>
          <cell r="AC205" t="str">
            <v>No</v>
          </cell>
        </row>
        <row r="206">
          <cell r="A206" t="str">
            <v>100315</v>
          </cell>
          <cell r="B206" t="str">
            <v>PEAS CAN-6/10</v>
          </cell>
          <cell r="D206" t="str">
            <v>363060</v>
          </cell>
          <cell r="E206" t="str">
            <v>A140</v>
          </cell>
          <cell r="F206" t="str">
            <v>N/A</v>
          </cell>
          <cell r="G206" t="str">
            <v>LB</v>
          </cell>
          <cell r="H206">
            <v>912</v>
          </cell>
          <cell r="I206" t="str">
            <v>1000</v>
          </cell>
          <cell r="J206" t="str">
            <v>DOMESTIC STATISTICAL 1000</v>
          </cell>
          <cell r="K206" t="str">
            <v>703010</v>
          </cell>
          <cell r="L206" t="str">
            <v>VEGETABLE, CANNED</v>
          </cell>
          <cell r="M206" t="str">
            <v>110</v>
          </cell>
          <cell r="N206" t="str">
            <v>AMS-FRUIT &amp; VEG</v>
          </cell>
          <cell r="O206" t="str">
            <v>103602006031220</v>
          </cell>
          <cell r="P206" t="str">
            <v>VEGETABLES/PEAS/CANNED</v>
          </cell>
          <cell r="Q206">
            <v>1.19</v>
          </cell>
          <cell r="R206">
            <v>1</v>
          </cell>
          <cell r="S206" t="str">
            <v>LB</v>
          </cell>
          <cell r="T206">
            <v>39.5</v>
          </cell>
          <cell r="U206">
            <v>36024</v>
          </cell>
          <cell r="V206">
            <v>90.24</v>
          </cell>
          <cell r="W206">
            <v>0.90239999999999998</v>
          </cell>
          <cell r="X206" t="str">
            <v>USD</v>
          </cell>
          <cell r="Y206">
            <v>100</v>
          </cell>
          <cell r="Z206" t="str">
            <v>LB</v>
          </cell>
          <cell r="AA206">
            <v>35.64</v>
          </cell>
          <cell r="AB206">
            <v>32508.06</v>
          </cell>
          <cell r="AC206" t="str">
            <v>No</v>
          </cell>
        </row>
        <row r="207">
          <cell r="A207" t="str">
            <v>100316</v>
          </cell>
          <cell r="B207" t="str">
            <v>SWEET POTATOES W/ SYRUP CAN-24/300</v>
          </cell>
          <cell r="D207" t="str">
            <v>364024</v>
          </cell>
          <cell r="E207" t="str">
            <v>A223</v>
          </cell>
          <cell r="F207" t="str">
            <v>N/A</v>
          </cell>
          <cell r="G207" t="str">
            <v>LB</v>
          </cell>
          <cell r="H207">
            <v>1530</v>
          </cell>
          <cell r="I207" t="str">
            <v>1000</v>
          </cell>
          <cell r="J207" t="str">
            <v>DOMESTIC STATISTICAL 1000</v>
          </cell>
          <cell r="K207" t="str">
            <v>703010</v>
          </cell>
          <cell r="L207" t="str">
            <v>VEGETABLE, CANNED</v>
          </cell>
          <cell r="M207" t="str">
            <v>110</v>
          </cell>
          <cell r="N207" t="str">
            <v>AMS-FRUIT &amp; VEG</v>
          </cell>
          <cell r="O207" t="str">
            <v>103602010031220</v>
          </cell>
          <cell r="P207" t="str">
            <v>VEGETABLES/SWEET POTATO/CANNED</v>
          </cell>
          <cell r="Q207">
            <v>1.244</v>
          </cell>
          <cell r="R207">
            <v>1</v>
          </cell>
          <cell r="S207" t="str">
            <v>LB</v>
          </cell>
          <cell r="T207">
            <v>22.5</v>
          </cell>
          <cell r="U207">
            <v>34425</v>
          </cell>
          <cell r="V207">
            <v>135.44999999999999</v>
          </cell>
          <cell r="W207">
            <v>1.3544999999999998</v>
          </cell>
          <cell r="X207" t="str">
            <v>USD</v>
          </cell>
          <cell r="Y207">
            <v>100</v>
          </cell>
          <cell r="Z207" t="str">
            <v>LB</v>
          </cell>
          <cell r="AA207">
            <v>30.48</v>
          </cell>
          <cell r="AB207">
            <v>46628.66</v>
          </cell>
          <cell r="AC207" t="str">
            <v>No</v>
          </cell>
        </row>
        <row r="208">
          <cell r="A208" t="str">
            <v>100317</v>
          </cell>
          <cell r="B208" t="str">
            <v>SWEET POTATOES W/ SYRUP CAN-6/10</v>
          </cell>
          <cell r="D208" t="str">
            <v>364060</v>
          </cell>
          <cell r="E208" t="str">
            <v>A220</v>
          </cell>
          <cell r="F208" t="str">
            <v>N/A</v>
          </cell>
          <cell r="G208" t="str">
            <v>LB</v>
          </cell>
          <cell r="H208">
            <v>912</v>
          </cell>
          <cell r="I208" t="str">
            <v>1000</v>
          </cell>
          <cell r="J208" t="str">
            <v>DOMESTIC STATISTICAL 1000</v>
          </cell>
          <cell r="K208" t="str">
            <v>703010</v>
          </cell>
          <cell r="L208" t="str">
            <v>VEGETABLE, CANNED</v>
          </cell>
          <cell r="M208" t="str">
            <v>110</v>
          </cell>
          <cell r="N208" t="str">
            <v>AMS-FRUIT &amp; VEG</v>
          </cell>
          <cell r="O208" t="str">
            <v>103602010031220</v>
          </cell>
          <cell r="P208" t="str">
            <v>VEGETABLES/SWEET POTATO/CANNED</v>
          </cell>
          <cell r="Q208">
            <v>1.1850000000000001</v>
          </cell>
          <cell r="R208">
            <v>1</v>
          </cell>
          <cell r="S208" t="str">
            <v>LB</v>
          </cell>
          <cell r="T208">
            <v>40.5</v>
          </cell>
          <cell r="U208">
            <v>36936</v>
          </cell>
          <cell r="V208">
            <v>95.97</v>
          </cell>
          <cell r="W208">
            <v>0.9597</v>
          </cell>
          <cell r="X208" t="str">
            <v>USD</v>
          </cell>
          <cell r="Y208">
            <v>100</v>
          </cell>
          <cell r="Z208" t="str">
            <v>LB</v>
          </cell>
          <cell r="AA208">
            <v>38.869999999999997</v>
          </cell>
          <cell r="AB208">
            <v>35447.480000000003</v>
          </cell>
          <cell r="AC208" t="str">
            <v>No</v>
          </cell>
        </row>
        <row r="209">
          <cell r="A209" t="str">
            <v>100319</v>
          </cell>
          <cell r="B209" t="str">
            <v>PUMPKIN CAN-24/300</v>
          </cell>
          <cell r="D209" t="str">
            <v>365040</v>
          </cell>
          <cell r="E209" t="str">
            <v>A164</v>
          </cell>
          <cell r="F209" t="str">
            <v>N/A</v>
          </cell>
          <cell r="G209" t="str">
            <v>LB</v>
          </cell>
          <cell r="H209">
            <v>1620</v>
          </cell>
          <cell r="I209" t="str">
            <v>1000</v>
          </cell>
          <cell r="J209" t="str">
            <v>DOMESTIC STATISTICAL 1000</v>
          </cell>
          <cell r="K209" t="str">
            <v>703010</v>
          </cell>
          <cell r="L209" t="str">
            <v>VEGETABLE, CANNED</v>
          </cell>
          <cell r="M209" t="str">
            <v>110</v>
          </cell>
          <cell r="N209" t="str">
            <v>AMS-FRUIT &amp; VEG</v>
          </cell>
          <cell r="O209" t="str">
            <v>103602007531220</v>
          </cell>
          <cell r="P209" t="str">
            <v>VEGETABLES/PUMPKIN/CANNED</v>
          </cell>
          <cell r="Q209">
            <v>1.2</v>
          </cell>
          <cell r="R209">
            <v>1</v>
          </cell>
          <cell r="S209" t="str">
            <v>LB</v>
          </cell>
          <cell r="T209">
            <v>22.5</v>
          </cell>
          <cell r="U209">
            <v>36450</v>
          </cell>
          <cell r="V209">
            <v>145.56</v>
          </cell>
          <cell r="W209">
            <v>1.4556</v>
          </cell>
          <cell r="X209" t="str">
            <v>USD</v>
          </cell>
          <cell r="Y209">
            <v>100</v>
          </cell>
          <cell r="Z209" t="str">
            <v>LB</v>
          </cell>
          <cell r="AA209">
            <v>32.75</v>
          </cell>
          <cell r="AB209">
            <v>53056.62</v>
          </cell>
          <cell r="AC209" t="str">
            <v>No</v>
          </cell>
        </row>
        <row r="210">
          <cell r="A210" t="str">
            <v>100320</v>
          </cell>
          <cell r="B210" t="str">
            <v>VEG MIX CAN-24/300</v>
          </cell>
          <cell r="D210" t="str">
            <v>365524</v>
          </cell>
          <cell r="E210" t="str">
            <v>A057</v>
          </cell>
          <cell r="F210" t="str">
            <v>N/A</v>
          </cell>
          <cell r="G210" t="str">
            <v>LB</v>
          </cell>
          <cell r="H210">
            <v>1620</v>
          </cell>
          <cell r="I210" t="str">
            <v>1000</v>
          </cell>
          <cell r="J210" t="str">
            <v>DOMESTIC STATISTICAL 1000</v>
          </cell>
          <cell r="K210" t="str">
            <v>703010</v>
          </cell>
          <cell r="L210" t="str">
            <v>VEGETABLE, CANNED</v>
          </cell>
          <cell r="M210" t="str">
            <v>110</v>
          </cell>
          <cell r="N210" t="str">
            <v>AMS-FRUIT &amp; VEG</v>
          </cell>
          <cell r="O210" t="str">
            <v>103602005031220</v>
          </cell>
          <cell r="P210" t="str">
            <v>VEGETABLES/MIXED VEGETABLES/CANNED</v>
          </cell>
          <cell r="Q210">
            <v>1.2</v>
          </cell>
          <cell r="R210">
            <v>1</v>
          </cell>
          <cell r="S210" t="str">
            <v>LB</v>
          </cell>
          <cell r="T210">
            <v>22.5</v>
          </cell>
          <cell r="U210">
            <v>36450</v>
          </cell>
          <cell r="V210">
            <v>104.91</v>
          </cell>
          <cell r="W210">
            <v>1.0490999999999999</v>
          </cell>
          <cell r="X210" t="str">
            <v>USD</v>
          </cell>
          <cell r="Y210">
            <v>100</v>
          </cell>
          <cell r="Z210" t="str">
            <v>LB</v>
          </cell>
          <cell r="AA210">
            <v>23.6</v>
          </cell>
          <cell r="AB210">
            <v>38239.699999999997</v>
          </cell>
          <cell r="AC210" t="str">
            <v>No</v>
          </cell>
        </row>
        <row r="211">
          <cell r="A211" t="str">
            <v>100321</v>
          </cell>
          <cell r="B211" t="str">
            <v>SOUP VEGETABLE CAN-24/1</v>
          </cell>
          <cell r="D211" t="str">
            <v>365624</v>
          </cell>
          <cell r="E211" t="str">
            <v>A218</v>
          </cell>
          <cell r="F211" t="str">
            <v>N/A</v>
          </cell>
          <cell r="G211" t="str">
            <v>LB</v>
          </cell>
          <cell r="H211">
            <v>2200</v>
          </cell>
          <cell r="I211" t="str">
            <v>1000</v>
          </cell>
          <cell r="J211" t="str">
            <v>DOMESTIC STATISTICAL 1000</v>
          </cell>
          <cell r="K211" t="str">
            <v>703010</v>
          </cell>
          <cell r="L211" t="str">
            <v>VEGETABLE, CANNED</v>
          </cell>
          <cell r="M211" t="str">
            <v>110</v>
          </cell>
          <cell r="N211" t="str">
            <v>AMS-FRUIT &amp; VEG</v>
          </cell>
          <cell r="O211" t="str">
            <v>103602008031220</v>
          </cell>
          <cell r="P211" t="str">
            <v>VEGETABLES/SOUP/CANNED</v>
          </cell>
          <cell r="Q211">
            <v>1.1779999999999999</v>
          </cell>
          <cell r="R211">
            <v>1</v>
          </cell>
          <cell r="S211" t="str">
            <v>LB</v>
          </cell>
          <cell r="T211">
            <v>16.125</v>
          </cell>
          <cell r="U211">
            <v>35475</v>
          </cell>
          <cell r="V211">
            <v>110.08</v>
          </cell>
          <cell r="W211">
            <v>1.1008</v>
          </cell>
          <cell r="X211" t="str">
            <v>USD</v>
          </cell>
          <cell r="Y211">
            <v>100</v>
          </cell>
          <cell r="Z211" t="str">
            <v>LB</v>
          </cell>
          <cell r="AA211">
            <v>17.75</v>
          </cell>
          <cell r="AB211">
            <v>39050.879999999997</v>
          </cell>
          <cell r="AC211" t="str">
            <v>No</v>
          </cell>
        </row>
        <row r="212">
          <cell r="A212" t="str">
            <v>100322</v>
          </cell>
          <cell r="B212" t="str">
            <v>SOUP TOMATO CAN-24/1</v>
          </cell>
          <cell r="D212" t="str">
            <v>365724</v>
          </cell>
          <cell r="E212" t="str">
            <v>A219</v>
          </cell>
          <cell r="F212" t="str">
            <v>N/A</v>
          </cell>
          <cell r="G212" t="str">
            <v>LB</v>
          </cell>
          <cell r="H212">
            <v>2200</v>
          </cell>
          <cell r="I212" t="str">
            <v>1000</v>
          </cell>
          <cell r="J212" t="str">
            <v>DOMESTIC STATISTICAL 1000</v>
          </cell>
          <cell r="K212" t="str">
            <v>703010</v>
          </cell>
          <cell r="L212" t="str">
            <v>VEGETABLE, CANNED</v>
          </cell>
          <cell r="M212" t="str">
            <v>110</v>
          </cell>
          <cell r="N212" t="str">
            <v>AMS-FRUIT &amp; VEG</v>
          </cell>
          <cell r="O212" t="str">
            <v>103602008031220</v>
          </cell>
          <cell r="P212" t="str">
            <v>VEGETABLES/SOUP/CANNED</v>
          </cell>
          <cell r="Q212">
            <v>1.1779999999999999</v>
          </cell>
          <cell r="R212">
            <v>1</v>
          </cell>
          <cell r="S212" t="str">
            <v>LB</v>
          </cell>
          <cell r="T212">
            <v>16.125</v>
          </cell>
          <cell r="U212">
            <v>35475</v>
          </cell>
          <cell r="V212">
            <v>108.01</v>
          </cell>
          <cell r="W212">
            <v>1.0801000000000001</v>
          </cell>
          <cell r="X212" t="str">
            <v>USD</v>
          </cell>
          <cell r="Y212">
            <v>100</v>
          </cell>
          <cell r="Z212" t="str">
            <v>LB</v>
          </cell>
          <cell r="AA212">
            <v>17.420000000000002</v>
          </cell>
          <cell r="AB212">
            <v>38316.550000000003</v>
          </cell>
          <cell r="AC212" t="str">
            <v>No</v>
          </cell>
        </row>
        <row r="213">
          <cell r="A213" t="str">
            <v>100323</v>
          </cell>
          <cell r="B213" t="str">
            <v>SPINACH CAN-24/300</v>
          </cell>
          <cell r="D213" t="str">
            <v>366040</v>
          </cell>
          <cell r="E213" t="str">
            <v>A167</v>
          </cell>
          <cell r="F213" t="str">
            <v>N/A</v>
          </cell>
          <cell r="G213" t="str">
            <v>LB</v>
          </cell>
          <cell r="H213">
            <v>1615</v>
          </cell>
          <cell r="I213" t="str">
            <v>1000</v>
          </cell>
          <cell r="J213" t="str">
            <v>DOMESTIC STATISTICAL 1000</v>
          </cell>
          <cell r="K213" t="str">
            <v>703010</v>
          </cell>
          <cell r="L213" t="str">
            <v>VEGETABLE, CANNED</v>
          </cell>
          <cell r="M213" t="str">
            <v>110</v>
          </cell>
          <cell r="N213" t="str">
            <v>AMS-FRUIT &amp; VEG</v>
          </cell>
          <cell r="O213" t="str">
            <v>103602009031220</v>
          </cell>
          <cell r="P213" t="str">
            <v>VEGETABLES/SPINACH/CANNED</v>
          </cell>
          <cell r="Q213">
            <v>1.238</v>
          </cell>
          <cell r="R213">
            <v>1</v>
          </cell>
          <cell r="S213" t="str">
            <v>LB</v>
          </cell>
          <cell r="T213">
            <v>21</v>
          </cell>
          <cell r="U213">
            <v>33915</v>
          </cell>
          <cell r="V213">
            <v>134.87</v>
          </cell>
          <cell r="W213">
            <v>1.3487</v>
          </cell>
          <cell r="X213" t="str">
            <v>USD</v>
          </cell>
          <cell r="Y213">
            <v>100</v>
          </cell>
          <cell r="Z213" t="str">
            <v>LB</v>
          </cell>
          <cell r="AA213">
            <v>28.32</v>
          </cell>
          <cell r="AB213">
            <v>45741.16</v>
          </cell>
          <cell r="AC213" t="str">
            <v>No</v>
          </cell>
        </row>
        <row r="214">
          <cell r="A214" t="str">
            <v>100325</v>
          </cell>
          <cell r="B214" t="str">
            <v>TOMATO CAN-6/10</v>
          </cell>
          <cell r="D214" t="str">
            <v>367060</v>
          </cell>
          <cell r="E214" t="str">
            <v>A247</v>
          </cell>
          <cell r="F214" t="str">
            <v>N/A</v>
          </cell>
          <cell r="G214" t="str">
            <v>LB</v>
          </cell>
          <cell r="H214">
            <v>912</v>
          </cell>
          <cell r="I214" t="str">
            <v>1000</v>
          </cell>
          <cell r="J214" t="str">
            <v>DOMESTIC STATISTICAL 1000</v>
          </cell>
          <cell r="K214" t="str">
            <v>703010</v>
          </cell>
          <cell r="L214" t="str">
            <v>VEGETABLE, CANNED</v>
          </cell>
          <cell r="M214" t="str">
            <v>110</v>
          </cell>
          <cell r="N214" t="str">
            <v>AMS-FRUIT &amp; VEG</v>
          </cell>
          <cell r="O214" t="str">
            <v>103602011031220</v>
          </cell>
          <cell r="P214" t="str">
            <v>VEGETABLES/TOMATOES/CANNED</v>
          </cell>
          <cell r="Q214">
            <v>1.1759999999999999</v>
          </cell>
          <cell r="R214">
            <v>1</v>
          </cell>
          <cell r="S214" t="str">
            <v>LB</v>
          </cell>
          <cell r="T214">
            <v>38.25</v>
          </cell>
          <cell r="U214">
            <v>34884</v>
          </cell>
          <cell r="V214">
            <v>32.979999999999997</v>
          </cell>
          <cell r="W214">
            <v>0.32979999999999998</v>
          </cell>
          <cell r="X214" t="str">
            <v>USD</v>
          </cell>
          <cell r="Y214">
            <v>100</v>
          </cell>
          <cell r="Z214" t="str">
            <v>LB</v>
          </cell>
          <cell r="AA214">
            <v>12.61</v>
          </cell>
          <cell r="AB214">
            <v>11504.74</v>
          </cell>
          <cell r="AC214" t="str">
            <v>No</v>
          </cell>
        </row>
        <row r="215">
          <cell r="A215" t="str">
            <v>100327</v>
          </cell>
          <cell r="B215" t="str">
            <v>TOMATO PASTE CAN-6/10</v>
          </cell>
          <cell r="D215" t="str">
            <v>367261</v>
          </cell>
          <cell r="E215" t="str">
            <v>A252</v>
          </cell>
          <cell r="F215" t="str">
            <v>N/A</v>
          </cell>
          <cell r="G215" t="str">
            <v>LB</v>
          </cell>
          <cell r="H215">
            <v>912</v>
          </cell>
          <cell r="I215" t="str">
            <v>1000</v>
          </cell>
          <cell r="J215" t="str">
            <v>DOMESTIC STATISTICAL 1000</v>
          </cell>
          <cell r="K215" t="str">
            <v>703010</v>
          </cell>
          <cell r="L215" t="str">
            <v>VEGETABLE, CANNED</v>
          </cell>
          <cell r="M215" t="str">
            <v>110</v>
          </cell>
          <cell r="N215" t="str">
            <v>AMS-FRUIT &amp; VEG</v>
          </cell>
          <cell r="O215" t="str">
            <v>103602011031220</v>
          </cell>
          <cell r="P215" t="str">
            <v>VEGETABLES/TOMATOES/CANNED</v>
          </cell>
          <cell r="Q215">
            <v>1.129</v>
          </cell>
          <cell r="R215">
            <v>1</v>
          </cell>
          <cell r="S215" t="str">
            <v>LB</v>
          </cell>
          <cell r="T215">
            <v>41.62</v>
          </cell>
          <cell r="U215">
            <v>37962</v>
          </cell>
          <cell r="V215">
            <v>102.02</v>
          </cell>
          <cell r="W215">
            <v>1.0202</v>
          </cell>
          <cell r="X215" t="str">
            <v>USD</v>
          </cell>
          <cell r="Y215">
            <v>100</v>
          </cell>
          <cell r="Z215" t="str">
            <v>LB</v>
          </cell>
          <cell r="AA215">
            <v>42.46</v>
          </cell>
          <cell r="AB215">
            <v>38728.83</v>
          </cell>
          <cell r="AC215" t="str">
            <v>No</v>
          </cell>
        </row>
        <row r="216">
          <cell r="A216" t="str">
            <v>100328</v>
          </cell>
          <cell r="B216" t="str">
            <v>TOMATO DICED CAN-24/300</v>
          </cell>
          <cell r="D216" t="str">
            <v>367324</v>
          </cell>
          <cell r="E216" t="str">
            <v>A234</v>
          </cell>
          <cell r="F216" t="str">
            <v>N/A</v>
          </cell>
          <cell r="G216" t="str">
            <v>LB</v>
          </cell>
          <cell r="H216">
            <v>1620</v>
          </cell>
          <cell r="I216" t="str">
            <v>1000</v>
          </cell>
          <cell r="J216" t="str">
            <v>DOMESTIC STATISTICAL 1000</v>
          </cell>
          <cell r="K216" t="str">
            <v>703010</v>
          </cell>
          <cell r="L216" t="str">
            <v>VEGETABLE, CANNED</v>
          </cell>
          <cell r="M216" t="str">
            <v>110</v>
          </cell>
          <cell r="N216" t="str">
            <v>AMS-FRUIT &amp; VEG</v>
          </cell>
          <cell r="O216" t="str">
            <v>103602011031220</v>
          </cell>
          <cell r="P216" t="str">
            <v>VEGETABLES/TOMATOES/CANNED</v>
          </cell>
          <cell r="Q216">
            <v>1.23</v>
          </cell>
          <cell r="R216">
            <v>1</v>
          </cell>
          <cell r="S216" t="str">
            <v>LB</v>
          </cell>
          <cell r="T216">
            <v>21.75</v>
          </cell>
          <cell r="U216">
            <v>35235</v>
          </cell>
          <cell r="V216">
            <v>85.14</v>
          </cell>
          <cell r="W216">
            <v>0.85140000000000005</v>
          </cell>
          <cell r="X216" t="str">
            <v>USD</v>
          </cell>
          <cell r="Y216">
            <v>100</v>
          </cell>
          <cell r="Z216" t="str">
            <v>LB</v>
          </cell>
          <cell r="AA216">
            <v>18.52</v>
          </cell>
          <cell r="AB216">
            <v>29999.08</v>
          </cell>
          <cell r="AC216" t="str">
            <v>No</v>
          </cell>
        </row>
        <row r="217">
          <cell r="A217" t="str">
            <v>100329</v>
          </cell>
          <cell r="B217" t="str">
            <v>TOMATO DICED CAN-6/10</v>
          </cell>
          <cell r="D217" t="str">
            <v>367360</v>
          </cell>
          <cell r="E217" t="str">
            <v>A241</v>
          </cell>
          <cell r="F217" t="str">
            <v>N/A</v>
          </cell>
          <cell r="G217" t="str">
            <v>LB</v>
          </cell>
          <cell r="H217">
            <v>912</v>
          </cell>
          <cell r="I217" t="str">
            <v>1000</v>
          </cell>
          <cell r="J217" t="str">
            <v>DOMESTIC STATISTICAL 1000</v>
          </cell>
          <cell r="K217" t="str">
            <v>703010</v>
          </cell>
          <cell r="L217" t="str">
            <v>VEGETABLE, CANNED</v>
          </cell>
          <cell r="M217" t="str">
            <v>110</v>
          </cell>
          <cell r="N217" t="str">
            <v>AMS-FRUIT &amp; VEG</v>
          </cell>
          <cell r="O217" t="str">
            <v>103602011031220</v>
          </cell>
          <cell r="P217" t="str">
            <v>VEGETABLES/TOMATOES/CANNED</v>
          </cell>
          <cell r="Q217">
            <v>1.1499999999999999</v>
          </cell>
          <cell r="R217">
            <v>1</v>
          </cell>
          <cell r="S217" t="str">
            <v>LB</v>
          </cell>
          <cell r="T217">
            <v>38.25</v>
          </cell>
          <cell r="U217">
            <v>34884</v>
          </cell>
          <cell r="V217">
            <v>65.13</v>
          </cell>
          <cell r="W217">
            <v>0.65129999999999999</v>
          </cell>
          <cell r="X217" t="str">
            <v>USD</v>
          </cell>
          <cell r="Y217">
            <v>100</v>
          </cell>
          <cell r="Z217" t="str">
            <v>LB</v>
          </cell>
          <cell r="AA217">
            <v>24.91</v>
          </cell>
          <cell r="AB217">
            <v>22719.95</v>
          </cell>
          <cell r="AC217" t="str">
            <v>No</v>
          </cell>
        </row>
        <row r="218">
          <cell r="A218" t="str">
            <v>100330</v>
          </cell>
          <cell r="B218" t="str">
            <v>TOMATO SALSA CAN-6/10</v>
          </cell>
          <cell r="D218" t="str">
            <v>367460</v>
          </cell>
          <cell r="E218" t="str">
            <v>A237</v>
          </cell>
          <cell r="F218" t="str">
            <v>N/A</v>
          </cell>
          <cell r="G218" t="str">
            <v>LB</v>
          </cell>
          <cell r="H218">
            <v>912</v>
          </cell>
          <cell r="I218" t="str">
            <v>1000</v>
          </cell>
          <cell r="J218" t="str">
            <v>DOMESTIC STATISTICAL 1000</v>
          </cell>
          <cell r="K218" t="str">
            <v>703010</v>
          </cell>
          <cell r="L218" t="str">
            <v>VEGETABLE, CANNED</v>
          </cell>
          <cell r="M218" t="str">
            <v>110</v>
          </cell>
          <cell r="N218" t="str">
            <v>AMS-FRUIT &amp; VEG</v>
          </cell>
          <cell r="O218" t="str">
            <v>103602011031220</v>
          </cell>
          <cell r="P218" t="str">
            <v>VEGETABLES/TOMATOES/CANNED</v>
          </cell>
          <cell r="Q218">
            <v>1.1819999999999999</v>
          </cell>
          <cell r="R218">
            <v>1</v>
          </cell>
          <cell r="S218" t="str">
            <v>LB</v>
          </cell>
          <cell r="T218">
            <v>39.75</v>
          </cell>
          <cell r="U218">
            <v>36252</v>
          </cell>
          <cell r="V218">
            <v>82.87</v>
          </cell>
          <cell r="W218">
            <v>0.82869999999999999</v>
          </cell>
          <cell r="X218" t="str">
            <v>USD</v>
          </cell>
          <cell r="Y218">
            <v>100</v>
          </cell>
          <cell r="Z218" t="str">
            <v>LB</v>
          </cell>
          <cell r="AA218">
            <v>32.94</v>
          </cell>
          <cell r="AB218">
            <v>30042.03</v>
          </cell>
          <cell r="AC218" t="str">
            <v>No</v>
          </cell>
        </row>
        <row r="219">
          <cell r="A219" t="str">
            <v>100331</v>
          </cell>
          <cell r="B219" t="str">
            <v>POTATOES WHT SLICES CAN-24/300</v>
          </cell>
          <cell r="D219" t="str">
            <v>367630</v>
          </cell>
          <cell r="E219" t="str">
            <v>A170</v>
          </cell>
          <cell r="F219" t="str">
            <v>N/A</v>
          </cell>
          <cell r="G219" t="str">
            <v>LB</v>
          </cell>
          <cell r="H219">
            <v>1530</v>
          </cell>
          <cell r="I219" t="str">
            <v>1000</v>
          </cell>
          <cell r="J219" t="str">
            <v>DOMESTIC STATISTICAL 1000</v>
          </cell>
          <cell r="K219" t="str">
            <v>703010</v>
          </cell>
          <cell r="L219" t="str">
            <v>VEGETABLE, CANNED</v>
          </cell>
          <cell r="M219" t="str">
            <v>110</v>
          </cell>
          <cell r="N219" t="str">
            <v>AMS-FRUIT &amp; VEG</v>
          </cell>
          <cell r="O219" t="str">
            <v>103602007031220</v>
          </cell>
          <cell r="P219" t="str">
            <v>VEGETABLES/POTATO/CANNED</v>
          </cell>
          <cell r="Q219">
            <v>1.25</v>
          </cell>
          <cell r="R219">
            <v>1</v>
          </cell>
          <cell r="S219" t="str">
            <v>LB</v>
          </cell>
          <cell r="T219">
            <v>24</v>
          </cell>
          <cell r="U219">
            <v>36720</v>
          </cell>
          <cell r="V219">
            <v>65.78</v>
          </cell>
          <cell r="W219">
            <v>0.65780000000000005</v>
          </cell>
          <cell r="X219" t="str">
            <v>USD</v>
          </cell>
          <cell r="Y219">
            <v>100</v>
          </cell>
          <cell r="Z219" t="str">
            <v>LB</v>
          </cell>
          <cell r="AA219">
            <v>15.79</v>
          </cell>
          <cell r="AB219">
            <v>24154.42</v>
          </cell>
          <cell r="AC219" t="str">
            <v>No</v>
          </cell>
        </row>
        <row r="220">
          <cell r="A220" t="str">
            <v>100332</v>
          </cell>
          <cell r="B220" t="str">
            <v>TOMATO PASTE FOR BULK PROCESSING</v>
          </cell>
          <cell r="E220" t="str">
            <v>A048</v>
          </cell>
          <cell r="F220" t="str">
            <v>3670-CWT</v>
          </cell>
          <cell r="G220" t="str">
            <v>LB</v>
          </cell>
          <cell r="H220">
            <v>14</v>
          </cell>
          <cell r="I220" t="str">
            <v>1000</v>
          </cell>
          <cell r="J220" t="str">
            <v>DOMESTIC STATISTICAL 1000</v>
          </cell>
          <cell r="K220" t="str">
            <v>703010</v>
          </cell>
          <cell r="L220" t="str">
            <v>VEGETABLE, CANNED</v>
          </cell>
          <cell r="M220" t="str">
            <v>110</v>
          </cell>
          <cell r="N220" t="str">
            <v>AMS-FRUIT &amp; VEG</v>
          </cell>
          <cell r="O220" t="str">
            <v>103602011031220</v>
          </cell>
          <cell r="P220" t="str">
            <v>VEGETABLES/TOMATOES/CANNED</v>
          </cell>
          <cell r="Q220">
            <v>1.0960000000000001</v>
          </cell>
          <cell r="R220">
            <v>1</v>
          </cell>
          <cell r="S220" t="str">
            <v>LB</v>
          </cell>
          <cell r="T220">
            <v>2850</v>
          </cell>
          <cell r="U220">
            <v>39900</v>
          </cell>
          <cell r="V220">
            <v>71.16</v>
          </cell>
          <cell r="W220">
            <v>0.71160000000000001</v>
          </cell>
          <cell r="X220" t="str">
            <v>USD</v>
          </cell>
          <cell r="Y220">
            <v>100</v>
          </cell>
          <cell r="Z220" t="str">
            <v>LB</v>
          </cell>
          <cell r="AA220">
            <v>2028.06</v>
          </cell>
          <cell r="AB220">
            <v>28392.84</v>
          </cell>
          <cell r="AC220" t="str">
            <v>Yes</v>
          </cell>
        </row>
        <row r="221">
          <cell r="A221" t="str">
            <v>100333</v>
          </cell>
          <cell r="B221" t="str">
            <v>TOMATO SAUCE CAN-24/300</v>
          </cell>
          <cell r="D221" t="str">
            <v>368230</v>
          </cell>
          <cell r="E221" t="str">
            <v>A244</v>
          </cell>
          <cell r="F221" t="str">
            <v>N/A</v>
          </cell>
          <cell r="G221" t="str">
            <v>LB</v>
          </cell>
          <cell r="H221">
            <v>1530</v>
          </cell>
          <cell r="I221" t="str">
            <v>1000</v>
          </cell>
          <cell r="J221" t="str">
            <v>DOMESTIC STATISTICAL 1000</v>
          </cell>
          <cell r="K221" t="str">
            <v>703010</v>
          </cell>
          <cell r="L221" t="str">
            <v>VEGETABLE, CANNED</v>
          </cell>
          <cell r="M221" t="str">
            <v>110</v>
          </cell>
          <cell r="N221" t="str">
            <v>AMS-FRUIT &amp; VEG</v>
          </cell>
          <cell r="O221" t="str">
            <v>103602011031220</v>
          </cell>
          <cell r="P221" t="str">
            <v>VEGETABLES/TOMATOES/CANNED</v>
          </cell>
          <cell r="Q221">
            <v>1.2</v>
          </cell>
          <cell r="R221">
            <v>1</v>
          </cell>
          <cell r="S221" t="str">
            <v>LB</v>
          </cell>
          <cell r="T221">
            <v>22.5</v>
          </cell>
          <cell r="U221">
            <v>34425</v>
          </cell>
          <cell r="V221">
            <v>86.8</v>
          </cell>
          <cell r="W221">
            <v>0.86799999999999999</v>
          </cell>
          <cell r="X221" t="str">
            <v>USD</v>
          </cell>
          <cell r="Y221">
            <v>100</v>
          </cell>
          <cell r="Z221" t="str">
            <v>LB</v>
          </cell>
          <cell r="AA221">
            <v>19.53</v>
          </cell>
          <cell r="AB221">
            <v>29880.9</v>
          </cell>
          <cell r="AC221" t="str">
            <v>No</v>
          </cell>
        </row>
        <row r="222">
          <cell r="A222" t="str">
            <v>100334</v>
          </cell>
          <cell r="B222" t="str">
            <v>TOMATO SAUCE CAN-6/10</v>
          </cell>
          <cell r="D222" t="str">
            <v>368260</v>
          </cell>
          <cell r="E222" t="str">
            <v>A239</v>
          </cell>
          <cell r="F222" t="str">
            <v>N/A</v>
          </cell>
          <cell r="G222" t="str">
            <v>LB</v>
          </cell>
          <cell r="H222">
            <v>912</v>
          </cell>
          <cell r="I222" t="str">
            <v>1000</v>
          </cell>
          <cell r="J222" t="str">
            <v>DOMESTIC STATISTICAL 1000</v>
          </cell>
          <cell r="K222" t="str">
            <v>703010</v>
          </cell>
          <cell r="L222" t="str">
            <v>VEGETABLE, CANNED</v>
          </cell>
          <cell r="M222" t="str">
            <v>110</v>
          </cell>
          <cell r="N222" t="str">
            <v>AMS-FRUIT &amp; VEG</v>
          </cell>
          <cell r="O222" t="str">
            <v>103602011031220</v>
          </cell>
          <cell r="P222" t="str">
            <v>VEGETABLES/TOMATOES/CANNED</v>
          </cell>
          <cell r="Q222">
            <v>1.157</v>
          </cell>
          <cell r="R222">
            <v>1</v>
          </cell>
          <cell r="S222" t="str">
            <v>LB</v>
          </cell>
          <cell r="T222">
            <v>39.75</v>
          </cell>
          <cell r="U222">
            <v>36252</v>
          </cell>
          <cell r="V222">
            <v>68.8</v>
          </cell>
          <cell r="W222">
            <v>0.68799999999999994</v>
          </cell>
          <cell r="X222" t="str">
            <v>USD</v>
          </cell>
          <cell r="Y222">
            <v>100</v>
          </cell>
          <cell r="Z222" t="str">
            <v>LB</v>
          </cell>
          <cell r="AA222">
            <v>27.35</v>
          </cell>
          <cell r="AB222">
            <v>24941.38</v>
          </cell>
          <cell r="AC222" t="str">
            <v>No</v>
          </cell>
        </row>
        <row r="223">
          <cell r="A223" t="str">
            <v>100335</v>
          </cell>
          <cell r="B223" t="str">
            <v>SPAGHETTI SAUCE MEATLESS CAN-24/300</v>
          </cell>
          <cell r="D223" t="str">
            <v>368324</v>
          </cell>
          <cell r="E223" t="str">
            <v>A236</v>
          </cell>
          <cell r="F223" t="str">
            <v>N/A</v>
          </cell>
          <cell r="G223" t="str">
            <v>LB</v>
          </cell>
          <cell r="H223">
            <v>1620</v>
          </cell>
          <cell r="I223" t="str">
            <v>1000</v>
          </cell>
          <cell r="J223" t="str">
            <v>DOMESTIC STATISTICAL 1000</v>
          </cell>
          <cell r="K223" t="str">
            <v>703010</v>
          </cell>
          <cell r="L223" t="str">
            <v>VEGETABLE, CANNED</v>
          </cell>
          <cell r="M223" t="str">
            <v>110</v>
          </cell>
          <cell r="N223" t="str">
            <v>AMS-FRUIT &amp; VEG</v>
          </cell>
          <cell r="O223" t="str">
            <v>103602011031220</v>
          </cell>
          <cell r="P223" t="str">
            <v>VEGETABLES/TOMATOES/CANNED</v>
          </cell>
          <cell r="Q223">
            <v>1.1779999999999999</v>
          </cell>
          <cell r="R223">
            <v>1</v>
          </cell>
          <cell r="S223" t="str">
            <v>LB</v>
          </cell>
          <cell r="T223">
            <v>22.5</v>
          </cell>
          <cell r="U223">
            <v>36450</v>
          </cell>
          <cell r="V223">
            <v>92.39</v>
          </cell>
          <cell r="W223">
            <v>0.92390000000000005</v>
          </cell>
          <cell r="X223" t="str">
            <v>USD</v>
          </cell>
          <cell r="Y223">
            <v>100</v>
          </cell>
          <cell r="Z223" t="str">
            <v>LB</v>
          </cell>
          <cell r="AA223">
            <v>20.79</v>
          </cell>
          <cell r="AB223">
            <v>33676.160000000003</v>
          </cell>
          <cell r="AC223" t="str">
            <v>No</v>
          </cell>
        </row>
        <row r="224">
          <cell r="A224" t="str">
            <v>100336</v>
          </cell>
          <cell r="B224" t="str">
            <v>SPAGHETTI SAUCE MEATLESS CAN-6/10</v>
          </cell>
          <cell r="D224" t="str">
            <v>368360</v>
          </cell>
          <cell r="E224" t="str">
            <v>A243</v>
          </cell>
          <cell r="F224" t="str">
            <v>N/A</v>
          </cell>
          <cell r="G224" t="str">
            <v>LB</v>
          </cell>
          <cell r="H224">
            <v>952</v>
          </cell>
          <cell r="I224" t="str">
            <v>1000</v>
          </cell>
          <cell r="J224" t="str">
            <v>DOMESTIC STATISTICAL 1000</v>
          </cell>
          <cell r="K224" t="str">
            <v>703010</v>
          </cell>
          <cell r="L224" t="str">
            <v>VEGETABLE, CANNED</v>
          </cell>
          <cell r="M224" t="str">
            <v>110</v>
          </cell>
          <cell r="N224" t="str">
            <v>AMS-FRUIT &amp; VEG</v>
          </cell>
          <cell r="O224" t="str">
            <v>103602011031220</v>
          </cell>
          <cell r="P224" t="str">
            <v>VEGETABLES/TOMATOES/CANNED</v>
          </cell>
          <cell r="Q224">
            <v>1.157</v>
          </cell>
          <cell r="R224">
            <v>1</v>
          </cell>
          <cell r="S224" t="str">
            <v>LB</v>
          </cell>
          <cell r="T224">
            <v>39.75</v>
          </cell>
          <cell r="U224">
            <v>37842</v>
          </cell>
          <cell r="V224">
            <v>68.39</v>
          </cell>
          <cell r="W224">
            <v>0.68389999999999995</v>
          </cell>
          <cell r="X224" t="str">
            <v>USD</v>
          </cell>
          <cell r="Y224">
            <v>100</v>
          </cell>
          <cell r="Z224" t="str">
            <v>LB</v>
          </cell>
          <cell r="AA224">
            <v>27.19</v>
          </cell>
          <cell r="AB224">
            <v>25880.14</v>
          </cell>
          <cell r="AC224" t="str">
            <v>No</v>
          </cell>
        </row>
        <row r="225">
          <cell r="A225" t="str">
            <v>100337</v>
          </cell>
          <cell r="B225" t="str">
            <v>POTATOES DEHYDRATED FLKS PKG-12/1 LB</v>
          </cell>
          <cell r="D225" t="str">
            <v>371010</v>
          </cell>
          <cell r="E225" t="str">
            <v>A196</v>
          </cell>
          <cell r="F225" t="str">
            <v>N/A</v>
          </cell>
          <cell r="G225" t="str">
            <v>LB</v>
          </cell>
          <cell r="H225">
            <v>2500</v>
          </cell>
          <cell r="I225" t="str">
            <v>1000</v>
          </cell>
          <cell r="J225" t="str">
            <v>DOMESTIC STATISTICAL 1000</v>
          </cell>
          <cell r="K225" t="str">
            <v>703020</v>
          </cell>
          <cell r="L225" t="str">
            <v>VEGETABLE, DRIED</v>
          </cell>
          <cell r="M225" t="str">
            <v>110</v>
          </cell>
          <cell r="N225" t="str">
            <v>AMS-FRUIT &amp; VEG</v>
          </cell>
          <cell r="O225" t="str">
            <v>103602007031320</v>
          </cell>
          <cell r="P225" t="str">
            <v>VEGETABLES/POTATO/FLAKE DEHYDRATED</v>
          </cell>
          <cell r="Q225">
            <v>1.25</v>
          </cell>
          <cell r="R225">
            <v>1</v>
          </cell>
          <cell r="S225" t="str">
            <v>LB</v>
          </cell>
          <cell r="T225">
            <v>12</v>
          </cell>
          <cell r="U225">
            <v>30000</v>
          </cell>
          <cell r="V225">
            <v>210.56</v>
          </cell>
          <cell r="W225">
            <v>2.1055999999999999</v>
          </cell>
          <cell r="X225" t="str">
            <v>USD</v>
          </cell>
          <cell r="Y225">
            <v>100</v>
          </cell>
          <cell r="Z225" t="str">
            <v>LB</v>
          </cell>
          <cell r="AA225">
            <v>25.27</v>
          </cell>
          <cell r="AB225">
            <v>63168</v>
          </cell>
          <cell r="AC225" t="str">
            <v>No</v>
          </cell>
        </row>
        <row r="226">
          <cell r="A226" t="str">
            <v>100338</v>
          </cell>
          <cell r="B226" t="str">
            <v>POTATOES DEHYDRATED FLKS PKG-6/5 LB</v>
          </cell>
          <cell r="D226" t="str">
            <v>371040</v>
          </cell>
          <cell r="E226" t="str">
            <v>A200</v>
          </cell>
          <cell r="F226" t="str">
            <v>N/A</v>
          </cell>
          <cell r="G226" t="str">
            <v>LB</v>
          </cell>
          <cell r="H226">
            <v>1000</v>
          </cell>
          <cell r="I226" t="str">
            <v>1000</v>
          </cell>
          <cell r="J226" t="str">
            <v>DOMESTIC STATISTICAL 1000</v>
          </cell>
          <cell r="K226" t="str">
            <v>703020</v>
          </cell>
          <cell r="L226" t="str">
            <v>VEGETABLE, DRIED</v>
          </cell>
          <cell r="M226" t="str">
            <v>110</v>
          </cell>
          <cell r="N226" t="str">
            <v>AMS-FRUIT &amp; VEG</v>
          </cell>
          <cell r="O226" t="str">
            <v>103602007031320</v>
          </cell>
          <cell r="P226" t="str">
            <v>VEGETABLES/POTATO/FLAKE DEHYDRATED</v>
          </cell>
          <cell r="Q226">
            <v>1.0669999999999999</v>
          </cell>
          <cell r="R226">
            <v>1</v>
          </cell>
          <cell r="S226" t="str">
            <v>LB</v>
          </cell>
          <cell r="T226">
            <v>30</v>
          </cell>
          <cell r="U226">
            <v>30000</v>
          </cell>
          <cell r="V226">
            <v>61.08</v>
          </cell>
          <cell r="W226">
            <v>0.61080000000000001</v>
          </cell>
          <cell r="X226" t="str">
            <v>USD</v>
          </cell>
          <cell r="Y226">
            <v>100</v>
          </cell>
          <cell r="Z226" t="str">
            <v>LB</v>
          </cell>
          <cell r="AA226">
            <v>18.32</v>
          </cell>
          <cell r="AB226">
            <v>18324</v>
          </cell>
          <cell r="AC226" t="str">
            <v>No</v>
          </cell>
        </row>
        <row r="227">
          <cell r="A227" t="str">
            <v>100340</v>
          </cell>
          <cell r="B227" t="str">
            <v>POTATOES RUSSET FRESH CTN-50 LB</v>
          </cell>
          <cell r="E227" t="str">
            <v>A214</v>
          </cell>
          <cell r="F227" t="str">
            <v>N/A</v>
          </cell>
          <cell r="G227" t="str">
            <v>LB</v>
          </cell>
          <cell r="H227">
            <v>800</v>
          </cell>
          <cell r="I227" t="str">
            <v>1000</v>
          </cell>
          <cell r="J227" t="str">
            <v>DOMESTIC STATISTICAL 1000</v>
          </cell>
          <cell r="K227" t="str">
            <v>703030</v>
          </cell>
          <cell r="L227" t="str">
            <v>VEGETABLE, FRESH</v>
          </cell>
          <cell r="M227" t="str">
            <v>110</v>
          </cell>
          <cell r="N227" t="str">
            <v>AMS-FRUIT &amp; VEG</v>
          </cell>
          <cell r="O227" t="str">
            <v>103602007031380</v>
          </cell>
          <cell r="P227" t="str">
            <v>VEGETABLES/POTATO/FRESH</v>
          </cell>
          <cell r="Q227">
            <v>1.04</v>
          </cell>
          <cell r="R227">
            <v>1</v>
          </cell>
          <cell r="S227" t="str">
            <v>LB</v>
          </cell>
          <cell r="T227">
            <v>50</v>
          </cell>
          <cell r="U227">
            <v>40000</v>
          </cell>
          <cell r="V227">
            <v>26.58</v>
          </cell>
          <cell r="W227">
            <v>0.26579999999999998</v>
          </cell>
          <cell r="X227" t="str">
            <v>USD</v>
          </cell>
          <cell r="Y227">
            <v>100</v>
          </cell>
          <cell r="Z227" t="str">
            <v>LB</v>
          </cell>
          <cell r="AA227">
            <v>13.29</v>
          </cell>
          <cell r="AB227">
            <v>10632</v>
          </cell>
          <cell r="AC227" t="str">
            <v>No</v>
          </cell>
        </row>
        <row r="228">
          <cell r="A228" t="str">
            <v>100341</v>
          </cell>
          <cell r="B228" t="str">
            <v>POTATOES ROUND WHT FRESH BAG-50 LB</v>
          </cell>
          <cell r="E228" t="str">
            <v>A215</v>
          </cell>
          <cell r="F228" t="str">
            <v>N/A</v>
          </cell>
          <cell r="G228" t="str">
            <v>LB</v>
          </cell>
          <cell r="H228">
            <v>800</v>
          </cell>
          <cell r="I228" t="str">
            <v>1000</v>
          </cell>
          <cell r="J228" t="str">
            <v>DOMESTIC STATISTICAL 1000</v>
          </cell>
          <cell r="K228" t="str">
            <v>703030</v>
          </cell>
          <cell r="L228" t="str">
            <v>VEGETABLE, FRESH</v>
          </cell>
          <cell r="M228" t="str">
            <v>110</v>
          </cell>
          <cell r="N228" t="str">
            <v>AMS-FRUIT &amp; VEG</v>
          </cell>
          <cell r="O228" t="str">
            <v>103602007031380</v>
          </cell>
          <cell r="P228" t="str">
            <v>VEGETABLES/POTATO/FRESH</v>
          </cell>
          <cell r="Q228">
            <v>1.04</v>
          </cell>
          <cell r="R228">
            <v>1</v>
          </cell>
          <cell r="S228" t="str">
            <v>LB</v>
          </cell>
          <cell r="T228">
            <v>50</v>
          </cell>
          <cell r="U228">
            <v>40000</v>
          </cell>
          <cell r="V228">
            <v>30.66</v>
          </cell>
          <cell r="W228">
            <v>0.30659999999999998</v>
          </cell>
          <cell r="X228" t="str">
            <v>USD</v>
          </cell>
          <cell r="Y228">
            <v>100</v>
          </cell>
          <cell r="Z228" t="str">
            <v>LB</v>
          </cell>
          <cell r="AA228">
            <v>15.33</v>
          </cell>
          <cell r="AB228">
            <v>12264</v>
          </cell>
          <cell r="AC228" t="str">
            <v>No</v>
          </cell>
        </row>
        <row r="229">
          <cell r="A229" t="str">
            <v>100342</v>
          </cell>
          <cell r="B229" t="str">
            <v>TOMATO FRESH CTN-25 LB</v>
          </cell>
          <cell r="E229" t="str">
            <v>A238</v>
          </cell>
          <cell r="F229" t="str">
            <v>N/A</v>
          </cell>
          <cell r="G229" t="str">
            <v>LB</v>
          </cell>
          <cell r="H229">
            <v>1600</v>
          </cell>
          <cell r="I229" t="str">
            <v>1000</v>
          </cell>
          <cell r="J229" t="str">
            <v>DOMESTIC STATISTICAL 1000</v>
          </cell>
          <cell r="K229" t="str">
            <v>703030</v>
          </cell>
          <cell r="L229" t="str">
            <v>VEGETABLE, FRESH</v>
          </cell>
          <cell r="M229" t="str">
            <v>110</v>
          </cell>
          <cell r="N229" t="str">
            <v>AMS-FRUIT &amp; VEG</v>
          </cell>
          <cell r="O229" t="str">
            <v>103602011031380</v>
          </cell>
          <cell r="P229" t="str">
            <v>VEGETABLES/TOMATOES/FRESH</v>
          </cell>
          <cell r="Q229">
            <v>1.08</v>
          </cell>
          <cell r="R229">
            <v>1</v>
          </cell>
          <cell r="S229" t="str">
            <v>LB</v>
          </cell>
          <cell r="T229">
            <v>25</v>
          </cell>
          <cell r="U229">
            <v>40000</v>
          </cell>
          <cell r="V229">
            <v>42</v>
          </cell>
          <cell r="W229">
            <v>0.42</v>
          </cell>
          <cell r="X229" t="str">
            <v>USD</v>
          </cell>
          <cell r="Y229">
            <v>100</v>
          </cell>
          <cell r="Z229" t="str">
            <v>LB</v>
          </cell>
          <cell r="AA229">
            <v>10.5</v>
          </cell>
          <cell r="AB229">
            <v>16800</v>
          </cell>
          <cell r="AC229" t="str">
            <v>No</v>
          </cell>
        </row>
        <row r="230">
          <cell r="A230" t="str">
            <v>100343</v>
          </cell>
          <cell r="B230" t="str">
            <v>SWEET POTATO FRESH CTN-40 LB</v>
          </cell>
          <cell r="E230" t="str">
            <v>A230</v>
          </cell>
          <cell r="F230" t="str">
            <v>N/A</v>
          </cell>
          <cell r="G230" t="str">
            <v>LB</v>
          </cell>
          <cell r="H230">
            <v>1000</v>
          </cell>
          <cell r="I230" t="str">
            <v>1000</v>
          </cell>
          <cell r="J230" t="str">
            <v>DOMESTIC STATISTICAL 1000</v>
          </cell>
          <cell r="K230" t="str">
            <v>703030</v>
          </cell>
          <cell r="L230" t="str">
            <v>VEGETABLE, FRESH</v>
          </cell>
          <cell r="M230" t="str">
            <v>110</v>
          </cell>
          <cell r="N230" t="str">
            <v>AMS-FRUIT &amp; VEG</v>
          </cell>
          <cell r="O230" t="str">
            <v>103602010031380</v>
          </cell>
          <cell r="P230" t="str">
            <v>VEGETABLES/SWEET POTATO/FRESH</v>
          </cell>
          <cell r="Q230">
            <v>1.038</v>
          </cell>
          <cell r="R230">
            <v>1</v>
          </cell>
          <cell r="S230" t="str">
            <v>LB</v>
          </cell>
          <cell r="T230">
            <v>40</v>
          </cell>
          <cell r="U230">
            <v>40000</v>
          </cell>
          <cell r="V230">
            <v>43.72</v>
          </cell>
          <cell r="W230">
            <v>0.43719999999999998</v>
          </cell>
          <cell r="X230" t="str">
            <v>USD</v>
          </cell>
          <cell r="Y230">
            <v>100</v>
          </cell>
          <cell r="Z230" t="str">
            <v>LB</v>
          </cell>
          <cell r="AA230">
            <v>17.489999999999998</v>
          </cell>
          <cell r="AB230">
            <v>17488</v>
          </cell>
          <cell r="AC230" t="str">
            <v>No</v>
          </cell>
        </row>
        <row r="231">
          <cell r="A231" t="str">
            <v>100345</v>
          </cell>
          <cell r="B231" t="str">
            <v>SWEET POTATO FRESH VEXAR BAG-190/5 LB</v>
          </cell>
          <cell r="D231" t="str">
            <v>387042</v>
          </cell>
          <cell r="E231" t="str">
            <v>A235</v>
          </cell>
          <cell r="F231" t="str">
            <v>N/A</v>
          </cell>
          <cell r="G231" t="str">
            <v>LB</v>
          </cell>
          <cell r="H231">
            <v>38</v>
          </cell>
          <cell r="I231" t="str">
            <v>1000</v>
          </cell>
          <cell r="J231" t="str">
            <v>DOMESTIC STATISTICAL 1000</v>
          </cell>
          <cell r="K231" t="str">
            <v>703030</v>
          </cell>
          <cell r="L231" t="str">
            <v>VEGETABLE, FRESH</v>
          </cell>
          <cell r="M231" t="str">
            <v>110</v>
          </cell>
          <cell r="N231" t="str">
            <v>AMS-FRUIT &amp; VEG</v>
          </cell>
          <cell r="O231" t="str">
            <v>103602010031380</v>
          </cell>
          <cell r="P231" t="str">
            <v>VEGETABLES/SWEET POTATO/FRESH</v>
          </cell>
          <cell r="Q231">
            <v>1.0740000000000001</v>
          </cell>
          <cell r="R231">
            <v>1</v>
          </cell>
          <cell r="S231" t="str">
            <v>LB</v>
          </cell>
          <cell r="T231">
            <v>950</v>
          </cell>
          <cell r="U231">
            <v>36100</v>
          </cell>
          <cell r="V231">
            <v>31.71</v>
          </cell>
          <cell r="W231">
            <v>0.31709999999999999</v>
          </cell>
          <cell r="X231" t="str">
            <v>USD</v>
          </cell>
          <cell r="Y231">
            <v>100</v>
          </cell>
          <cell r="Z231" t="str">
            <v>LB</v>
          </cell>
          <cell r="AA231">
            <v>301.25</v>
          </cell>
          <cell r="AB231">
            <v>11447.31</v>
          </cell>
          <cell r="AC231" t="str">
            <v>No</v>
          </cell>
        </row>
        <row r="232">
          <cell r="A232" t="str">
            <v>100346</v>
          </cell>
          <cell r="B232" t="str">
            <v>ASPARAGUS FRZ CTN-12/2.5 LB</v>
          </cell>
          <cell r="D232" t="str">
            <v>390530</v>
          </cell>
          <cell r="E232" t="str">
            <v>A054</v>
          </cell>
          <cell r="F232" t="str">
            <v>N/A</v>
          </cell>
          <cell r="G232" t="str">
            <v>LB</v>
          </cell>
          <cell r="H232">
            <v>1200</v>
          </cell>
          <cell r="I232" t="str">
            <v>1000</v>
          </cell>
          <cell r="J232" t="str">
            <v>DOMESTIC STATISTICAL 1000</v>
          </cell>
          <cell r="K232" t="str">
            <v>703040</v>
          </cell>
          <cell r="L232" t="str">
            <v>VEGETABLE, FROZEN</v>
          </cell>
          <cell r="M232" t="str">
            <v>110</v>
          </cell>
          <cell r="N232" t="str">
            <v>AMS-FRUIT &amp; VEG</v>
          </cell>
          <cell r="O232" t="str">
            <v>103602001031400</v>
          </cell>
          <cell r="P232" t="str">
            <v>VEGETABLES/ASPARAGUS/FROZEN</v>
          </cell>
          <cell r="Q232">
            <v>1.0669999999999999</v>
          </cell>
          <cell r="R232">
            <v>1</v>
          </cell>
          <cell r="S232" t="str">
            <v>LB</v>
          </cell>
          <cell r="T232">
            <v>30</v>
          </cell>
          <cell r="U232">
            <v>36000</v>
          </cell>
          <cell r="V232">
            <v>165.39</v>
          </cell>
          <cell r="W232">
            <v>1.6538999999999999</v>
          </cell>
          <cell r="X232" t="str">
            <v>USD</v>
          </cell>
          <cell r="Y232">
            <v>100</v>
          </cell>
          <cell r="Z232" t="str">
            <v>LB</v>
          </cell>
          <cell r="AA232">
            <v>49.62</v>
          </cell>
          <cell r="AB232">
            <v>59540.4</v>
          </cell>
          <cell r="AC232" t="str">
            <v>No</v>
          </cell>
        </row>
        <row r="233">
          <cell r="A233" t="str">
            <v>100348</v>
          </cell>
          <cell r="B233" t="str">
            <v>CORN FRZ CTN-30 LB</v>
          </cell>
          <cell r="D233" t="str">
            <v>391030</v>
          </cell>
          <cell r="E233" t="str">
            <v>A130</v>
          </cell>
          <cell r="F233" t="str">
            <v>N/A</v>
          </cell>
          <cell r="G233" t="str">
            <v>LB</v>
          </cell>
          <cell r="H233">
            <v>1320</v>
          </cell>
          <cell r="I233" t="str">
            <v>1000</v>
          </cell>
          <cell r="J233" t="str">
            <v>DOMESTIC STATISTICAL 1000</v>
          </cell>
          <cell r="K233" t="str">
            <v>703040</v>
          </cell>
          <cell r="L233" t="str">
            <v>VEGETABLE, FROZEN</v>
          </cell>
          <cell r="M233" t="str">
            <v>110</v>
          </cell>
          <cell r="N233" t="str">
            <v>AMS-FRUIT &amp; VEG</v>
          </cell>
          <cell r="O233" t="str">
            <v>103602004031400</v>
          </cell>
          <cell r="P233" t="str">
            <v>VEGETABLES/CORN/FROZEN</v>
          </cell>
          <cell r="Q233">
            <v>1.0669999999999999</v>
          </cell>
          <cell r="R233">
            <v>1</v>
          </cell>
          <cell r="S233" t="str">
            <v>LB</v>
          </cell>
          <cell r="T233">
            <v>30</v>
          </cell>
          <cell r="U233">
            <v>39600</v>
          </cell>
          <cell r="V233">
            <v>79.09</v>
          </cell>
          <cell r="W233">
            <v>0.79090000000000005</v>
          </cell>
          <cell r="X233" t="str">
            <v>USD</v>
          </cell>
          <cell r="Y233">
            <v>100</v>
          </cell>
          <cell r="Z233" t="str">
            <v>LB</v>
          </cell>
          <cell r="AA233">
            <v>23.73</v>
          </cell>
          <cell r="AB233">
            <v>31319.64</v>
          </cell>
          <cell r="AC233" t="str">
            <v>No</v>
          </cell>
        </row>
        <row r="234">
          <cell r="A234" t="str">
            <v>100350</v>
          </cell>
          <cell r="B234" t="str">
            <v>PEAS GREEN FRZ CTN-30 LB</v>
          </cell>
          <cell r="D234" t="str">
            <v>392030</v>
          </cell>
          <cell r="E234" t="str">
            <v>A160</v>
          </cell>
          <cell r="F234" t="str">
            <v>N/A</v>
          </cell>
          <cell r="G234" t="str">
            <v>LB</v>
          </cell>
          <cell r="H234">
            <v>1320</v>
          </cell>
          <cell r="I234" t="str">
            <v>1000</v>
          </cell>
          <cell r="J234" t="str">
            <v>DOMESTIC STATISTICAL 1000</v>
          </cell>
          <cell r="K234" t="str">
            <v>703040</v>
          </cell>
          <cell r="L234" t="str">
            <v>VEGETABLE, FROZEN</v>
          </cell>
          <cell r="M234" t="str">
            <v>110</v>
          </cell>
          <cell r="N234" t="str">
            <v>AMS-FRUIT &amp; VEG</v>
          </cell>
          <cell r="O234" t="str">
            <v>103602006031400</v>
          </cell>
          <cell r="P234" t="str">
            <v>VEGETABLES/PEAS/FROZEN</v>
          </cell>
          <cell r="Q234">
            <v>1.0669999999999999</v>
          </cell>
          <cell r="R234">
            <v>1</v>
          </cell>
          <cell r="S234" t="str">
            <v>LB</v>
          </cell>
          <cell r="T234">
            <v>30</v>
          </cell>
          <cell r="U234">
            <v>39600</v>
          </cell>
          <cell r="V234">
            <v>95.82</v>
          </cell>
          <cell r="W234">
            <v>0.95819999999999994</v>
          </cell>
          <cell r="X234" t="str">
            <v>USD</v>
          </cell>
          <cell r="Y234">
            <v>100</v>
          </cell>
          <cell r="Z234" t="str">
            <v>LB</v>
          </cell>
          <cell r="AA234">
            <v>28.75</v>
          </cell>
          <cell r="AB234">
            <v>37944.720000000001</v>
          </cell>
          <cell r="AC234" t="str">
            <v>No</v>
          </cell>
        </row>
        <row r="235">
          <cell r="A235" t="str">
            <v>100351</v>
          </cell>
          <cell r="B235" t="str">
            <v>BEANS GREEN FRZ CTN-30 LB</v>
          </cell>
          <cell r="D235" t="str">
            <v>395030</v>
          </cell>
          <cell r="E235" t="str">
            <v>A070</v>
          </cell>
          <cell r="F235" t="str">
            <v>N/A</v>
          </cell>
          <cell r="G235" t="str">
            <v>LB</v>
          </cell>
          <cell r="H235">
            <v>1320</v>
          </cell>
          <cell r="I235" t="str">
            <v>1000</v>
          </cell>
          <cell r="J235" t="str">
            <v>DOMESTIC STATISTICAL 1000</v>
          </cell>
          <cell r="K235" t="str">
            <v>703040</v>
          </cell>
          <cell r="L235" t="str">
            <v>VEGETABLE, FROZEN</v>
          </cell>
          <cell r="M235" t="str">
            <v>110</v>
          </cell>
          <cell r="N235" t="str">
            <v>AMS-FRUIT &amp; VEG</v>
          </cell>
          <cell r="O235" t="str">
            <v>103602002531400</v>
          </cell>
          <cell r="P235" t="str">
            <v>VEGETABLES/BEANS GREEN/FROZEN</v>
          </cell>
          <cell r="Q235">
            <v>1.0669999999999999</v>
          </cell>
          <cell r="R235">
            <v>1</v>
          </cell>
          <cell r="S235" t="str">
            <v>LB</v>
          </cell>
          <cell r="T235">
            <v>30</v>
          </cell>
          <cell r="U235">
            <v>39600</v>
          </cell>
          <cell r="V235">
            <v>86.52</v>
          </cell>
          <cell r="W235">
            <v>0.86519999999999997</v>
          </cell>
          <cell r="X235" t="str">
            <v>USD</v>
          </cell>
          <cell r="Y235">
            <v>100</v>
          </cell>
          <cell r="Z235" t="str">
            <v>LB</v>
          </cell>
          <cell r="AA235">
            <v>25.96</v>
          </cell>
          <cell r="AB235">
            <v>34261.919999999998</v>
          </cell>
          <cell r="AC235" t="str">
            <v>No</v>
          </cell>
        </row>
        <row r="236">
          <cell r="A236" t="str">
            <v>100352</v>
          </cell>
          <cell r="B236" t="str">
            <v>CARROTS FRZ CTN-30 LB</v>
          </cell>
          <cell r="D236" t="str">
            <v>396030</v>
          </cell>
          <cell r="E236" t="str">
            <v>A099</v>
          </cell>
          <cell r="F236" t="str">
            <v>N/A</v>
          </cell>
          <cell r="G236" t="str">
            <v>LB</v>
          </cell>
          <cell r="H236">
            <v>1320</v>
          </cell>
          <cell r="I236" t="str">
            <v>1000</v>
          </cell>
          <cell r="J236" t="str">
            <v>DOMESTIC STATISTICAL 1000</v>
          </cell>
          <cell r="K236" t="str">
            <v>703040</v>
          </cell>
          <cell r="L236" t="str">
            <v>VEGETABLE, FROZEN</v>
          </cell>
          <cell r="M236" t="str">
            <v>110</v>
          </cell>
          <cell r="N236" t="str">
            <v>AMS-FRUIT &amp; VEG</v>
          </cell>
          <cell r="O236" t="str">
            <v>103602003031400</v>
          </cell>
          <cell r="P236" t="str">
            <v>VEGETABLES/CARROTS/FROZEN</v>
          </cell>
          <cell r="Q236">
            <v>1.0669999999999999</v>
          </cell>
          <cell r="R236">
            <v>1</v>
          </cell>
          <cell r="S236" t="str">
            <v>LB</v>
          </cell>
          <cell r="T236">
            <v>30</v>
          </cell>
          <cell r="U236">
            <v>39600</v>
          </cell>
          <cell r="V236">
            <v>72.11</v>
          </cell>
          <cell r="W236">
            <v>0.72109999999999996</v>
          </cell>
          <cell r="X236" t="str">
            <v>USD</v>
          </cell>
          <cell r="Y236">
            <v>100</v>
          </cell>
          <cell r="Z236" t="str">
            <v>LB</v>
          </cell>
          <cell r="AA236">
            <v>21.63</v>
          </cell>
          <cell r="AB236">
            <v>28555.56</v>
          </cell>
          <cell r="AC236" t="str">
            <v>No</v>
          </cell>
        </row>
        <row r="237">
          <cell r="A237" t="str">
            <v>100353</v>
          </cell>
          <cell r="B237" t="str">
            <v>SWEET POTATOES RANDOM CUT FRZ PKG-6/5 LB</v>
          </cell>
          <cell r="D237" t="str">
            <v>397040</v>
          </cell>
          <cell r="E237" t="str">
            <v>A224</v>
          </cell>
          <cell r="F237" t="str">
            <v>N/A</v>
          </cell>
          <cell r="G237" t="str">
            <v>LB</v>
          </cell>
          <cell r="H237">
            <v>1320</v>
          </cell>
          <cell r="I237" t="str">
            <v>1000</v>
          </cell>
          <cell r="J237" t="str">
            <v>DOMESTIC STATISTICAL 1000</v>
          </cell>
          <cell r="K237" t="str">
            <v>703040</v>
          </cell>
          <cell r="L237" t="str">
            <v>VEGETABLE, FROZEN</v>
          </cell>
          <cell r="M237" t="str">
            <v>110</v>
          </cell>
          <cell r="N237" t="str">
            <v>AMS-FRUIT &amp; VEG</v>
          </cell>
          <cell r="O237" t="str">
            <v>103602010031400</v>
          </cell>
          <cell r="P237" t="str">
            <v>VEGETABLES/SWEET POTATO/FROZEN</v>
          </cell>
          <cell r="Q237">
            <v>1.0669999999999999</v>
          </cell>
          <cell r="R237">
            <v>1</v>
          </cell>
          <cell r="S237" t="str">
            <v>LB</v>
          </cell>
          <cell r="T237">
            <v>30</v>
          </cell>
          <cell r="U237">
            <v>39600</v>
          </cell>
          <cell r="V237">
            <v>66.62</v>
          </cell>
          <cell r="W237">
            <v>0.66620000000000001</v>
          </cell>
          <cell r="X237" t="str">
            <v>USD</v>
          </cell>
          <cell r="Y237">
            <v>100</v>
          </cell>
          <cell r="Z237" t="str">
            <v>LB</v>
          </cell>
          <cell r="AA237">
            <v>19.989999999999998</v>
          </cell>
          <cell r="AB237">
            <v>26381.52</v>
          </cell>
          <cell r="AC237" t="str">
            <v>No</v>
          </cell>
        </row>
        <row r="238">
          <cell r="A238" t="str">
            <v>100355</v>
          </cell>
          <cell r="B238" t="str">
            <v>POTATOES WEDGE FRZ PKG-6/5 LB</v>
          </cell>
          <cell r="D238" t="str">
            <v>401040</v>
          </cell>
          <cell r="E238" t="str">
            <v>A174</v>
          </cell>
          <cell r="F238" t="str">
            <v>N/A</v>
          </cell>
          <cell r="G238" t="str">
            <v>LB</v>
          </cell>
          <cell r="H238">
            <v>1320</v>
          </cell>
          <cell r="I238" t="str">
            <v>1000</v>
          </cell>
          <cell r="J238" t="str">
            <v>DOMESTIC STATISTICAL 1000</v>
          </cell>
          <cell r="K238" t="str">
            <v>703040</v>
          </cell>
          <cell r="L238" t="str">
            <v>VEGETABLE, FROZEN</v>
          </cell>
          <cell r="M238" t="str">
            <v>110</v>
          </cell>
          <cell r="N238" t="str">
            <v>AMS-FRUIT &amp; VEG</v>
          </cell>
          <cell r="O238" t="str">
            <v>103602007031400</v>
          </cell>
          <cell r="P238" t="str">
            <v>VEGETABLES/POTATO/FROZEN</v>
          </cell>
          <cell r="Q238">
            <v>1.0669999999999999</v>
          </cell>
          <cell r="R238">
            <v>1</v>
          </cell>
          <cell r="S238" t="str">
            <v>LB</v>
          </cell>
          <cell r="T238">
            <v>30</v>
          </cell>
          <cell r="U238">
            <v>39600</v>
          </cell>
          <cell r="V238">
            <v>138.53</v>
          </cell>
          <cell r="W238">
            <v>1.3853</v>
          </cell>
          <cell r="X238" t="str">
            <v>USD</v>
          </cell>
          <cell r="Y238">
            <v>100</v>
          </cell>
          <cell r="Z238" t="str">
            <v>LB</v>
          </cell>
          <cell r="AA238">
            <v>41.56</v>
          </cell>
          <cell r="AB238">
            <v>54857.88</v>
          </cell>
          <cell r="AC238" t="str">
            <v>No</v>
          </cell>
        </row>
        <row r="239">
          <cell r="A239" t="str">
            <v>100356</v>
          </cell>
          <cell r="B239" t="str">
            <v>POTATOES WEDGE FAT FREE FRZ PKG-6/5 LB</v>
          </cell>
          <cell r="D239" t="str">
            <v>401140</v>
          </cell>
          <cell r="E239" t="str">
            <v>A173</v>
          </cell>
          <cell r="F239" t="str">
            <v>N/A</v>
          </cell>
          <cell r="G239" t="str">
            <v>LB</v>
          </cell>
          <cell r="H239">
            <v>1320</v>
          </cell>
          <cell r="I239" t="str">
            <v>1000</v>
          </cell>
          <cell r="J239" t="str">
            <v>DOMESTIC STATISTICAL 1000</v>
          </cell>
          <cell r="K239" t="str">
            <v>703040</v>
          </cell>
          <cell r="L239" t="str">
            <v>VEGETABLE, FROZEN</v>
          </cell>
          <cell r="M239" t="str">
            <v>110</v>
          </cell>
          <cell r="N239" t="str">
            <v>AMS-FRUIT &amp; VEG</v>
          </cell>
          <cell r="O239" t="str">
            <v>103602007031400</v>
          </cell>
          <cell r="P239" t="str">
            <v>VEGETABLES/POTATO/FROZEN</v>
          </cell>
          <cell r="Q239">
            <v>1.0669999999999999</v>
          </cell>
          <cell r="R239">
            <v>1</v>
          </cell>
          <cell r="S239" t="str">
            <v>LB</v>
          </cell>
          <cell r="T239">
            <v>30</v>
          </cell>
          <cell r="U239">
            <v>39600</v>
          </cell>
          <cell r="V239">
            <v>113.62</v>
          </cell>
          <cell r="W239">
            <v>1.1362000000000001</v>
          </cell>
          <cell r="X239" t="str">
            <v>USD</v>
          </cell>
          <cell r="Y239">
            <v>100</v>
          </cell>
          <cell r="Z239" t="str">
            <v>LB</v>
          </cell>
          <cell r="AA239">
            <v>34.090000000000003</v>
          </cell>
          <cell r="AB239">
            <v>44993.52</v>
          </cell>
          <cell r="AC239" t="str">
            <v>No</v>
          </cell>
        </row>
        <row r="240">
          <cell r="A240" t="str">
            <v>100357</v>
          </cell>
          <cell r="B240" t="str">
            <v>POTATOES OVENS FRY PKG-6/5 LB</v>
          </cell>
          <cell r="D240" t="str">
            <v>402040</v>
          </cell>
          <cell r="E240" t="str">
            <v>A210</v>
          </cell>
          <cell r="F240" t="str">
            <v>N/A</v>
          </cell>
          <cell r="G240" t="str">
            <v>LB</v>
          </cell>
          <cell r="H240">
            <v>1320</v>
          </cell>
          <cell r="I240" t="str">
            <v>1000</v>
          </cell>
          <cell r="J240" t="str">
            <v>DOMESTIC STATISTICAL 1000</v>
          </cell>
          <cell r="K240" t="str">
            <v>703040</v>
          </cell>
          <cell r="L240" t="str">
            <v>VEGETABLE, FROZEN</v>
          </cell>
          <cell r="M240" t="str">
            <v>110</v>
          </cell>
          <cell r="N240" t="str">
            <v>AMS-FRUIT &amp; VEG</v>
          </cell>
          <cell r="O240" t="str">
            <v>103602007031400</v>
          </cell>
          <cell r="P240" t="str">
            <v>VEGETABLES/POTATO/FROZEN</v>
          </cell>
          <cell r="Q240">
            <v>1.0669999999999999</v>
          </cell>
          <cell r="R240">
            <v>1</v>
          </cell>
          <cell r="S240" t="str">
            <v>LB</v>
          </cell>
          <cell r="T240">
            <v>30</v>
          </cell>
          <cell r="U240">
            <v>39600</v>
          </cell>
          <cell r="V240">
            <v>123.92</v>
          </cell>
          <cell r="W240">
            <v>1.2392000000000001</v>
          </cell>
          <cell r="X240" t="str">
            <v>USD</v>
          </cell>
          <cell r="Y240">
            <v>100</v>
          </cell>
          <cell r="Z240" t="str">
            <v>LB</v>
          </cell>
          <cell r="AA240">
            <v>37.18</v>
          </cell>
          <cell r="AB240">
            <v>49072.32</v>
          </cell>
          <cell r="AC240" t="str">
            <v>No</v>
          </cell>
        </row>
        <row r="241">
          <cell r="A241" t="str">
            <v>100359</v>
          </cell>
          <cell r="B241" t="str">
            <v>BEANS BLACK TURTLE CAN-6/10</v>
          </cell>
          <cell r="D241" t="str">
            <v>410260</v>
          </cell>
          <cell r="E241" t="str">
            <v>A908</v>
          </cell>
          <cell r="F241" t="str">
            <v>N/A</v>
          </cell>
          <cell r="G241" t="str">
            <v>LB</v>
          </cell>
          <cell r="H241">
            <v>864</v>
          </cell>
          <cell r="I241" t="str">
            <v>1000</v>
          </cell>
          <cell r="J241" t="str">
            <v>DOMESTIC STATISTICAL 1000</v>
          </cell>
          <cell r="K241" t="str">
            <v>703010</v>
          </cell>
          <cell r="L241" t="str">
            <v>VEGETABLE, CANNED</v>
          </cell>
          <cell r="M241" t="str">
            <v>110</v>
          </cell>
          <cell r="N241" t="str">
            <v>AMS-FRUIT &amp; VEG</v>
          </cell>
          <cell r="O241" t="str">
            <v>103602002031220</v>
          </cell>
          <cell r="P241" t="str">
            <v>VEGETABLES/BEANS/CANNED</v>
          </cell>
          <cell r="Q241">
            <v>1.1850000000000001</v>
          </cell>
          <cell r="R241">
            <v>1</v>
          </cell>
          <cell r="S241" t="str">
            <v>LB</v>
          </cell>
          <cell r="T241">
            <v>40.5</v>
          </cell>
          <cell r="U241">
            <v>34992</v>
          </cell>
          <cell r="V241">
            <v>57.15</v>
          </cell>
          <cell r="W241">
            <v>0.57150000000000001</v>
          </cell>
          <cell r="X241" t="str">
            <v>USD</v>
          </cell>
          <cell r="Y241">
            <v>100</v>
          </cell>
          <cell r="Z241" t="str">
            <v>LB</v>
          </cell>
          <cell r="AA241">
            <v>23.15</v>
          </cell>
          <cell r="AB241">
            <v>19997.93</v>
          </cell>
          <cell r="AC241" t="str">
            <v>No</v>
          </cell>
        </row>
        <row r="242">
          <cell r="A242" t="str">
            <v>100360</v>
          </cell>
          <cell r="B242" t="str">
            <v>BEANS GARBANZO CAN-6/10</v>
          </cell>
          <cell r="D242" t="str">
            <v>410660</v>
          </cell>
          <cell r="E242" t="str">
            <v>A089</v>
          </cell>
          <cell r="F242" t="str">
            <v>N/A</v>
          </cell>
          <cell r="G242" t="str">
            <v>LB</v>
          </cell>
          <cell r="H242">
            <v>864</v>
          </cell>
          <cell r="I242" t="str">
            <v>1000</v>
          </cell>
          <cell r="J242" t="str">
            <v>DOMESTIC STATISTICAL 1000</v>
          </cell>
          <cell r="K242" t="str">
            <v>703010</v>
          </cell>
          <cell r="L242" t="str">
            <v>VEGETABLE, CANNED</v>
          </cell>
          <cell r="M242" t="str">
            <v>110</v>
          </cell>
          <cell r="N242" t="str">
            <v>AMS-FRUIT &amp; VEG</v>
          </cell>
          <cell r="O242" t="str">
            <v>103602002031220</v>
          </cell>
          <cell r="P242" t="str">
            <v>VEGETABLES/BEANS/CANNED</v>
          </cell>
          <cell r="Q242">
            <v>1.1850000000000001</v>
          </cell>
          <cell r="R242">
            <v>1</v>
          </cell>
          <cell r="S242" t="str">
            <v>LB</v>
          </cell>
          <cell r="T242">
            <v>40.5</v>
          </cell>
          <cell r="U242">
            <v>34992</v>
          </cell>
          <cell r="V242">
            <v>56.2</v>
          </cell>
          <cell r="W242">
            <v>0.56200000000000006</v>
          </cell>
          <cell r="X242" t="str">
            <v>USD</v>
          </cell>
          <cell r="Y242">
            <v>100</v>
          </cell>
          <cell r="Z242" t="str">
            <v>LB</v>
          </cell>
          <cell r="AA242">
            <v>22.76</v>
          </cell>
          <cell r="AB242">
            <v>19665.5</v>
          </cell>
          <cell r="AC242" t="str">
            <v>No</v>
          </cell>
        </row>
        <row r="243">
          <cell r="A243" t="str">
            <v>100361</v>
          </cell>
          <cell r="B243" t="str">
            <v>BEANS REFRIED CAN-24/300</v>
          </cell>
          <cell r="D243" t="str">
            <v>411230</v>
          </cell>
          <cell r="E243" t="str">
            <v>A093</v>
          </cell>
          <cell r="F243" t="str">
            <v>N/A</v>
          </cell>
          <cell r="G243" t="str">
            <v>LB</v>
          </cell>
          <cell r="H243">
            <v>1530</v>
          </cell>
          <cell r="I243" t="str">
            <v>1000</v>
          </cell>
          <cell r="J243" t="str">
            <v>DOMESTIC STATISTICAL 1000</v>
          </cell>
          <cell r="K243" t="str">
            <v>703010</v>
          </cell>
          <cell r="L243" t="str">
            <v>VEGETABLE, CANNED</v>
          </cell>
          <cell r="M243" t="str">
            <v>110</v>
          </cell>
          <cell r="N243" t="str">
            <v>AMS-FRUIT &amp; VEG</v>
          </cell>
          <cell r="O243" t="str">
            <v>103602002031220</v>
          </cell>
          <cell r="P243" t="str">
            <v>VEGETABLES/BEANS/CANNED</v>
          </cell>
          <cell r="Q243">
            <v>1.167</v>
          </cell>
          <cell r="R243">
            <v>1</v>
          </cell>
          <cell r="S243" t="str">
            <v>LB</v>
          </cell>
          <cell r="T243">
            <v>24</v>
          </cell>
          <cell r="U243">
            <v>36720</v>
          </cell>
          <cell r="V243">
            <v>122.19</v>
          </cell>
          <cell r="W243">
            <v>1.2219</v>
          </cell>
          <cell r="X243" t="str">
            <v>USD</v>
          </cell>
          <cell r="Y243">
            <v>100</v>
          </cell>
          <cell r="Z243" t="str">
            <v>LB</v>
          </cell>
          <cell r="AA243">
            <v>29.33</v>
          </cell>
          <cell r="AB243">
            <v>44868.17</v>
          </cell>
          <cell r="AC243" t="str">
            <v>No</v>
          </cell>
        </row>
        <row r="244">
          <cell r="A244" t="str">
            <v>100362</v>
          </cell>
          <cell r="B244" t="str">
            <v>BEANS REFRIED CAN-6/10</v>
          </cell>
          <cell r="D244" t="str">
            <v>411260</v>
          </cell>
          <cell r="E244" t="str">
            <v>A085</v>
          </cell>
          <cell r="F244" t="str">
            <v>N/A</v>
          </cell>
          <cell r="G244" t="str">
            <v>LB</v>
          </cell>
          <cell r="H244">
            <v>864</v>
          </cell>
          <cell r="I244" t="str">
            <v>1000</v>
          </cell>
          <cell r="J244" t="str">
            <v>DOMESTIC STATISTICAL 1000</v>
          </cell>
          <cell r="K244" t="str">
            <v>703010</v>
          </cell>
          <cell r="L244" t="str">
            <v>VEGETABLE, CANNED</v>
          </cell>
          <cell r="M244" t="str">
            <v>110</v>
          </cell>
          <cell r="N244" t="str">
            <v>AMS-FRUIT &amp; VEG</v>
          </cell>
          <cell r="O244" t="str">
            <v>103602002031220</v>
          </cell>
          <cell r="P244" t="str">
            <v>VEGETABLES/BEANS/CANNED</v>
          </cell>
          <cell r="Q244">
            <v>1.1619999999999999</v>
          </cell>
          <cell r="R244">
            <v>1</v>
          </cell>
          <cell r="S244" t="str">
            <v>LB</v>
          </cell>
          <cell r="T244">
            <v>42</v>
          </cell>
          <cell r="U244">
            <v>36288</v>
          </cell>
          <cell r="V244">
            <v>99.61</v>
          </cell>
          <cell r="W244">
            <v>0.99609999999999999</v>
          </cell>
          <cell r="X244" t="str">
            <v>USD</v>
          </cell>
          <cell r="Y244">
            <v>100</v>
          </cell>
          <cell r="Z244" t="str">
            <v>LB</v>
          </cell>
          <cell r="AA244">
            <v>41.84</v>
          </cell>
          <cell r="AB244">
            <v>36146.480000000003</v>
          </cell>
          <cell r="AC244" t="str">
            <v>No</v>
          </cell>
        </row>
        <row r="245">
          <cell r="A245" t="str">
            <v>100363</v>
          </cell>
          <cell r="B245" t="str">
            <v>BEANS VEGETARIAN CAN-24/300</v>
          </cell>
          <cell r="D245" t="str">
            <v>411330</v>
          </cell>
          <cell r="E245" t="str">
            <v>A090</v>
          </cell>
          <cell r="F245" t="str">
            <v>N/A</v>
          </cell>
          <cell r="G245" t="str">
            <v>LB</v>
          </cell>
          <cell r="H245">
            <v>1530</v>
          </cell>
          <cell r="I245" t="str">
            <v>1000</v>
          </cell>
          <cell r="J245" t="str">
            <v>DOMESTIC STATISTICAL 1000</v>
          </cell>
          <cell r="K245" t="str">
            <v>703010</v>
          </cell>
          <cell r="L245" t="str">
            <v>VEGETABLE, CANNED</v>
          </cell>
          <cell r="M245" t="str">
            <v>110</v>
          </cell>
          <cell r="N245" t="str">
            <v>AMS-FRUIT &amp; VEG</v>
          </cell>
          <cell r="O245" t="str">
            <v>103602002031220</v>
          </cell>
          <cell r="P245" t="str">
            <v>VEGETABLES/BEANS/CANNED</v>
          </cell>
          <cell r="Q245">
            <v>1.175</v>
          </cell>
          <cell r="R245">
            <v>1</v>
          </cell>
          <cell r="S245" t="str">
            <v>LB</v>
          </cell>
          <cell r="T245">
            <v>24</v>
          </cell>
          <cell r="U245">
            <v>36720</v>
          </cell>
          <cell r="V245">
            <v>69.86</v>
          </cell>
          <cell r="W245">
            <v>0.6986</v>
          </cell>
          <cell r="X245" t="str">
            <v>USD</v>
          </cell>
          <cell r="Y245">
            <v>100</v>
          </cell>
          <cell r="Z245" t="str">
            <v>LB</v>
          </cell>
          <cell r="AA245">
            <v>16.77</v>
          </cell>
          <cell r="AB245">
            <v>25652.59</v>
          </cell>
          <cell r="AC245" t="str">
            <v>No</v>
          </cell>
        </row>
        <row r="246">
          <cell r="A246" t="str">
            <v>100364</v>
          </cell>
          <cell r="B246" t="str">
            <v>BEANS VEGETARIAN CAN-6/10</v>
          </cell>
          <cell r="D246" t="str">
            <v>411360</v>
          </cell>
          <cell r="E246" t="str">
            <v>A091</v>
          </cell>
          <cell r="F246" t="str">
            <v>N/A</v>
          </cell>
          <cell r="G246" t="str">
            <v>LB</v>
          </cell>
          <cell r="H246">
            <v>864</v>
          </cell>
          <cell r="I246" t="str">
            <v>1000</v>
          </cell>
          <cell r="J246" t="str">
            <v>DOMESTIC STATISTICAL 1000</v>
          </cell>
          <cell r="K246" t="str">
            <v>703010</v>
          </cell>
          <cell r="L246" t="str">
            <v>VEGETABLE, CANNED</v>
          </cell>
          <cell r="M246" t="str">
            <v>110</v>
          </cell>
          <cell r="N246" t="str">
            <v>AMS-FRUIT &amp; VEG</v>
          </cell>
          <cell r="O246" t="str">
            <v>103602002031220</v>
          </cell>
          <cell r="P246" t="str">
            <v>VEGETABLES/BEANS/CANNED</v>
          </cell>
          <cell r="Q246">
            <v>1.1850000000000001</v>
          </cell>
          <cell r="R246">
            <v>1</v>
          </cell>
          <cell r="S246" t="str">
            <v>LB</v>
          </cell>
          <cell r="T246">
            <v>40.5</v>
          </cell>
          <cell r="U246">
            <v>34992</v>
          </cell>
          <cell r="V246">
            <v>59.05</v>
          </cell>
          <cell r="W246">
            <v>0.59050000000000002</v>
          </cell>
          <cell r="X246" t="str">
            <v>USD</v>
          </cell>
          <cell r="Y246">
            <v>100</v>
          </cell>
          <cell r="Z246" t="str">
            <v>LB</v>
          </cell>
          <cell r="AA246">
            <v>23.92</v>
          </cell>
          <cell r="AB246">
            <v>20662.78</v>
          </cell>
          <cell r="AC246" t="str">
            <v>No</v>
          </cell>
        </row>
        <row r="247">
          <cell r="A247" t="str">
            <v>100365</v>
          </cell>
          <cell r="B247" t="str">
            <v>BEANS PINTO CAN-6/10</v>
          </cell>
          <cell r="D247" t="str">
            <v>411660</v>
          </cell>
          <cell r="E247" t="str">
            <v>A079</v>
          </cell>
          <cell r="F247" t="str">
            <v>N/A</v>
          </cell>
          <cell r="G247" t="str">
            <v>LB</v>
          </cell>
          <cell r="H247">
            <v>864</v>
          </cell>
          <cell r="I247" t="str">
            <v>1000</v>
          </cell>
          <cell r="J247" t="str">
            <v>DOMESTIC STATISTICAL 1000</v>
          </cell>
          <cell r="K247" t="str">
            <v>703010</v>
          </cell>
          <cell r="L247" t="str">
            <v>VEGETABLE, CANNED</v>
          </cell>
          <cell r="M247" t="str">
            <v>110</v>
          </cell>
          <cell r="N247" t="str">
            <v>AMS-FRUIT &amp; VEG</v>
          </cell>
          <cell r="O247" t="str">
            <v>103602002031220</v>
          </cell>
          <cell r="P247" t="str">
            <v>VEGETABLES/BEANS/CANNED</v>
          </cell>
          <cell r="Q247">
            <v>1.1850000000000001</v>
          </cell>
          <cell r="R247">
            <v>1</v>
          </cell>
          <cell r="S247" t="str">
            <v>LB</v>
          </cell>
          <cell r="T247">
            <v>40.5</v>
          </cell>
          <cell r="U247">
            <v>34992</v>
          </cell>
          <cell r="V247">
            <v>56.86</v>
          </cell>
          <cell r="W247">
            <v>0.56859999999999999</v>
          </cell>
          <cell r="X247" t="str">
            <v>USD</v>
          </cell>
          <cell r="Y247">
            <v>100</v>
          </cell>
          <cell r="Z247" t="str">
            <v>LB</v>
          </cell>
          <cell r="AA247">
            <v>23.03</v>
          </cell>
          <cell r="AB247">
            <v>19896.45</v>
          </cell>
          <cell r="AC247" t="str">
            <v>No</v>
          </cell>
        </row>
        <row r="248">
          <cell r="A248" t="str">
            <v>100366</v>
          </cell>
          <cell r="B248" t="str">
            <v>BEANS SMALL RED CAN-6/10</v>
          </cell>
          <cell r="D248" t="str">
            <v>411760</v>
          </cell>
          <cell r="E248" t="str">
            <v>A087</v>
          </cell>
          <cell r="F248" t="str">
            <v>N/A</v>
          </cell>
          <cell r="G248" t="str">
            <v>LB</v>
          </cell>
          <cell r="H248">
            <v>864</v>
          </cell>
          <cell r="I248" t="str">
            <v>1000</v>
          </cell>
          <cell r="J248" t="str">
            <v>DOMESTIC STATISTICAL 1000</v>
          </cell>
          <cell r="K248" t="str">
            <v>703010</v>
          </cell>
          <cell r="L248" t="str">
            <v>VEGETABLE, CANNED</v>
          </cell>
          <cell r="M248" t="str">
            <v>110</v>
          </cell>
          <cell r="N248" t="str">
            <v>AMS-FRUIT &amp; VEG</v>
          </cell>
          <cell r="O248" t="str">
            <v>103602002031220</v>
          </cell>
          <cell r="P248" t="str">
            <v>VEGETABLES/BEANS/CANNED</v>
          </cell>
          <cell r="Q248">
            <v>1.1850000000000001</v>
          </cell>
          <cell r="R248">
            <v>1</v>
          </cell>
          <cell r="S248" t="str">
            <v>LB</v>
          </cell>
          <cell r="T248">
            <v>40.5</v>
          </cell>
          <cell r="U248">
            <v>34992</v>
          </cell>
          <cell r="V248">
            <v>66.42</v>
          </cell>
          <cell r="W248">
            <v>0.66420000000000001</v>
          </cell>
          <cell r="X248" t="str">
            <v>USD</v>
          </cell>
          <cell r="Y248">
            <v>100</v>
          </cell>
          <cell r="Z248" t="str">
            <v>LB</v>
          </cell>
          <cell r="AA248">
            <v>26.9</v>
          </cell>
          <cell r="AB248">
            <v>23241.69</v>
          </cell>
          <cell r="AC248" t="str">
            <v>No</v>
          </cell>
        </row>
        <row r="249">
          <cell r="A249" t="str">
            <v>100367</v>
          </cell>
          <cell r="B249" t="str">
            <v>BEANS BLACKEYE CAN-24/300</v>
          </cell>
          <cell r="D249" t="str">
            <v>411818</v>
          </cell>
          <cell r="E249" t="str">
            <v>A062</v>
          </cell>
          <cell r="F249" t="str">
            <v>N/A</v>
          </cell>
          <cell r="G249" t="str">
            <v>LB</v>
          </cell>
          <cell r="H249">
            <v>1530</v>
          </cell>
          <cell r="I249" t="str">
            <v>1000</v>
          </cell>
          <cell r="J249" t="str">
            <v>DOMESTIC STATISTICAL 1000</v>
          </cell>
          <cell r="K249" t="str">
            <v>703010</v>
          </cell>
          <cell r="L249" t="str">
            <v>VEGETABLE, CANNED</v>
          </cell>
          <cell r="M249" t="str">
            <v>110</v>
          </cell>
          <cell r="N249" t="str">
            <v>AMS-FRUIT &amp; VEG</v>
          </cell>
          <cell r="O249" t="str">
            <v>103602002031220</v>
          </cell>
          <cell r="P249" t="str">
            <v>VEGETABLES/BEANS/CANNED</v>
          </cell>
          <cell r="Q249">
            <v>1.204</v>
          </cell>
          <cell r="R249">
            <v>1</v>
          </cell>
          <cell r="S249" t="str">
            <v>LB</v>
          </cell>
          <cell r="T249">
            <v>23.25</v>
          </cell>
          <cell r="U249">
            <v>35573</v>
          </cell>
          <cell r="V249">
            <v>102.2</v>
          </cell>
          <cell r="W249">
            <v>1.022</v>
          </cell>
          <cell r="X249" t="str">
            <v>USD</v>
          </cell>
          <cell r="Y249">
            <v>100</v>
          </cell>
          <cell r="Z249" t="str">
            <v>LB</v>
          </cell>
          <cell r="AA249">
            <v>23.76</v>
          </cell>
          <cell r="AB249">
            <v>36355.61</v>
          </cell>
          <cell r="AC249" t="str">
            <v>No</v>
          </cell>
        </row>
        <row r="250">
          <cell r="A250" t="str">
            <v>100368</v>
          </cell>
          <cell r="B250" t="str">
            <v>BEANS BLACKEYE CAN-6/10</v>
          </cell>
          <cell r="D250" t="str">
            <v>411860</v>
          </cell>
          <cell r="E250" t="str">
            <v>A084</v>
          </cell>
          <cell r="F250" t="str">
            <v>N/A</v>
          </cell>
          <cell r="G250" t="str">
            <v>LB</v>
          </cell>
          <cell r="H250">
            <v>864</v>
          </cell>
          <cell r="I250" t="str">
            <v>1000</v>
          </cell>
          <cell r="J250" t="str">
            <v>DOMESTIC STATISTICAL 1000</v>
          </cell>
          <cell r="K250" t="str">
            <v>703010</v>
          </cell>
          <cell r="L250" t="str">
            <v>VEGETABLE, CANNED</v>
          </cell>
          <cell r="M250" t="str">
            <v>110</v>
          </cell>
          <cell r="N250" t="str">
            <v>AMS-FRUIT &amp; VEG</v>
          </cell>
          <cell r="O250" t="str">
            <v>103602002031220</v>
          </cell>
          <cell r="P250" t="str">
            <v>VEGETABLES/BEANS/CANNED</v>
          </cell>
          <cell r="Q250">
            <v>1.1850000000000001</v>
          </cell>
          <cell r="R250">
            <v>1</v>
          </cell>
          <cell r="S250" t="str">
            <v>LB</v>
          </cell>
          <cell r="T250">
            <v>40.5</v>
          </cell>
          <cell r="U250">
            <v>34992</v>
          </cell>
          <cell r="V250">
            <v>71.33</v>
          </cell>
          <cell r="W250">
            <v>0.71329999999999993</v>
          </cell>
          <cell r="X250" t="str">
            <v>USD</v>
          </cell>
          <cell r="Y250">
            <v>100</v>
          </cell>
          <cell r="Z250" t="str">
            <v>LB</v>
          </cell>
          <cell r="AA250">
            <v>28.89</v>
          </cell>
          <cell r="AB250">
            <v>24959.79</v>
          </cell>
          <cell r="AC250" t="str">
            <v>No</v>
          </cell>
        </row>
        <row r="251">
          <cell r="A251" t="str">
            <v>100369</v>
          </cell>
          <cell r="B251" t="str">
            <v>BEANS PINK CAN-6/10</v>
          </cell>
          <cell r="D251" t="str">
            <v>411960</v>
          </cell>
          <cell r="E251" t="str">
            <v>A083</v>
          </cell>
          <cell r="F251" t="str">
            <v>N/A</v>
          </cell>
          <cell r="G251" t="str">
            <v>LB</v>
          </cell>
          <cell r="H251">
            <v>864</v>
          </cell>
          <cell r="I251" t="str">
            <v>1000</v>
          </cell>
          <cell r="J251" t="str">
            <v>DOMESTIC STATISTICAL 1000</v>
          </cell>
          <cell r="K251" t="str">
            <v>703010</v>
          </cell>
          <cell r="L251" t="str">
            <v>VEGETABLE, CANNED</v>
          </cell>
          <cell r="M251" t="str">
            <v>110</v>
          </cell>
          <cell r="N251" t="str">
            <v>AMS-FRUIT &amp; VEG</v>
          </cell>
          <cell r="O251" t="str">
            <v>103602002031220</v>
          </cell>
          <cell r="P251" t="str">
            <v>VEGETABLES/BEANS/CANNED</v>
          </cell>
          <cell r="Q251">
            <v>1.1850000000000001</v>
          </cell>
          <cell r="R251">
            <v>1</v>
          </cell>
          <cell r="S251" t="str">
            <v>LB</v>
          </cell>
          <cell r="T251">
            <v>40.5</v>
          </cell>
          <cell r="U251">
            <v>34992</v>
          </cell>
          <cell r="V251">
            <v>64.42</v>
          </cell>
          <cell r="W251">
            <v>0.64419999999999999</v>
          </cell>
          <cell r="X251" t="str">
            <v>USD</v>
          </cell>
          <cell r="Y251">
            <v>100</v>
          </cell>
          <cell r="Z251" t="str">
            <v>LB</v>
          </cell>
          <cell r="AA251">
            <v>26.09</v>
          </cell>
          <cell r="AB251">
            <v>22541.85</v>
          </cell>
          <cell r="AC251" t="str">
            <v>No</v>
          </cell>
        </row>
        <row r="252">
          <cell r="A252" t="str">
            <v>100370</v>
          </cell>
          <cell r="B252" t="str">
            <v>BEANS RED KIDNEY CAN-6/10</v>
          </cell>
          <cell r="D252" t="str">
            <v>412060</v>
          </cell>
          <cell r="E252" t="str">
            <v>A086</v>
          </cell>
          <cell r="F252" t="str">
            <v>N/A</v>
          </cell>
          <cell r="G252" t="str">
            <v>LB</v>
          </cell>
          <cell r="H252">
            <v>864</v>
          </cell>
          <cell r="I252" t="str">
            <v>1000</v>
          </cell>
          <cell r="J252" t="str">
            <v>DOMESTIC STATISTICAL 1000</v>
          </cell>
          <cell r="K252" t="str">
            <v>703010</v>
          </cell>
          <cell r="L252" t="str">
            <v>VEGETABLE, CANNED</v>
          </cell>
          <cell r="M252" t="str">
            <v>110</v>
          </cell>
          <cell r="N252" t="str">
            <v>AMS-FRUIT &amp; VEG</v>
          </cell>
          <cell r="O252" t="str">
            <v>103602002031220</v>
          </cell>
          <cell r="P252" t="str">
            <v>VEGETABLES/BEANS/CANNED</v>
          </cell>
          <cell r="Q252">
            <v>1.1850000000000001</v>
          </cell>
          <cell r="R252">
            <v>1</v>
          </cell>
          <cell r="S252" t="str">
            <v>LB</v>
          </cell>
          <cell r="T252">
            <v>40.5</v>
          </cell>
          <cell r="U252">
            <v>34992</v>
          </cell>
          <cell r="V252">
            <v>54.23</v>
          </cell>
          <cell r="W252">
            <v>0.5423</v>
          </cell>
          <cell r="X252" t="str">
            <v>USD</v>
          </cell>
          <cell r="Y252">
            <v>100</v>
          </cell>
          <cell r="Z252" t="str">
            <v>LB</v>
          </cell>
          <cell r="AA252">
            <v>21.96</v>
          </cell>
          <cell r="AB252">
            <v>18976.16</v>
          </cell>
          <cell r="AC252" t="str">
            <v>No</v>
          </cell>
        </row>
        <row r="253">
          <cell r="A253" t="str">
            <v>100371</v>
          </cell>
          <cell r="B253" t="str">
            <v>BEANS BABY LIMA CAN-6/10</v>
          </cell>
          <cell r="D253" t="str">
            <v>412160</v>
          </cell>
          <cell r="E253" t="str">
            <v>A082</v>
          </cell>
          <cell r="F253" t="str">
            <v>N/A</v>
          </cell>
          <cell r="G253" t="str">
            <v>LB</v>
          </cell>
          <cell r="H253">
            <v>864</v>
          </cell>
          <cell r="I253" t="str">
            <v>1000</v>
          </cell>
          <cell r="J253" t="str">
            <v>DOMESTIC STATISTICAL 1000</v>
          </cell>
          <cell r="K253" t="str">
            <v>703010</v>
          </cell>
          <cell r="L253" t="str">
            <v>VEGETABLE, CANNED</v>
          </cell>
          <cell r="M253" t="str">
            <v>110</v>
          </cell>
          <cell r="N253" t="str">
            <v>AMS-FRUIT &amp; VEG</v>
          </cell>
          <cell r="O253" t="str">
            <v>103602002031220</v>
          </cell>
          <cell r="P253" t="str">
            <v>VEGETABLES/BEANS/CANNED</v>
          </cell>
          <cell r="Q253">
            <v>1.1850000000000001</v>
          </cell>
          <cell r="R253">
            <v>1</v>
          </cell>
          <cell r="S253" t="str">
            <v>LB</v>
          </cell>
          <cell r="T253">
            <v>40.5</v>
          </cell>
          <cell r="U253">
            <v>34992</v>
          </cell>
          <cell r="V253">
            <v>75.400000000000006</v>
          </cell>
          <cell r="W253">
            <v>0.754</v>
          </cell>
          <cell r="X253" t="str">
            <v>USD</v>
          </cell>
          <cell r="Y253">
            <v>100</v>
          </cell>
          <cell r="Z253" t="str">
            <v>LB</v>
          </cell>
          <cell r="AA253">
            <v>30.54</v>
          </cell>
          <cell r="AB253">
            <v>26383.97</v>
          </cell>
          <cell r="AC253" t="str">
            <v>No</v>
          </cell>
        </row>
        <row r="254">
          <cell r="A254" t="str">
            <v>100372</v>
          </cell>
          <cell r="B254" t="str">
            <v>BEANS LIGHT RED KIDNEY CAN-24/300</v>
          </cell>
          <cell r="D254" t="str">
            <v>412224</v>
          </cell>
          <cell r="E254" t="str">
            <v>A076</v>
          </cell>
          <cell r="F254" t="str">
            <v>N/A</v>
          </cell>
          <cell r="G254" t="str">
            <v>LB</v>
          </cell>
          <cell r="H254">
            <v>1530</v>
          </cell>
          <cell r="I254" t="str">
            <v>1000</v>
          </cell>
          <cell r="J254" t="str">
            <v>DOMESTIC STATISTICAL 1000</v>
          </cell>
          <cell r="K254" t="str">
            <v>703010</v>
          </cell>
          <cell r="L254" t="str">
            <v>VEGETABLE, CANNED</v>
          </cell>
          <cell r="M254" t="str">
            <v>110</v>
          </cell>
          <cell r="N254" t="str">
            <v>AMS-FRUIT &amp; VEG</v>
          </cell>
          <cell r="O254" t="str">
            <v>103602002031220</v>
          </cell>
          <cell r="P254" t="str">
            <v>VEGETABLES/BEANS/CANNED</v>
          </cell>
          <cell r="Q254">
            <v>1.204</v>
          </cell>
          <cell r="R254">
            <v>1</v>
          </cell>
          <cell r="S254" t="str">
            <v>LB</v>
          </cell>
          <cell r="T254">
            <v>23.25</v>
          </cell>
          <cell r="U254">
            <v>35573</v>
          </cell>
          <cell r="V254">
            <v>70.290000000000006</v>
          </cell>
          <cell r="W254">
            <v>0.70290000000000008</v>
          </cell>
          <cell r="X254" t="str">
            <v>USD</v>
          </cell>
          <cell r="Y254">
            <v>100</v>
          </cell>
          <cell r="Z254" t="str">
            <v>LB</v>
          </cell>
          <cell r="AA254">
            <v>16.34</v>
          </cell>
          <cell r="AB254">
            <v>25004.26</v>
          </cell>
          <cell r="AC254" t="str">
            <v>No</v>
          </cell>
        </row>
        <row r="255">
          <cell r="A255" t="str">
            <v>100373</v>
          </cell>
          <cell r="B255" t="str">
            <v>BEANS GREAT NORTHERN CAN-6/10</v>
          </cell>
          <cell r="D255" t="str">
            <v>412460</v>
          </cell>
          <cell r="E255" t="str">
            <v>A088</v>
          </cell>
          <cell r="F255" t="str">
            <v>N/A</v>
          </cell>
          <cell r="G255" t="str">
            <v>LB</v>
          </cell>
          <cell r="H255">
            <v>864</v>
          </cell>
          <cell r="I255" t="str">
            <v>1000</v>
          </cell>
          <cell r="J255" t="str">
            <v>DOMESTIC STATISTICAL 1000</v>
          </cell>
          <cell r="K255" t="str">
            <v>703010</v>
          </cell>
          <cell r="L255" t="str">
            <v>VEGETABLE, CANNED</v>
          </cell>
          <cell r="M255" t="str">
            <v>110</v>
          </cell>
          <cell r="N255" t="str">
            <v>AMS-FRUIT &amp; VEG</v>
          </cell>
          <cell r="O255" t="str">
            <v>103602002031220</v>
          </cell>
          <cell r="P255" t="str">
            <v>VEGETABLES/BEANS/CANNED</v>
          </cell>
          <cell r="Q255">
            <v>1.1850000000000001</v>
          </cell>
          <cell r="R255">
            <v>1</v>
          </cell>
          <cell r="S255" t="str">
            <v>LB</v>
          </cell>
          <cell r="T255">
            <v>40.5</v>
          </cell>
          <cell r="U255">
            <v>34992</v>
          </cell>
          <cell r="V255">
            <v>58.51</v>
          </cell>
          <cell r="W255">
            <v>0.58509999999999995</v>
          </cell>
          <cell r="X255" t="str">
            <v>USD</v>
          </cell>
          <cell r="Y255">
            <v>100</v>
          </cell>
          <cell r="Z255" t="str">
            <v>LB</v>
          </cell>
          <cell r="AA255">
            <v>23.7</v>
          </cell>
          <cell r="AB255">
            <v>20473.82</v>
          </cell>
          <cell r="AC255" t="str">
            <v>No</v>
          </cell>
        </row>
        <row r="256">
          <cell r="A256" t="str">
            <v>100374</v>
          </cell>
          <cell r="B256" t="str">
            <v>BEANS BLACKEYE DRY PKG-12/2 LB</v>
          </cell>
          <cell r="E256" t="str">
            <v>A910</v>
          </cell>
          <cell r="F256" t="str">
            <v>N/A</v>
          </cell>
          <cell r="G256" t="str">
            <v>LB</v>
          </cell>
          <cell r="H256">
            <v>1680</v>
          </cell>
          <cell r="I256" t="str">
            <v>1000</v>
          </cell>
          <cell r="J256" t="str">
            <v>DOMESTIC STATISTICAL 1000</v>
          </cell>
          <cell r="K256" t="str">
            <v>704010</v>
          </cell>
          <cell r="L256" t="str">
            <v>BEANS, DRY</v>
          </cell>
          <cell r="M256" t="str">
            <v>110</v>
          </cell>
          <cell r="N256" t="str">
            <v>AMS-FRUIT &amp; VEG</v>
          </cell>
          <cell r="O256" t="str">
            <v>103602002031340</v>
          </cell>
          <cell r="P256" t="str">
            <v>VEGETABLES/BEANS/DRY</v>
          </cell>
          <cell r="Q256">
            <v>1.0620000000000001</v>
          </cell>
          <cell r="R256">
            <v>1</v>
          </cell>
          <cell r="S256" t="str">
            <v>LB</v>
          </cell>
          <cell r="T256">
            <v>24</v>
          </cell>
          <cell r="U256">
            <v>40320</v>
          </cell>
          <cell r="V256">
            <v>140.83000000000001</v>
          </cell>
          <cell r="W256">
            <v>1.4083000000000001</v>
          </cell>
          <cell r="X256" t="str">
            <v>USD</v>
          </cell>
          <cell r="Y256">
            <v>100</v>
          </cell>
          <cell r="Z256" t="str">
            <v>LB</v>
          </cell>
          <cell r="AA256">
            <v>33.799999999999997</v>
          </cell>
          <cell r="AB256">
            <v>56782.66</v>
          </cell>
          <cell r="AC256" t="str">
            <v>No</v>
          </cell>
        </row>
        <row r="257">
          <cell r="A257" t="str">
            <v>100375</v>
          </cell>
          <cell r="B257" t="str">
            <v>BEANS SMALL RED DRY PKG-12/2 LB</v>
          </cell>
          <cell r="E257" t="str">
            <v>A916</v>
          </cell>
          <cell r="F257" t="str">
            <v>N/A</v>
          </cell>
          <cell r="G257" t="str">
            <v>LB</v>
          </cell>
          <cell r="H257">
            <v>1680</v>
          </cell>
          <cell r="I257" t="str">
            <v>1000</v>
          </cell>
          <cell r="J257" t="str">
            <v>DOMESTIC STATISTICAL 1000</v>
          </cell>
          <cell r="K257" t="str">
            <v>704010</v>
          </cell>
          <cell r="L257" t="str">
            <v>BEANS, DRY</v>
          </cell>
          <cell r="M257" t="str">
            <v>110</v>
          </cell>
          <cell r="N257" t="str">
            <v>AMS-FRUIT &amp; VEG</v>
          </cell>
          <cell r="O257" t="str">
            <v>103602002031340</v>
          </cell>
          <cell r="P257" t="str">
            <v>VEGETABLES/BEANS/DRY</v>
          </cell>
          <cell r="Q257">
            <v>1.0620000000000001</v>
          </cell>
          <cell r="R257">
            <v>1</v>
          </cell>
          <cell r="S257" t="str">
            <v>LB</v>
          </cell>
          <cell r="T257">
            <v>24</v>
          </cell>
          <cell r="U257">
            <v>40320</v>
          </cell>
          <cell r="V257">
            <v>56.4</v>
          </cell>
          <cell r="W257">
            <v>0.56399999999999995</v>
          </cell>
          <cell r="X257" t="str">
            <v>USD</v>
          </cell>
          <cell r="Y257">
            <v>100</v>
          </cell>
          <cell r="Z257" t="str">
            <v>LB</v>
          </cell>
          <cell r="AA257">
            <v>13.54</v>
          </cell>
          <cell r="AB257">
            <v>22740.48</v>
          </cell>
          <cell r="AC257" t="str">
            <v>No</v>
          </cell>
        </row>
        <row r="258">
          <cell r="A258" t="str">
            <v>100376</v>
          </cell>
          <cell r="B258" t="str">
            <v>BEANS DRY SPLIT PEA PKG-12/2 LB</v>
          </cell>
          <cell r="D258" t="str">
            <v>421312</v>
          </cell>
          <cell r="E258" t="str">
            <v>A918</v>
          </cell>
          <cell r="F258" t="str">
            <v>N/A</v>
          </cell>
          <cell r="G258" t="str">
            <v>LB</v>
          </cell>
          <cell r="H258">
            <v>1680</v>
          </cell>
          <cell r="I258" t="str">
            <v>1000</v>
          </cell>
          <cell r="J258" t="str">
            <v>DOMESTIC STATISTICAL 1000</v>
          </cell>
          <cell r="K258" t="str">
            <v>704010</v>
          </cell>
          <cell r="L258" t="str">
            <v>BEANS, DRY</v>
          </cell>
          <cell r="M258" t="str">
            <v>110</v>
          </cell>
          <cell r="N258" t="str">
            <v>AMS-FRUIT &amp; VEG</v>
          </cell>
          <cell r="O258" t="str">
            <v>103602002031340</v>
          </cell>
          <cell r="P258" t="str">
            <v>VEGETABLES/BEANS/DRY</v>
          </cell>
          <cell r="Q258">
            <v>1.0620000000000001</v>
          </cell>
          <cell r="R258">
            <v>1</v>
          </cell>
          <cell r="S258" t="str">
            <v>LB</v>
          </cell>
          <cell r="T258">
            <v>24</v>
          </cell>
          <cell r="U258">
            <v>40320</v>
          </cell>
          <cell r="V258">
            <v>58.82</v>
          </cell>
          <cell r="W258">
            <v>0.58820000000000006</v>
          </cell>
          <cell r="X258" t="str">
            <v>USD</v>
          </cell>
          <cell r="Y258">
            <v>100</v>
          </cell>
          <cell r="Z258" t="str">
            <v>LB</v>
          </cell>
          <cell r="AA258">
            <v>14.12</v>
          </cell>
          <cell r="AB258">
            <v>23716.22</v>
          </cell>
          <cell r="AC258" t="str">
            <v>No</v>
          </cell>
        </row>
        <row r="259">
          <cell r="A259" t="str">
            <v>100378</v>
          </cell>
          <cell r="B259" t="str">
            <v>BEANS BABY LIMA DRY PKG-12/2 LB</v>
          </cell>
          <cell r="E259" t="str">
            <v>A912</v>
          </cell>
          <cell r="F259" t="str">
            <v>N/A</v>
          </cell>
          <cell r="G259" t="str">
            <v>LB</v>
          </cell>
          <cell r="H259">
            <v>1680</v>
          </cell>
          <cell r="I259" t="str">
            <v>1000</v>
          </cell>
          <cell r="J259" t="str">
            <v>DOMESTIC STATISTICAL 1000</v>
          </cell>
          <cell r="K259" t="str">
            <v>704010</v>
          </cell>
          <cell r="L259" t="str">
            <v>BEANS, DRY</v>
          </cell>
          <cell r="M259" t="str">
            <v>110</v>
          </cell>
          <cell r="N259" t="str">
            <v>AMS-FRUIT &amp; VEG</v>
          </cell>
          <cell r="O259" t="str">
            <v>103602002031340</v>
          </cell>
          <cell r="P259" t="str">
            <v>VEGETABLES/BEANS/DRY</v>
          </cell>
          <cell r="Q259">
            <v>1.0620000000000001</v>
          </cell>
          <cell r="R259">
            <v>1</v>
          </cell>
          <cell r="S259" t="str">
            <v>LB</v>
          </cell>
          <cell r="T259">
            <v>24</v>
          </cell>
          <cell r="U259">
            <v>40320</v>
          </cell>
          <cell r="V259">
            <v>132.06</v>
          </cell>
          <cell r="W259">
            <v>1.3206</v>
          </cell>
          <cell r="X259" t="str">
            <v>USD</v>
          </cell>
          <cell r="Y259">
            <v>100</v>
          </cell>
          <cell r="Z259" t="str">
            <v>LB</v>
          </cell>
          <cell r="AA259">
            <v>31.69</v>
          </cell>
          <cell r="AB259">
            <v>53246.59</v>
          </cell>
          <cell r="AC259" t="str">
            <v>No</v>
          </cell>
        </row>
        <row r="260">
          <cell r="A260" t="str">
            <v>100379</v>
          </cell>
          <cell r="B260" t="str">
            <v>BEANS PINK DRY PKG-12/2 LB</v>
          </cell>
          <cell r="D260" t="str">
            <v>422012</v>
          </cell>
          <cell r="E260" t="str">
            <v>A913</v>
          </cell>
          <cell r="F260" t="str">
            <v>N/A</v>
          </cell>
          <cell r="G260" t="str">
            <v>LB</v>
          </cell>
          <cell r="H260">
            <v>1680</v>
          </cell>
          <cell r="I260" t="str">
            <v>1000</v>
          </cell>
          <cell r="J260" t="str">
            <v>DOMESTIC STATISTICAL 1000</v>
          </cell>
          <cell r="K260" t="str">
            <v>704010</v>
          </cell>
          <cell r="L260" t="str">
            <v>BEANS, DRY</v>
          </cell>
          <cell r="M260" t="str">
            <v>110</v>
          </cell>
          <cell r="N260" t="str">
            <v>AMS-FRUIT &amp; VEG</v>
          </cell>
          <cell r="O260" t="str">
            <v>103602002031340</v>
          </cell>
          <cell r="P260" t="str">
            <v>VEGETABLES/BEANS/DRY</v>
          </cell>
          <cell r="Q260">
            <v>1.0620000000000001</v>
          </cell>
          <cell r="R260">
            <v>1</v>
          </cell>
          <cell r="S260" t="str">
            <v>LB</v>
          </cell>
          <cell r="T260">
            <v>24</v>
          </cell>
          <cell r="U260">
            <v>40320</v>
          </cell>
          <cell r="V260">
            <v>38.25</v>
          </cell>
          <cell r="W260">
            <v>0.38250000000000001</v>
          </cell>
          <cell r="X260" t="str">
            <v>USD</v>
          </cell>
          <cell r="Y260">
            <v>100</v>
          </cell>
          <cell r="Z260" t="str">
            <v>LB</v>
          </cell>
          <cell r="AA260">
            <v>9.18</v>
          </cell>
          <cell r="AB260">
            <v>15422.4</v>
          </cell>
          <cell r="AC260" t="str">
            <v>No</v>
          </cell>
        </row>
        <row r="261">
          <cell r="A261" t="str">
            <v>100380</v>
          </cell>
          <cell r="B261" t="str">
            <v>BEANS GREAT NORTHERN DRY PKG-12/2 LB</v>
          </cell>
          <cell r="E261" t="str">
            <v>A917</v>
          </cell>
          <cell r="F261" t="str">
            <v>N/A</v>
          </cell>
          <cell r="G261" t="str">
            <v>LB</v>
          </cell>
          <cell r="H261">
            <v>1680</v>
          </cell>
          <cell r="I261" t="str">
            <v>1000</v>
          </cell>
          <cell r="J261" t="str">
            <v>DOMESTIC STATISTICAL 1000</v>
          </cell>
          <cell r="K261" t="str">
            <v>704010</v>
          </cell>
          <cell r="L261" t="str">
            <v>BEANS, DRY</v>
          </cell>
          <cell r="M261" t="str">
            <v>110</v>
          </cell>
          <cell r="N261" t="str">
            <v>AMS-FRUIT &amp; VEG</v>
          </cell>
          <cell r="O261" t="str">
            <v>103602002031340</v>
          </cell>
          <cell r="P261" t="str">
            <v>VEGETABLES/BEANS/DRY</v>
          </cell>
          <cell r="Q261">
            <v>1.0620000000000001</v>
          </cell>
          <cell r="R261">
            <v>1</v>
          </cell>
          <cell r="S261" t="str">
            <v>LB</v>
          </cell>
          <cell r="T261">
            <v>24</v>
          </cell>
          <cell r="U261">
            <v>40320</v>
          </cell>
          <cell r="V261">
            <v>73.400000000000006</v>
          </cell>
          <cell r="W261">
            <v>0.7340000000000001</v>
          </cell>
          <cell r="X261" t="str">
            <v>USD</v>
          </cell>
          <cell r="Y261">
            <v>100</v>
          </cell>
          <cell r="Z261" t="str">
            <v>LB</v>
          </cell>
          <cell r="AA261">
            <v>17.62</v>
          </cell>
          <cell r="AB261">
            <v>29594.880000000001</v>
          </cell>
          <cell r="AC261" t="str">
            <v>No</v>
          </cell>
        </row>
        <row r="262">
          <cell r="A262" t="str">
            <v>100381</v>
          </cell>
          <cell r="B262" t="str">
            <v>BEANS GREAT NORTHERN DRY BAG-25 LB</v>
          </cell>
          <cell r="E262" t="str">
            <v>A925</v>
          </cell>
          <cell r="F262" t="str">
            <v>N/A</v>
          </cell>
          <cell r="G262" t="str">
            <v>LB</v>
          </cell>
          <cell r="H262">
            <v>1600</v>
          </cell>
          <cell r="I262" t="str">
            <v>1000</v>
          </cell>
          <cell r="J262" t="str">
            <v>DOMESTIC STATISTICAL 1000</v>
          </cell>
          <cell r="K262" t="str">
            <v>704010</v>
          </cell>
          <cell r="L262" t="str">
            <v>BEANS, DRY</v>
          </cell>
          <cell r="M262" t="str">
            <v>110</v>
          </cell>
          <cell r="N262" t="str">
            <v>AMS-FRUIT &amp; VEG</v>
          </cell>
          <cell r="O262" t="str">
            <v>103602002031340</v>
          </cell>
          <cell r="P262" t="str">
            <v>VEGETABLES/BEANS/DRY</v>
          </cell>
          <cell r="Q262">
            <v>1.02</v>
          </cell>
          <cell r="R262">
            <v>1</v>
          </cell>
          <cell r="S262" t="str">
            <v>LB</v>
          </cell>
          <cell r="T262">
            <v>25</v>
          </cell>
          <cell r="U262">
            <v>40000</v>
          </cell>
          <cell r="V262">
            <v>99.84</v>
          </cell>
          <cell r="W262">
            <v>0.99840000000000007</v>
          </cell>
          <cell r="X262" t="str">
            <v>USD</v>
          </cell>
          <cell r="Y262">
            <v>100</v>
          </cell>
          <cell r="Z262" t="str">
            <v>LB</v>
          </cell>
          <cell r="AA262">
            <v>24.96</v>
          </cell>
          <cell r="AB262">
            <v>39936</v>
          </cell>
          <cell r="AC262" t="str">
            <v>No</v>
          </cell>
        </row>
        <row r="263">
          <cell r="A263" t="str">
            <v>100382</v>
          </cell>
          <cell r="B263" t="str">
            <v>BEANS PINTO DRY PKG-12/2 LB</v>
          </cell>
          <cell r="E263" t="str">
            <v>A914</v>
          </cell>
          <cell r="F263" t="str">
            <v>N/A</v>
          </cell>
          <cell r="G263" t="str">
            <v>LB</v>
          </cell>
          <cell r="H263">
            <v>1680</v>
          </cell>
          <cell r="I263" t="str">
            <v>1000</v>
          </cell>
          <cell r="J263" t="str">
            <v>DOMESTIC STATISTICAL 1000</v>
          </cell>
          <cell r="K263" t="str">
            <v>704010</v>
          </cell>
          <cell r="L263" t="str">
            <v>BEANS, DRY</v>
          </cell>
          <cell r="M263" t="str">
            <v>110</v>
          </cell>
          <cell r="N263" t="str">
            <v>AMS-FRUIT &amp; VEG</v>
          </cell>
          <cell r="O263" t="str">
            <v>103602002031340</v>
          </cell>
          <cell r="P263" t="str">
            <v>VEGETABLES/BEANS/DRY</v>
          </cell>
          <cell r="Q263">
            <v>1.0620000000000001</v>
          </cell>
          <cell r="R263">
            <v>1</v>
          </cell>
          <cell r="S263" t="str">
            <v>LB</v>
          </cell>
          <cell r="T263">
            <v>24</v>
          </cell>
          <cell r="U263">
            <v>40320</v>
          </cell>
          <cell r="V263">
            <v>63.96</v>
          </cell>
          <cell r="W263">
            <v>0.63960000000000006</v>
          </cell>
          <cell r="X263" t="str">
            <v>USD</v>
          </cell>
          <cell r="Y263">
            <v>100</v>
          </cell>
          <cell r="Z263" t="str">
            <v>LB</v>
          </cell>
          <cell r="AA263">
            <v>15.35</v>
          </cell>
          <cell r="AB263">
            <v>25788.67</v>
          </cell>
          <cell r="AC263" t="str">
            <v>No</v>
          </cell>
        </row>
        <row r="264">
          <cell r="A264" t="str">
            <v>100383</v>
          </cell>
          <cell r="B264" t="str">
            <v>BEANS PINTO DRY BAG-25 LB</v>
          </cell>
          <cell r="E264" t="str">
            <v>A942</v>
          </cell>
          <cell r="F264" t="str">
            <v>N/A</v>
          </cell>
          <cell r="G264" t="str">
            <v>LB</v>
          </cell>
          <cell r="H264">
            <v>1600</v>
          </cell>
          <cell r="I264" t="str">
            <v>1000</v>
          </cell>
          <cell r="J264" t="str">
            <v>DOMESTIC STATISTICAL 1000</v>
          </cell>
          <cell r="K264" t="str">
            <v>704010</v>
          </cell>
          <cell r="L264" t="str">
            <v>BEANS, DRY</v>
          </cell>
          <cell r="M264" t="str">
            <v>110</v>
          </cell>
          <cell r="N264" t="str">
            <v>AMS-FRUIT &amp; VEG</v>
          </cell>
          <cell r="O264" t="str">
            <v>103602002031340</v>
          </cell>
          <cell r="P264" t="str">
            <v>VEGETABLES/BEANS/DRY</v>
          </cell>
          <cell r="Q264">
            <v>1.02</v>
          </cell>
          <cell r="R264">
            <v>1</v>
          </cell>
          <cell r="S264" t="str">
            <v>LB</v>
          </cell>
          <cell r="T264">
            <v>25</v>
          </cell>
          <cell r="U264">
            <v>40000</v>
          </cell>
          <cell r="V264">
            <v>36.880000000000003</v>
          </cell>
          <cell r="W264">
            <v>0.36880000000000002</v>
          </cell>
          <cell r="X264" t="str">
            <v>USD</v>
          </cell>
          <cell r="Y264">
            <v>100</v>
          </cell>
          <cell r="Z264" t="str">
            <v>LB</v>
          </cell>
          <cell r="AA264">
            <v>9.2200000000000006</v>
          </cell>
          <cell r="AB264">
            <v>14752</v>
          </cell>
          <cell r="AC264" t="str">
            <v>No</v>
          </cell>
        </row>
        <row r="265">
          <cell r="A265" t="str">
            <v>100384</v>
          </cell>
          <cell r="B265" t="str">
            <v>BEANS DARK RED KIDNEY DRY PKG-12/2 LB</v>
          </cell>
          <cell r="E265" t="str">
            <v>A906</v>
          </cell>
          <cell r="F265" t="str">
            <v>N/A</v>
          </cell>
          <cell r="G265" t="str">
            <v>LB</v>
          </cell>
          <cell r="H265">
            <v>1680</v>
          </cell>
          <cell r="I265" t="str">
            <v>1000</v>
          </cell>
          <cell r="J265" t="str">
            <v>DOMESTIC STATISTICAL 1000</v>
          </cell>
          <cell r="K265" t="str">
            <v>704010</v>
          </cell>
          <cell r="L265" t="str">
            <v>BEANS, DRY</v>
          </cell>
          <cell r="M265" t="str">
            <v>110</v>
          </cell>
          <cell r="N265" t="str">
            <v>AMS-FRUIT &amp; VEG</v>
          </cell>
          <cell r="O265" t="str">
            <v>103602002031340</v>
          </cell>
          <cell r="P265" t="str">
            <v>VEGETABLES/BEANS/DRY</v>
          </cell>
          <cell r="Q265">
            <v>1.02</v>
          </cell>
          <cell r="R265">
            <v>1</v>
          </cell>
          <cell r="S265" t="str">
            <v>LB</v>
          </cell>
          <cell r="T265">
            <v>24</v>
          </cell>
          <cell r="U265">
            <v>40320</v>
          </cell>
          <cell r="V265">
            <v>62.51</v>
          </cell>
          <cell r="W265">
            <v>0.62509999999999999</v>
          </cell>
          <cell r="X265" t="str">
            <v>USD</v>
          </cell>
          <cell r="Y265">
            <v>100</v>
          </cell>
          <cell r="Z265" t="str">
            <v>LB</v>
          </cell>
          <cell r="AA265">
            <v>15</v>
          </cell>
          <cell r="AB265">
            <v>25204.03</v>
          </cell>
          <cell r="AC265" t="str">
            <v>No</v>
          </cell>
        </row>
        <row r="266">
          <cell r="A266" t="str">
            <v>100385</v>
          </cell>
          <cell r="B266" t="str">
            <v>BEANS LIGHT RED KIDNEY DRY PKG-12/2 LB</v>
          </cell>
          <cell r="E266" t="str">
            <v>A920</v>
          </cell>
          <cell r="F266" t="str">
            <v>N/A</v>
          </cell>
          <cell r="G266" t="str">
            <v>LB</v>
          </cell>
          <cell r="H266">
            <v>1680</v>
          </cell>
          <cell r="I266" t="str">
            <v>1000</v>
          </cell>
          <cell r="J266" t="str">
            <v>DOMESTIC STATISTICAL 1000</v>
          </cell>
          <cell r="K266" t="str">
            <v>704010</v>
          </cell>
          <cell r="L266" t="str">
            <v>BEANS, DRY</v>
          </cell>
          <cell r="M266" t="str">
            <v>110</v>
          </cell>
          <cell r="N266" t="str">
            <v>AMS-FRUIT &amp; VEG</v>
          </cell>
          <cell r="O266" t="str">
            <v>103602002031340</v>
          </cell>
          <cell r="P266" t="str">
            <v>VEGETABLES/BEANS/DRY</v>
          </cell>
          <cell r="Q266">
            <v>1.0620000000000001</v>
          </cell>
          <cell r="R266">
            <v>1</v>
          </cell>
          <cell r="S266" t="str">
            <v>LB</v>
          </cell>
          <cell r="T266">
            <v>24</v>
          </cell>
          <cell r="U266">
            <v>40320</v>
          </cell>
          <cell r="V266">
            <v>77.7</v>
          </cell>
          <cell r="W266">
            <v>0.77700000000000002</v>
          </cell>
          <cell r="X266" t="str">
            <v>USD</v>
          </cell>
          <cell r="Y266">
            <v>100</v>
          </cell>
          <cell r="Z266" t="str">
            <v>LB</v>
          </cell>
          <cell r="AA266">
            <v>18.649999999999999</v>
          </cell>
          <cell r="AB266">
            <v>31328.639999999999</v>
          </cell>
          <cell r="AC266" t="str">
            <v>No</v>
          </cell>
        </row>
        <row r="267">
          <cell r="A267" t="str">
            <v>100386</v>
          </cell>
          <cell r="B267" t="str">
            <v>PEAS GREEN PKG-12/2 LB</v>
          </cell>
          <cell r="D267" t="str">
            <v>425512</v>
          </cell>
          <cell r="E267" t="str">
            <v>A922</v>
          </cell>
          <cell r="F267" t="str">
            <v>N/A</v>
          </cell>
          <cell r="G267" t="str">
            <v>LB</v>
          </cell>
          <cell r="H267">
            <v>1680</v>
          </cell>
          <cell r="I267" t="str">
            <v>1000</v>
          </cell>
          <cell r="J267" t="str">
            <v>DOMESTIC STATISTICAL 1000</v>
          </cell>
          <cell r="K267" t="str">
            <v>704020</v>
          </cell>
          <cell r="L267" t="str">
            <v>PEAS, DRY</v>
          </cell>
          <cell r="M267" t="str">
            <v>110</v>
          </cell>
          <cell r="N267" t="str">
            <v>AMS-FRUIT &amp; VEG</v>
          </cell>
          <cell r="O267" t="str">
            <v>103602006031340</v>
          </cell>
          <cell r="P267" t="str">
            <v>VEGETABLES/PEAS/DRY</v>
          </cell>
          <cell r="Q267">
            <v>1.083</v>
          </cell>
          <cell r="R267">
            <v>1</v>
          </cell>
          <cell r="S267" t="str">
            <v>LB</v>
          </cell>
          <cell r="T267">
            <v>24</v>
          </cell>
          <cell r="U267">
            <v>40320</v>
          </cell>
          <cell r="V267">
            <v>53.17</v>
          </cell>
          <cell r="W267">
            <v>0.53170000000000006</v>
          </cell>
          <cell r="X267" t="str">
            <v>USD</v>
          </cell>
          <cell r="Y267">
            <v>100</v>
          </cell>
          <cell r="Z267" t="str">
            <v>LB</v>
          </cell>
          <cell r="AA267">
            <v>12.76</v>
          </cell>
          <cell r="AB267">
            <v>21438.14</v>
          </cell>
          <cell r="AC267" t="str">
            <v>No</v>
          </cell>
        </row>
        <row r="268">
          <cell r="A268" t="str">
            <v>100388</v>
          </cell>
          <cell r="B268" t="str">
            <v>LENTILS DRY PKG 12/2 LB</v>
          </cell>
          <cell r="E268" t="str">
            <v>A135</v>
          </cell>
          <cell r="F268" t="str">
            <v>N/A</v>
          </cell>
          <cell r="G268" t="str">
            <v>LB</v>
          </cell>
          <cell r="H268">
            <v>1680</v>
          </cell>
          <cell r="I268" t="str">
            <v>1000</v>
          </cell>
          <cell r="J268" t="str">
            <v>DOMESTIC STATISTICAL 1000</v>
          </cell>
          <cell r="K268" t="str">
            <v>704010</v>
          </cell>
          <cell r="L268" t="str">
            <v>BEANS, DRY</v>
          </cell>
          <cell r="M268" t="str">
            <v>110</v>
          </cell>
          <cell r="N268" t="str">
            <v>AMS-FRUIT &amp; VEG</v>
          </cell>
          <cell r="O268" t="str">
            <v>103602004531340</v>
          </cell>
          <cell r="P268" t="str">
            <v>VEGETABLES/LENTILS/DRY</v>
          </cell>
          <cell r="Q268">
            <v>1.083</v>
          </cell>
          <cell r="R268">
            <v>1</v>
          </cell>
          <cell r="S268" t="str">
            <v>LB</v>
          </cell>
          <cell r="T268">
            <v>24</v>
          </cell>
          <cell r="U268">
            <v>40320</v>
          </cell>
          <cell r="V268">
            <v>64.73</v>
          </cell>
          <cell r="W268">
            <v>0.64729999999999999</v>
          </cell>
          <cell r="X268" t="str">
            <v>USD</v>
          </cell>
          <cell r="Y268">
            <v>100</v>
          </cell>
          <cell r="Z268" t="str">
            <v>LB</v>
          </cell>
          <cell r="AA268">
            <v>15.54</v>
          </cell>
          <cell r="AB268">
            <v>26099.14</v>
          </cell>
          <cell r="AC268" t="str">
            <v>No</v>
          </cell>
        </row>
        <row r="269">
          <cell r="A269" t="str">
            <v>100389</v>
          </cell>
          <cell r="B269" t="str">
            <v>PEANUTS ROASTED RUNNER UNSL-CAN 6/#10</v>
          </cell>
          <cell r="D269" t="str">
            <v>462060</v>
          </cell>
          <cell r="E269" t="str">
            <v>B498</v>
          </cell>
          <cell r="F269" t="str">
            <v>N/A</v>
          </cell>
          <cell r="G269" t="str">
            <v>LB</v>
          </cell>
          <cell r="H269">
            <v>1440</v>
          </cell>
          <cell r="I269" t="str">
            <v>1000</v>
          </cell>
          <cell r="J269" t="str">
            <v>DOMESTIC STATISTICAL 1000</v>
          </cell>
          <cell r="K269" t="str">
            <v>701010</v>
          </cell>
          <cell r="L269" t="str">
            <v>PEANUT PRODUCTS</v>
          </cell>
          <cell r="M269" t="str">
            <v>210</v>
          </cell>
          <cell r="N269" t="str">
            <v>AMS-DOMESTIC</v>
          </cell>
          <cell r="O269" t="str">
            <v>102202003031460</v>
          </cell>
          <cell r="P269" t="str">
            <v>NUTS/PEANUTS/PACKAGE</v>
          </cell>
          <cell r="Q269">
            <v>1.2330000000000001</v>
          </cell>
          <cell r="R269">
            <v>1</v>
          </cell>
          <cell r="S269" t="str">
            <v>LB</v>
          </cell>
          <cell r="T269">
            <v>24</v>
          </cell>
          <cell r="U269">
            <v>34560</v>
          </cell>
          <cell r="V269">
            <v>170.66</v>
          </cell>
          <cell r="W269">
            <v>1.7065999999999999</v>
          </cell>
          <cell r="X269" t="str">
            <v>USD</v>
          </cell>
          <cell r="Y269">
            <v>100</v>
          </cell>
          <cell r="Z269" t="str">
            <v>LB</v>
          </cell>
          <cell r="AA269">
            <v>40.96</v>
          </cell>
          <cell r="AB269">
            <v>58980.1</v>
          </cell>
          <cell r="AC269" t="str">
            <v>No</v>
          </cell>
        </row>
        <row r="270">
          <cell r="A270" t="str">
            <v>100390</v>
          </cell>
          <cell r="B270" t="str">
            <v>PEANUTS ROASTED REGULAR PKG-24/12 OZ</v>
          </cell>
          <cell r="D270" t="str">
            <v>463512</v>
          </cell>
          <cell r="E270" t="str">
            <v>B501</v>
          </cell>
          <cell r="F270" t="str">
            <v>N/A</v>
          </cell>
          <cell r="G270" t="str">
            <v>LB</v>
          </cell>
          <cell r="H270">
            <v>1848</v>
          </cell>
          <cell r="I270" t="str">
            <v>1000</v>
          </cell>
          <cell r="J270" t="str">
            <v>DOMESTIC STATISTICAL 1000</v>
          </cell>
          <cell r="K270" t="str">
            <v>701010</v>
          </cell>
          <cell r="L270" t="str">
            <v>PEANUT PRODUCTS</v>
          </cell>
          <cell r="M270" t="str">
            <v>210</v>
          </cell>
          <cell r="N270" t="str">
            <v>AMS-DOMESTIC</v>
          </cell>
          <cell r="O270" t="str">
            <v>102202003031460</v>
          </cell>
          <cell r="P270" t="str">
            <v>NUTS/PEANUTS/PACKAGE</v>
          </cell>
          <cell r="Q270">
            <v>1.333</v>
          </cell>
          <cell r="R270">
            <v>1</v>
          </cell>
          <cell r="S270" t="str">
            <v>LB</v>
          </cell>
          <cell r="T270">
            <v>18</v>
          </cell>
          <cell r="U270">
            <v>33264</v>
          </cell>
          <cell r="V270">
            <v>129</v>
          </cell>
          <cell r="W270">
            <v>1.29</v>
          </cell>
          <cell r="X270" t="str">
            <v>USD</v>
          </cell>
          <cell r="Y270">
            <v>100</v>
          </cell>
          <cell r="Z270" t="str">
            <v>LB</v>
          </cell>
          <cell r="AA270">
            <v>23.22</v>
          </cell>
          <cell r="AB270">
            <v>42910.559999999998</v>
          </cell>
          <cell r="AC270" t="str">
            <v>No</v>
          </cell>
        </row>
        <row r="271">
          <cell r="A271" t="str">
            <v>100391</v>
          </cell>
          <cell r="B271" t="str">
            <v>PEANUTS ROASTED REG UNSL PKG-12/16 OZ</v>
          </cell>
          <cell r="D271" t="str">
            <v>463516</v>
          </cell>
          <cell r="E271" t="str">
            <v>B502</v>
          </cell>
          <cell r="F271" t="str">
            <v>N/A</v>
          </cell>
          <cell r="G271" t="str">
            <v>LB</v>
          </cell>
          <cell r="H271">
            <v>2160</v>
          </cell>
          <cell r="I271" t="str">
            <v>1000</v>
          </cell>
          <cell r="J271" t="str">
            <v>DOMESTIC STATISTICAL 1000</v>
          </cell>
          <cell r="K271" t="str">
            <v>701010</v>
          </cell>
          <cell r="L271" t="str">
            <v>PEANUT PRODUCTS</v>
          </cell>
          <cell r="M271" t="str">
            <v>210</v>
          </cell>
          <cell r="N271" t="str">
            <v>AMS-DOMESTIC</v>
          </cell>
          <cell r="O271" t="str">
            <v>102202003031460</v>
          </cell>
          <cell r="P271" t="str">
            <v>NUTS/PEANUTS/PACKAGE</v>
          </cell>
          <cell r="Q271">
            <v>1.1459999999999999</v>
          </cell>
          <cell r="R271">
            <v>1</v>
          </cell>
          <cell r="S271" t="str">
            <v>LB</v>
          </cell>
          <cell r="T271">
            <v>12</v>
          </cell>
          <cell r="U271">
            <v>25920</v>
          </cell>
          <cell r="V271">
            <v>165.29</v>
          </cell>
          <cell r="W271">
            <v>1.6528999999999998</v>
          </cell>
          <cell r="X271" t="str">
            <v>USD</v>
          </cell>
          <cell r="Y271">
            <v>100</v>
          </cell>
          <cell r="Z271" t="str">
            <v>LB</v>
          </cell>
          <cell r="AA271">
            <v>19.829999999999998</v>
          </cell>
          <cell r="AB271">
            <v>42843.17</v>
          </cell>
          <cell r="AC271" t="str">
            <v>No</v>
          </cell>
        </row>
        <row r="272">
          <cell r="A272" t="str">
            <v>100392</v>
          </cell>
          <cell r="B272" t="str">
            <v>PEANUTS ROASTED REGULAR-CAN 6/#10</v>
          </cell>
          <cell r="D272" t="str">
            <v>463560</v>
          </cell>
          <cell r="E272" t="str">
            <v>B500</v>
          </cell>
          <cell r="F272" t="str">
            <v>N/A</v>
          </cell>
          <cell r="G272" t="str">
            <v>LB</v>
          </cell>
          <cell r="H272">
            <v>1440</v>
          </cell>
          <cell r="I272" t="str">
            <v>1000</v>
          </cell>
          <cell r="J272" t="str">
            <v>DOMESTIC STATISTICAL 1000</v>
          </cell>
          <cell r="K272" t="str">
            <v>701010</v>
          </cell>
          <cell r="L272" t="str">
            <v>PEANUT PRODUCTS</v>
          </cell>
          <cell r="M272" t="str">
            <v>210</v>
          </cell>
          <cell r="N272" t="str">
            <v>AMS-DOMESTIC</v>
          </cell>
          <cell r="O272" t="str">
            <v>102202003031460</v>
          </cell>
          <cell r="P272" t="str">
            <v>NUTS/PEANUTS/PACKAGE</v>
          </cell>
          <cell r="Q272">
            <v>1.2330000000000001</v>
          </cell>
          <cell r="R272">
            <v>1</v>
          </cell>
          <cell r="S272" t="str">
            <v>LB</v>
          </cell>
          <cell r="T272">
            <v>24</v>
          </cell>
          <cell r="U272">
            <v>34560</v>
          </cell>
          <cell r="V272">
            <v>153.9</v>
          </cell>
          <cell r="W272">
            <v>1.5390000000000001</v>
          </cell>
          <cell r="X272" t="str">
            <v>USD</v>
          </cell>
          <cell r="Y272">
            <v>100</v>
          </cell>
          <cell r="Z272" t="str">
            <v>LB</v>
          </cell>
          <cell r="AA272">
            <v>36.94</v>
          </cell>
          <cell r="AB272">
            <v>53187.839999999997</v>
          </cell>
          <cell r="AC272" t="str">
            <v>No</v>
          </cell>
        </row>
        <row r="273">
          <cell r="A273" t="str">
            <v>100393</v>
          </cell>
          <cell r="B273" t="str">
            <v>ALMONDS ROASTED WHOLE SHELL PKG-12/2 LB</v>
          </cell>
          <cell r="D273" t="str">
            <v>471012</v>
          </cell>
          <cell r="E273" t="str">
            <v>A263</v>
          </cell>
          <cell r="F273" t="str">
            <v>N/A</v>
          </cell>
          <cell r="G273" t="str">
            <v>LB</v>
          </cell>
          <cell r="H273">
            <v>1540</v>
          </cell>
          <cell r="I273" t="str">
            <v>1000</v>
          </cell>
          <cell r="J273" t="str">
            <v>DOMESTIC STATISTICAL 1000</v>
          </cell>
          <cell r="K273" t="str">
            <v>701020</v>
          </cell>
          <cell r="L273" t="str">
            <v>NUTS</v>
          </cell>
          <cell r="M273" t="str">
            <v>110</v>
          </cell>
          <cell r="N273" t="str">
            <v>AMS-FRUIT &amp; VEG</v>
          </cell>
          <cell r="O273" t="str">
            <v>102202001031460</v>
          </cell>
          <cell r="P273" t="str">
            <v>NUTS/ALMONDS/PACKAGE</v>
          </cell>
          <cell r="Q273">
            <v>1.0620000000000001</v>
          </cell>
          <cell r="R273">
            <v>1</v>
          </cell>
          <cell r="S273" t="str">
            <v>LB</v>
          </cell>
          <cell r="T273">
            <v>24</v>
          </cell>
          <cell r="U273">
            <v>36960</v>
          </cell>
          <cell r="V273">
            <v>251.33</v>
          </cell>
          <cell r="W273">
            <v>2.5133000000000001</v>
          </cell>
          <cell r="X273" t="str">
            <v>USD</v>
          </cell>
          <cell r="Y273">
            <v>100</v>
          </cell>
          <cell r="Z273" t="str">
            <v>LB</v>
          </cell>
          <cell r="AA273">
            <v>60.32</v>
          </cell>
          <cell r="AB273">
            <v>92891.57</v>
          </cell>
          <cell r="AC273" t="str">
            <v>No</v>
          </cell>
        </row>
        <row r="274">
          <cell r="A274" t="str">
            <v>100394</v>
          </cell>
          <cell r="B274" t="str">
            <v>ALMONDS ROASTED WHOLE SHELL CTN-25 LB</v>
          </cell>
          <cell r="E274" t="str">
            <v>A255</v>
          </cell>
          <cell r="F274" t="str">
            <v>N/A</v>
          </cell>
          <cell r="G274" t="str">
            <v>LB</v>
          </cell>
          <cell r="H274">
            <v>1496</v>
          </cell>
          <cell r="I274" t="str">
            <v>1000</v>
          </cell>
          <cell r="J274" t="str">
            <v>DOMESTIC STATISTICAL 1000</v>
          </cell>
          <cell r="K274" t="str">
            <v>701020</v>
          </cell>
          <cell r="L274" t="str">
            <v>NUTS</v>
          </cell>
          <cell r="M274" t="str">
            <v>110</v>
          </cell>
          <cell r="N274" t="str">
            <v>AMS-FRUIT &amp; VEG</v>
          </cell>
          <cell r="O274" t="str">
            <v>102202001031240</v>
          </cell>
          <cell r="P274" t="str">
            <v>NUTS/ALMONDS/CARTON</v>
          </cell>
          <cell r="Q274">
            <v>1.05</v>
          </cell>
          <cell r="R274">
            <v>1</v>
          </cell>
          <cell r="S274" t="str">
            <v>LB</v>
          </cell>
          <cell r="T274">
            <v>25</v>
          </cell>
          <cell r="U274">
            <v>37400</v>
          </cell>
          <cell r="V274">
            <v>283.23</v>
          </cell>
          <cell r="W274">
            <v>2.8323</v>
          </cell>
          <cell r="X274" t="str">
            <v>USD</v>
          </cell>
          <cell r="Y274">
            <v>100</v>
          </cell>
          <cell r="Z274" t="str">
            <v>LB</v>
          </cell>
          <cell r="AA274">
            <v>70.81</v>
          </cell>
          <cell r="AB274">
            <v>105928.02</v>
          </cell>
          <cell r="AC274" t="str">
            <v>No</v>
          </cell>
        </row>
        <row r="275">
          <cell r="A275" t="str">
            <v>100395</v>
          </cell>
          <cell r="B275" t="str">
            <v>PEANUT BUTTER SMOOTH JAR-12/18 OZ</v>
          </cell>
          <cell r="D275" t="str">
            <v>481018</v>
          </cell>
          <cell r="E275" t="str">
            <v>B474</v>
          </cell>
          <cell r="F275" t="str">
            <v>N/A</v>
          </cell>
          <cell r="G275" t="str">
            <v>LB</v>
          </cell>
          <cell r="H275">
            <v>2880</v>
          </cell>
          <cell r="I275" t="str">
            <v>1000</v>
          </cell>
          <cell r="J275" t="str">
            <v>DOMESTIC STATISTICAL 1000</v>
          </cell>
          <cell r="K275" t="str">
            <v>701010</v>
          </cell>
          <cell r="L275" t="str">
            <v>PEANUT PRODUCTS</v>
          </cell>
          <cell r="M275" t="str">
            <v>210</v>
          </cell>
          <cell r="N275" t="str">
            <v>AMS-DOMESTIC</v>
          </cell>
          <cell r="O275" t="str">
            <v>102202002031200</v>
          </cell>
          <cell r="P275" t="str">
            <v>NUTS/PEANUT BUTTER/CANNED</v>
          </cell>
          <cell r="Q275">
            <v>1.1479999999999999</v>
          </cell>
          <cell r="R275">
            <v>1</v>
          </cell>
          <cell r="S275" t="str">
            <v>LB</v>
          </cell>
          <cell r="T275">
            <v>13.5</v>
          </cell>
          <cell r="U275">
            <v>38880</v>
          </cell>
          <cell r="V275">
            <v>129.77000000000001</v>
          </cell>
          <cell r="W275">
            <v>1.2977000000000001</v>
          </cell>
          <cell r="X275" t="str">
            <v>USD</v>
          </cell>
          <cell r="Y275">
            <v>100</v>
          </cell>
          <cell r="Z275" t="str">
            <v>LB</v>
          </cell>
          <cell r="AA275">
            <v>17.52</v>
          </cell>
          <cell r="AB275">
            <v>50454.58</v>
          </cell>
          <cell r="AC275" t="str">
            <v>No</v>
          </cell>
        </row>
        <row r="276">
          <cell r="A276" t="str">
            <v>100396</v>
          </cell>
          <cell r="B276" t="str">
            <v>PEANUT BUTTER SMOOTH JAR-6/5 LB</v>
          </cell>
          <cell r="D276" t="str">
            <v>481055</v>
          </cell>
          <cell r="E276" t="str">
            <v>B473</v>
          </cell>
          <cell r="F276" t="str">
            <v>N/A</v>
          </cell>
          <cell r="G276" t="str">
            <v>LB</v>
          </cell>
          <cell r="H276">
            <v>1232</v>
          </cell>
          <cell r="I276" t="str">
            <v>1000</v>
          </cell>
          <cell r="J276" t="str">
            <v>DOMESTIC STATISTICAL 1000</v>
          </cell>
          <cell r="K276" t="str">
            <v>701010</v>
          </cell>
          <cell r="L276" t="str">
            <v>PEANUT PRODUCTS</v>
          </cell>
          <cell r="M276" t="str">
            <v>210</v>
          </cell>
          <cell r="N276" t="str">
            <v>AMS-DOMESTIC</v>
          </cell>
          <cell r="O276" t="str">
            <v>102202002031200</v>
          </cell>
          <cell r="P276" t="str">
            <v>NUTS/PEANUT BUTTER/CANNED</v>
          </cell>
          <cell r="Q276">
            <v>1.0669999999999999</v>
          </cell>
          <cell r="R276">
            <v>1</v>
          </cell>
          <cell r="S276" t="str">
            <v>LB</v>
          </cell>
          <cell r="T276">
            <v>30</v>
          </cell>
          <cell r="U276">
            <v>36960</v>
          </cell>
          <cell r="V276">
            <v>127.29</v>
          </cell>
          <cell r="W276">
            <v>1.2729000000000001</v>
          </cell>
          <cell r="X276" t="str">
            <v>USD</v>
          </cell>
          <cell r="Y276">
            <v>100</v>
          </cell>
          <cell r="Z276" t="str">
            <v>LB</v>
          </cell>
          <cell r="AA276">
            <v>38.19</v>
          </cell>
          <cell r="AB276">
            <v>47046.38</v>
          </cell>
          <cell r="AC276" t="str">
            <v>No</v>
          </cell>
        </row>
        <row r="277">
          <cell r="A277" t="str">
            <v>100397</v>
          </cell>
          <cell r="B277" t="str">
            <v>PEANUT BUTTER SMOOTH DRUM-500 LB</v>
          </cell>
          <cell r="D277" t="str">
            <v>481091</v>
          </cell>
          <cell r="E277" t="str">
            <v>B480</v>
          </cell>
          <cell r="F277" t="str">
            <v>8570-CWT</v>
          </cell>
          <cell r="G277" t="str">
            <v>LB</v>
          </cell>
          <cell r="H277">
            <v>0</v>
          </cell>
          <cell r="I277" t="str">
            <v>1000</v>
          </cell>
          <cell r="J277" t="str">
            <v>DOMESTIC STATISTICAL 1000</v>
          </cell>
          <cell r="K277" t="str">
            <v>701010</v>
          </cell>
          <cell r="L277" t="str">
            <v>PEANUT PRODUCTS</v>
          </cell>
          <cell r="M277" t="str">
            <v>210</v>
          </cell>
          <cell r="N277" t="str">
            <v>AMS-DOMESTIC</v>
          </cell>
          <cell r="O277" t="str">
            <v>102202002031180</v>
          </cell>
          <cell r="P277" t="str">
            <v>NUTS/PEANUT BUTTER/BULK</v>
          </cell>
          <cell r="Q277">
            <v>1.05</v>
          </cell>
          <cell r="R277">
            <v>1</v>
          </cell>
          <cell r="S277" t="str">
            <v>LB</v>
          </cell>
          <cell r="T277">
            <v>0</v>
          </cell>
          <cell r="U277">
            <v>40000</v>
          </cell>
          <cell r="V277">
            <v>94.92</v>
          </cell>
          <cell r="W277">
            <v>0.94920000000000004</v>
          </cell>
          <cell r="X277" t="str">
            <v>USD</v>
          </cell>
          <cell r="Y277">
            <v>100</v>
          </cell>
          <cell r="Z277" t="str">
            <v>LB</v>
          </cell>
          <cell r="AA277">
            <v>0</v>
          </cell>
          <cell r="AB277">
            <v>37968</v>
          </cell>
          <cell r="AC277" t="str">
            <v>No</v>
          </cell>
        </row>
        <row r="278">
          <cell r="A278" t="str">
            <v>100398</v>
          </cell>
          <cell r="B278" t="str">
            <v>FLOUR ALL PURP ENRCH BLCH BAG-4/10 LB</v>
          </cell>
          <cell r="D278" t="str">
            <v>501019</v>
          </cell>
          <cell r="E278" t="str">
            <v>B183</v>
          </cell>
          <cell r="F278" t="str">
            <v>N/A</v>
          </cell>
          <cell r="G278" t="str">
            <v>LB</v>
          </cell>
          <cell r="H278">
            <v>1071</v>
          </cell>
          <cell r="I278" t="str">
            <v>1000</v>
          </cell>
          <cell r="J278" t="str">
            <v>DOMESTIC STATISTICAL 1000</v>
          </cell>
          <cell r="K278" t="str">
            <v>506020</v>
          </cell>
          <cell r="L278" t="str">
            <v>FLOUR, WHEAT</v>
          </cell>
          <cell r="M278" t="str">
            <v>210</v>
          </cell>
          <cell r="N278" t="str">
            <v>AMS-DOMESTIC</v>
          </cell>
          <cell r="O278" t="str">
            <v>100802001031100</v>
          </cell>
          <cell r="P278" t="str">
            <v>FLOUR/ALL PURPOSE/BAG</v>
          </cell>
          <cell r="Q278">
            <v>1.02</v>
          </cell>
          <cell r="R278">
            <v>1</v>
          </cell>
          <cell r="S278" t="str">
            <v>LB</v>
          </cell>
          <cell r="T278">
            <v>40</v>
          </cell>
          <cell r="U278">
            <v>42840</v>
          </cell>
          <cell r="V278">
            <v>29.8</v>
          </cell>
          <cell r="W278">
            <v>0.29799999999999999</v>
          </cell>
          <cell r="X278" t="str">
            <v>USD</v>
          </cell>
          <cell r="Y278">
            <v>100</v>
          </cell>
          <cell r="Z278" t="str">
            <v>LB</v>
          </cell>
          <cell r="AA278">
            <v>11.92</v>
          </cell>
          <cell r="AB278">
            <v>12766.32</v>
          </cell>
          <cell r="AC278" t="str">
            <v>No</v>
          </cell>
        </row>
        <row r="279">
          <cell r="A279" t="str">
            <v>100399</v>
          </cell>
          <cell r="B279" t="str">
            <v>FLOUR ALL PURP ENRCH BLCH BAG-50 LB</v>
          </cell>
          <cell r="D279" t="str">
            <v>501050</v>
          </cell>
          <cell r="E279" t="str">
            <v>B190</v>
          </cell>
          <cell r="F279" t="str">
            <v>N/A</v>
          </cell>
          <cell r="G279" t="str">
            <v>LB</v>
          </cell>
          <cell r="H279">
            <v>864</v>
          </cell>
          <cell r="I279" t="str">
            <v>1000</v>
          </cell>
          <cell r="J279" t="str">
            <v>DOMESTIC STATISTICAL 1000</v>
          </cell>
          <cell r="K279" t="str">
            <v>506020</v>
          </cell>
          <cell r="L279" t="str">
            <v>FLOUR, WHEAT</v>
          </cell>
          <cell r="M279" t="str">
            <v>210</v>
          </cell>
          <cell r="N279" t="str">
            <v>AMS-DOMESTIC</v>
          </cell>
          <cell r="O279" t="str">
            <v>100802001031100</v>
          </cell>
          <cell r="P279" t="str">
            <v>FLOUR/ALL PURPOSE/BAG</v>
          </cell>
          <cell r="Q279">
            <v>1.02</v>
          </cell>
          <cell r="R279">
            <v>1</v>
          </cell>
          <cell r="S279" t="str">
            <v>LB</v>
          </cell>
          <cell r="T279">
            <v>50</v>
          </cell>
          <cell r="U279">
            <v>43200</v>
          </cell>
          <cell r="V279">
            <v>24.44</v>
          </cell>
          <cell r="W279">
            <v>0.24440000000000001</v>
          </cell>
          <cell r="X279" t="str">
            <v>USD</v>
          </cell>
          <cell r="Y279">
            <v>100</v>
          </cell>
          <cell r="Z279" t="str">
            <v>LB</v>
          </cell>
          <cell r="AA279">
            <v>12.22</v>
          </cell>
          <cell r="AB279">
            <v>10558.08</v>
          </cell>
          <cell r="AC279" t="str">
            <v>No</v>
          </cell>
        </row>
        <row r="280">
          <cell r="A280" t="str">
            <v>100400</v>
          </cell>
          <cell r="B280" t="str">
            <v>FLOUR ALL PURP ENRCH BLCH BAG-8/5 LB</v>
          </cell>
          <cell r="D280" t="str">
            <v>501085</v>
          </cell>
          <cell r="E280" t="str">
            <v>B182</v>
          </cell>
          <cell r="F280" t="str">
            <v>N/A</v>
          </cell>
          <cell r="G280" t="str">
            <v>LB</v>
          </cell>
          <cell r="H280">
            <v>1071</v>
          </cell>
          <cell r="I280" t="str">
            <v>1000</v>
          </cell>
          <cell r="J280" t="str">
            <v>DOMESTIC STATISTICAL 1000</v>
          </cell>
          <cell r="K280" t="str">
            <v>506020</v>
          </cell>
          <cell r="L280" t="str">
            <v>FLOUR, WHEAT</v>
          </cell>
          <cell r="M280" t="str">
            <v>210</v>
          </cell>
          <cell r="N280" t="str">
            <v>AMS-DOMESTIC</v>
          </cell>
          <cell r="O280" t="str">
            <v>100802001031100</v>
          </cell>
          <cell r="P280" t="str">
            <v>FLOUR/ALL PURPOSE/BAG</v>
          </cell>
          <cell r="Q280">
            <v>1.02</v>
          </cell>
          <cell r="R280">
            <v>1</v>
          </cell>
          <cell r="S280" t="str">
            <v>LB</v>
          </cell>
          <cell r="T280">
            <v>40</v>
          </cell>
          <cell r="U280">
            <v>42840</v>
          </cell>
          <cell r="V280">
            <v>39.630000000000003</v>
          </cell>
          <cell r="W280">
            <v>0.39630000000000004</v>
          </cell>
          <cell r="X280" t="str">
            <v>USD</v>
          </cell>
          <cell r="Y280">
            <v>100</v>
          </cell>
          <cell r="Z280" t="str">
            <v>LB</v>
          </cell>
          <cell r="AA280">
            <v>15.85</v>
          </cell>
          <cell r="AB280">
            <v>16977.490000000002</v>
          </cell>
          <cell r="AC280" t="str">
            <v>No</v>
          </cell>
        </row>
        <row r="281">
          <cell r="A281" t="str">
            <v>100401</v>
          </cell>
          <cell r="B281" t="str">
            <v>FLOUR ALL PURP ENRCH UNBLCH BAG-4/10 LB</v>
          </cell>
          <cell r="D281" t="str">
            <v>502019</v>
          </cell>
          <cell r="E281" t="str">
            <v>B188</v>
          </cell>
          <cell r="F281" t="str">
            <v>N/A</v>
          </cell>
          <cell r="G281" t="str">
            <v>LB</v>
          </cell>
          <cell r="H281">
            <v>1071</v>
          </cell>
          <cell r="I281" t="str">
            <v>1000</v>
          </cell>
          <cell r="J281" t="str">
            <v>DOMESTIC STATISTICAL 1000</v>
          </cell>
          <cell r="K281" t="str">
            <v>506020</v>
          </cell>
          <cell r="L281" t="str">
            <v>FLOUR, WHEAT</v>
          </cell>
          <cell r="M281" t="str">
            <v>210</v>
          </cell>
          <cell r="N281" t="str">
            <v>AMS-DOMESTIC</v>
          </cell>
          <cell r="O281" t="str">
            <v>100802001031100</v>
          </cell>
          <cell r="P281" t="str">
            <v>FLOUR/ALL PURPOSE/BAG</v>
          </cell>
          <cell r="Q281">
            <v>1.02</v>
          </cell>
          <cell r="R281">
            <v>1</v>
          </cell>
          <cell r="S281" t="str">
            <v>LB</v>
          </cell>
          <cell r="T281">
            <v>40</v>
          </cell>
          <cell r="U281">
            <v>42840</v>
          </cell>
          <cell r="V281">
            <v>34.44</v>
          </cell>
          <cell r="W281">
            <v>0.34439999999999998</v>
          </cell>
          <cell r="X281" t="str">
            <v>USD</v>
          </cell>
          <cell r="Y281">
            <v>100</v>
          </cell>
          <cell r="Z281" t="str">
            <v>LB</v>
          </cell>
          <cell r="AA281">
            <v>13.78</v>
          </cell>
          <cell r="AB281">
            <v>14754.1</v>
          </cell>
          <cell r="AC281" t="str">
            <v>No</v>
          </cell>
        </row>
        <row r="282">
          <cell r="A282" t="str">
            <v>100402</v>
          </cell>
          <cell r="B282" t="str">
            <v>FLOUR ALL PURP ENRCH UNBLCH BAG-50 LB</v>
          </cell>
          <cell r="D282" t="str">
            <v>502050</v>
          </cell>
          <cell r="E282" t="str">
            <v>B191</v>
          </cell>
          <cell r="F282" t="str">
            <v>N/A</v>
          </cell>
          <cell r="G282" t="str">
            <v>LB</v>
          </cell>
          <cell r="H282">
            <v>864</v>
          </cell>
          <cell r="I282" t="str">
            <v>1000</v>
          </cell>
          <cell r="J282" t="str">
            <v>DOMESTIC STATISTICAL 1000</v>
          </cell>
          <cell r="K282" t="str">
            <v>506020</v>
          </cell>
          <cell r="L282" t="str">
            <v>FLOUR, WHEAT</v>
          </cell>
          <cell r="M282" t="str">
            <v>210</v>
          </cell>
          <cell r="N282" t="str">
            <v>AMS-DOMESTIC</v>
          </cell>
          <cell r="O282" t="str">
            <v>100802001031100</v>
          </cell>
          <cell r="P282" t="str">
            <v>FLOUR/ALL PURPOSE/BAG</v>
          </cell>
          <cell r="Q282">
            <v>1.02</v>
          </cell>
          <cell r="R282">
            <v>1</v>
          </cell>
          <cell r="S282" t="str">
            <v>LB</v>
          </cell>
          <cell r="T282">
            <v>50</v>
          </cell>
          <cell r="U282">
            <v>43200</v>
          </cell>
          <cell r="V282">
            <v>32.46</v>
          </cell>
          <cell r="W282">
            <v>0.3246</v>
          </cell>
          <cell r="X282" t="str">
            <v>USD</v>
          </cell>
          <cell r="Y282">
            <v>100</v>
          </cell>
          <cell r="Z282" t="str">
            <v>LB</v>
          </cell>
          <cell r="AA282">
            <v>16.23</v>
          </cell>
          <cell r="AB282">
            <v>14022.72</v>
          </cell>
          <cell r="AC282" t="str">
            <v>No</v>
          </cell>
        </row>
        <row r="283">
          <cell r="A283" t="str">
            <v>100403</v>
          </cell>
          <cell r="B283" t="str">
            <v>CRACKERS UNSALTED TOPS BOX-12/16 OZ</v>
          </cell>
          <cell r="D283" t="str">
            <v>503012</v>
          </cell>
          <cell r="E283" t="str">
            <v>B370</v>
          </cell>
          <cell r="F283" t="str">
            <v>N/A</v>
          </cell>
          <cell r="G283" t="str">
            <v>LB</v>
          </cell>
          <cell r="H283">
            <v>1890</v>
          </cell>
          <cell r="I283" t="str">
            <v>1000</v>
          </cell>
          <cell r="J283" t="str">
            <v>DOMESTIC STATISTICAL 1000</v>
          </cell>
          <cell r="K283" t="str">
            <v>502020</v>
          </cell>
          <cell r="L283" t="str">
            <v>CRACKER PROD, PROC</v>
          </cell>
          <cell r="M283" t="str">
            <v>210</v>
          </cell>
          <cell r="N283" t="str">
            <v>AMS-DOMESTIC</v>
          </cell>
          <cell r="O283" t="str">
            <v>101402002031160</v>
          </cell>
          <cell r="P283" t="str">
            <v>GRAIN-PROCESSED/CRACKERS/BOX</v>
          </cell>
          <cell r="Q283">
            <v>1.2829999999999999</v>
          </cell>
          <cell r="R283">
            <v>1</v>
          </cell>
          <cell r="S283" t="str">
            <v>LB</v>
          </cell>
          <cell r="T283">
            <v>12</v>
          </cell>
          <cell r="U283">
            <v>22680</v>
          </cell>
          <cell r="V283">
            <v>237.67</v>
          </cell>
          <cell r="W283">
            <v>2.3767</v>
          </cell>
          <cell r="X283" t="str">
            <v>USD</v>
          </cell>
          <cell r="Y283">
            <v>100</v>
          </cell>
          <cell r="Z283" t="str">
            <v>LB</v>
          </cell>
          <cell r="AA283">
            <v>28.52</v>
          </cell>
          <cell r="AB283">
            <v>53903.56</v>
          </cell>
          <cell r="AC283" t="str">
            <v>No</v>
          </cell>
        </row>
        <row r="284">
          <cell r="A284" t="str">
            <v>100404</v>
          </cell>
          <cell r="B284" t="str">
            <v>FLOUR BREAD ENRCH BLCH-BAG 4/10 LB</v>
          </cell>
          <cell r="D284" t="str">
            <v>510119</v>
          </cell>
          <cell r="E284" t="str">
            <v>B233</v>
          </cell>
          <cell r="F284" t="str">
            <v>N/A</v>
          </cell>
          <cell r="G284" t="str">
            <v>LB</v>
          </cell>
          <cell r="H284">
            <v>1071</v>
          </cell>
          <cell r="I284" t="str">
            <v>1000</v>
          </cell>
          <cell r="J284" t="str">
            <v>DOMESTIC STATISTICAL 1000</v>
          </cell>
          <cell r="K284" t="str">
            <v>506020</v>
          </cell>
          <cell r="L284" t="str">
            <v>FLOUR, WHEAT</v>
          </cell>
          <cell r="M284" t="str">
            <v>210</v>
          </cell>
          <cell r="N284" t="str">
            <v>AMS-DOMESTIC</v>
          </cell>
          <cell r="O284" t="str">
            <v>100802004031100</v>
          </cell>
          <cell r="P284" t="str">
            <v>FLOUR/BREAD/BAG</v>
          </cell>
          <cell r="Q284">
            <v>1.02</v>
          </cell>
          <cell r="R284">
            <v>1</v>
          </cell>
          <cell r="S284" t="str">
            <v>LB</v>
          </cell>
          <cell r="T284">
            <v>40</v>
          </cell>
          <cell r="U284">
            <v>42840</v>
          </cell>
          <cell r="V284">
            <v>27.8</v>
          </cell>
          <cell r="W284">
            <v>0.27800000000000002</v>
          </cell>
          <cell r="X284" t="str">
            <v>USD</v>
          </cell>
          <cell r="Y284">
            <v>100</v>
          </cell>
          <cell r="Z284" t="str">
            <v>LB</v>
          </cell>
          <cell r="AA284">
            <v>11.12</v>
          </cell>
          <cell r="AB284">
            <v>11909.52</v>
          </cell>
          <cell r="AC284" t="str">
            <v>No</v>
          </cell>
        </row>
        <row r="285">
          <cell r="A285" t="str">
            <v>100405</v>
          </cell>
          <cell r="B285" t="str">
            <v>FLOUR BREAD ENRCH BLCH BAG-50 LB</v>
          </cell>
          <cell r="D285" t="str">
            <v>510150</v>
          </cell>
          <cell r="E285" t="str">
            <v>B240</v>
          </cell>
          <cell r="F285" t="str">
            <v>N/A</v>
          </cell>
          <cell r="G285" t="str">
            <v>LB</v>
          </cell>
          <cell r="H285">
            <v>864</v>
          </cell>
          <cell r="I285" t="str">
            <v>1000</v>
          </cell>
          <cell r="J285" t="str">
            <v>DOMESTIC STATISTICAL 1000</v>
          </cell>
          <cell r="K285" t="str">
            <v>506015</v>
          </cell>
          <cell r="L285" t="str">
            <v>FLOUR, BAKERY</v>
          </cell>
          <cell r="M285" t="str">
            <v>210</v>
          </cell>
          <cell r="N285" t="str">
            <v>AMS-DOMESTIC</v>
          </cell>
          <cell r="O285" t="str">
            <v>100802004031100</v>
          </cell>
          <cell r="P285" t="str">
            <v>FLOUR/BREAD/BAG</v>
          </cell>
          <cell r="Q285">
            <v>1.02</v>
          </cell>
          <cell r="R285">
            <v>1</v>
          </cell>
          <cell r="S285" t="str">
            <v>LB</v>
          </cell>
          <cell r="T285">
            <v>50</v>
          </cell>
          <cell r="U285">
            <v>43200</v>
          </cell>
          <cell r="V285">
            <v>14.5</v>
          </cell>
          <cell r="W285">
            <v>0.14499999999999999</v>
          </cell>
          <cell r="X285" t="str">
            <v>USD</v>
          </cell>
          <cell r="Y285">
            <v>100</v>
          </cell>
          <cell r="Z285" t="str">
            <v>LB</v>
          </cell>
          <cell r="AA285">
            <v>7.25</v>
          </cell>
          <cell r="AB285">
            <v>6264</v>
          </cell>
          <cell r="AC285" t="str">
            <v>No</v>
          </cell>
        </row>
        <row r="286">
          <cell r="A286" t="str">
            <v>100406</v>
          </cell>
          <cell r="B286" t="str">
            <v>FLOUR BREAD ENRCH UNBLCH BAG-4/10 LB</v>
          </cell>
          <cell r="D286" t="str">
            <v>510219</v>
          </cell>
          <cell r="E286" t="str">
            <v>B238</v>
          </cell>
          <cell r="F286" t="str">
            <v>N/A</v>
          </cell>
          <cell r="G286" t="str">
            <v>LB</v>
          </cell>
          <cell r="H286">
            <v>1071</v>
          </cell>
          <cell r="I286" t="str">
            <v>1000</v>
          </cell>
          <cell r="J286" t="str">
            <v>DOMESTIC STATISTICAL 1000</v>
          </cell>
          <cell r="K286" t="str">
            <v>506020</v>
          </cell>
          <cell r="L286" t="str">
            <v>FLOUR, WHEAT</v>
          </cell>
          <cell r="M286" t="str">
            <v>210</v>
          </cell>
          <cell r="N286" t="str">
            <v>AMS-DOMESTIC</v>
          </cell>
          <cell r="O286" t="str">
            <v>100802004031100</v>
          </cell>
          <cell r="P286" t="str">
            <v>FLOUR/BREAD/BAG</v>
          </cell>
          <cell r="Q286">
            <v>1.02</v>
          </cell>
          <cell r="R286">
            <v>1</v>
          </cell>
          <cell r="S286" t="str">
            <v>LB</v>
          </cell>
          <cell r="T286">
            <v>40</v>
          </cell>
          <cell r="U286">
            <v>42840</v>
          </cell>
          <cell r="V286">
            <v>36.479999999999997</v>
          </cell>
          <cell r="W286">
            <v>0.36479999999999996</v>
          </cell>
          <cell r="X286" t="str">
            <v>USD</v>
          </cell>
          <cell r="Y286">
            <v>100</v>
          </cell>
          <cell r="Z286" t="str">
            <v>LB</v>
          </cell>
          <cell r="AA286">
            <v>14.59</v>
          </cell>
          <cell r="AB286">
            <v>15628.03</v>
          </cell>
          <cell r="AC286" t="str">
            <v>No</v>
          </cell>
        </row>
        <row r="287">
          <cell r="A287" t="str">
            <v>100407</v>
          </cell>
          <cell r="B287" t="str">
            <v>FLOUR WHOLE WHEAT BAG-4/10 LB</v>
          </cell>
          <cell r="E287" t="str">
            <v>B351</v>
          </cell>
          <cell r="F287" t="str">
            <v>N/A</v>
          </cell>
          <cell r="G287" t="str">
            <v>LB</v>
          </cell>
          <cell r="H287">
            <v>1071</v>
          </cell>
          <cell r="I287" t="str">
            <v>1000</v>
          </cell>
          <cell r="J287" t="str">
            <v>DOMESTIC STATISTICAL 1000</v>
          </cell>
          <cell r="K287" t="str">
            <v>506020</v>
          </cell>
          <cell r="L287" t="str">
            <v>FLOUR, WHEAT</v>
          </cell>
          <cell r="M287" t="str">
            <v>210</v>
          </cell>
          <cell r="N287" t="str">
            <v>AMS-DOMESTIC</v>
          </cell>
          <cell r="O287" t="str">
            <v>100802007031100</v>
          </cell>
          <cell r="P287" t="str">
            <v>FLOUR/WHOLE WHEAT/BAG</v>
          </cell>
          <cell r="Q287">
            <v>1.02</v>
          </cell>
          <cell r="R287">
            <v>1</v>
          </cell>
          <cell r="S287" t="str">
            <v>LB</v>
          </cell>
          <cell r="T287">
            <v>40</v>
          </cell>
          <cell r="U287">
            <v>42840</v>
          </cell>
          <cell r="V287">
            <v>22.14</v>
          </cell>
          <cell r="W287">
            <v>0.22140000000000001</v>
          </cell>
          <cell r="X287" t="str">
            <v>USD</v>
          </cell>
          <cell r="Y287">
            <v>100</v>
          </cell>
          <cell r="Z287" t="str">
            <v>LB</v>
          </cell>
          <cell r="AA287">
            <v>8.86</v>
          </cell>
          <cell r="AB287">
            <v>9484.7800000000007</v>
          </cell>
          <cell r="AC287" t="str">
            <v>No</v>
          </cell>
        </row>
        <row r="288">
          <cell r="A288" t="str">
            <v>100408</v>
          </cell>
          <cell r="B288" t="str">
            <v>FLOUR WHOLE WHEAT BAG-25 LB</v>
          </cell>
          <cell r="D288" t="str">
            <v>521035</v>
          </cell>
          <cell r="E288" t="str">
            <v>B355</v>
          </cell>
          <cell r="F288" t="str">
            <v>N/A</v>
          </cell>
          <cell r="G288" t="str">
            <v>LB</v>
          </cell>
          <cell r="H288">
            <v>1728</v>
          </cell>
          <cell r="I288" t="str">
            <v>1000</v>
          </cell>
          <cell r="J288" t="str">
            <v>DOMESTIC STATISTICAL 1000</v>
          </cell>
          <cell r="K288" t="str">
            <v>506020</v>
          </cell>
          <cell r="L288" t="str">
            <v>FLOUR, WHEAT</v>
          </cell>
          <cell r="M288" t="str">
            <v>210</v>
          </cell>
          <cell r="N288" t="str">
            <v>AMS-DOMESTIC</v>
          </cell>
          <cell r="O288" t="str">
            <v>100802007031100</v>
          </cell>
          <cell r="P288" t="str">
            <v>FLOUR/WHOLE WHEAT/BAG</v>
          </cell>
          <cell r="Q288">
            <v>1.04</v>
          </cell>
          <cell r="R288">
            <v>1</v>
          </cell>
          <cell r="S288" t="str">
            <v>LB</v>
          </cell>
          <cell r="T288">
            <v>25</v>
          </cell>
          <cell r="U288">
            <v>43200</v>
          </cell>
          <cell r="V288">
            <v>20.3</v>
          </cell>
          <cell r="W288">
            <v>0.20300000000000001</v>
          </cell>
          <cell r="X288" t="str">
            <v>USD</v>
          </cell>
          <cell r="Y288">
            <v>100</v>
          </cell>
          <cell r="Z288" t="str">
            <v>LB</v>
          </cell>
          <cell r="AA288">
            <v>5.08</v>
          </cell>
          <cell r="AB288">
            <v>8769.6</v>
          </cell>
          <cell r="AC288" t="str">
            <v>No</v>
          </cell>
        </row>
        <row r="289">
          <cell r="A289" t="str">
            <v>100409</v>
          </cell>
          <cell r="B289" t="str">
            <v>FLOUR WHOLE WHEAT BAG-50 LB</v>
          </cell>
          <cell r="D289" t="str">
            <v>521050</v>
          </cell>
          <cell r="E289" t="str">
            <v>B360</v>
          </cell>
          <cell r="F289" t="str">
            <v>N/A</v>
          </cell>
          <cell r="G289" t="str">
            <v>LB</v>
          </cell>
          <cell r="H289">
            <v>864</v>
          </cell>
          <cell r="I289" t="str">
            <v>1000</v>
          </cell>
          <cell r="J289" t="str">
            <v>DOMESTIC STATISTICAL 1000</v>
          </cell>
          <cell r="K289" t="str">
            <v>506020</v>
          </cell>
          <cell r="L289" t="str">
            <v>FLOUR, WHEAT</v>
          </cell>
          <cell r="M289" t="str">
            <v>210</v>
          </cell>
          <cell r="N289" t="str">
            <v>AMS-DOMESTIC</v>
          </cell>
          <cell r="O289" t="str">
            <v>100802007031100</v>
          </cell>
          <cell r="P289" t="str">
            <v>FLOUR/WHOLE WHEAT/BAG</v>
          </cell>
          <cell r="Q289">
            <v>1.02</v>
          </cell>
          <cell r="R289">
            <v>1</v>
          </cell>
          <cell r="S289" t="str">
            <v>LB</v>
          </cell>
          <cell r="T289">
            <v>50</v>
          </cell>
          <cell r="U289">
            <v>43200</v>
          </cell>
          <cell r="V289">
            <v>38.700000000000003</v>
          </cell>
          <cell r="W289">
            <v>0.38700000000000001</v>
          </cell>
          <cell r="X289" t="str">
            <v>USD</v>
          </cell>
          <cell r="Y289">
            <v>100</v>
          </cell>
          <cell r="Z289" t="str">
            <v>LB</v>
          </cell>
          <cell r="AA289">
            <v>19.350000000000001</v>
          </cell>
          <cell r="AB289">
            <v>16718.400000000001</v>
          </cell>
          <cell r="AC289" t="str">
            <v>No</v>
          </cell>
        </row>
        <row r="290">
          <cell r="A290" t="str">
            <v>100410</v>
          </cell>
          <cell r="B290" t="str">
            <v>FLOUR WHOLE WHEAT BAG-8/5 LB</v>
          </cell>
          <cell r="D290" t="str">
            <v>521085</v>
          </cell>
          <cell r="E290" t="str">
            <v>B352</v>
          </cell>
          <cell r="F290" t="str">
            <v>N/A</v>
          </cell>
          <cell r="G290" t="str">
            <v>LB</v>
          </cell>
          <cell r="H290">
            <v>1071</v>
          </cell>
          <cell r="I290" t="str">
            <v>1000</v>
          </cell>
          <cell r="J290" t="str">
            <v>DOMESTIC STATISTICAL 1000</v>
          </cell>
          <cell r="K290" t="str">
            <v>506020</v>
          </cell>
          <cell r="L290" t="str">
            <v>FLOUR, WHEAT</v>
          </cell>
          <cell r="M290" t="str">
            <v>210</v>
          </cell>
          <cell r="N290" t="str">
            <v>AMS-DOMESTIC</v>
          </cell>
          <cell r="O290" t="str">
            <v>100802007031100</v>
          </cell>
          <cell r="P290" t="str">
            <v>FLOUR/WHOLE WHEAT/BAG</v>
          </cell>
          <cell r="Q290">
            <v>1.02</v>
          </cell>
          <cell r="R290">
            <v>1</v>
          </cell>
          <cell r="S290" t="str">
            <v>LB</v>
          </cell>
          <cell r="T290">
            <v>40</v>
          </cell>
          <cell r="U290">
            <v>42840</v>
          </cell>
          <cell r="V290">
            <v>23.25</v>
          </cell>
          <cell r="W290">
            <v>0.23250000000000001</v>
          </cell>
          <cell r="X290" t="str">
            <v>USD</v>
          </cell>
          <cell r="Y290">
            <v>100</v>
          </cell>
          <cell r="Z290" t="str">
            <v>LB</v>
          </cell>
          <cell r="AA290">
            <v>9.3000000000000007</v>
          </cell>
          <cell r="AB290">
            <v>9960.2999999999993</v>
          </cell>
          <cell r="AC290" t="str">
            <v>No</v>
          </cell>
        </row>
        <row r="291">
          <cell r="A291" t="str">
            <v>100411</v>
          </cell>
          <cell r="B291" t="str">
            <v>FLOUR BAKER HARD WHT BLCH BAG-50 LB</v>
          </cell>
          <cell r="D291" t="str">
            <v>531050</v>
          </cell>
          <cell r="E291" t="str">
            <v>B275</v>
          </cell>
          <cell r="F291" t="str">
            <v>N/A</v>
          </cell>
          <cell r="G291" t="str">
            <v>LB</v>
          </cell>
          <cell r="H291">
            <v>864</v>
          </cell>
          <cell r="I291" t="str">
            <v>1000</v>
          </cell>
          <cell r="J291" t="str">
            <v>DOMESTIC STATISTICAL 1000</v>
          </cell>
          <cell r="K291" t="str">
            <v>506015</v>
          </cell>
          <cell r="L291" t="str">
            <v>FLOUR, BAKERY</v>
          </cell>
          <cell r="M291" t="str">
            <v>210</v>
          </cell>
          <cell r="N291" t="str">
            <v>AMS-DOMESTIC</v>
          </cell>
          <cell r="O291" t="str">
            <v>100802002031100</v>
          </cell>
          <cell r="P291" t="str">
            <v>FLOUR/BAKER/BAG</v>
          </cell>
          <cell r="Q291">
            <v>1.02</v>
          </cell>
          <cell r="R291">
            <v>1</v>
          </cell>
          <cell r="S291" t="str">
            <v>LB</v>
          </cell>
          <cell r="T291">
            <v>50</v>
          </cell>
          <cell r="U291">
            <v>43200</v>
          </cell>
          <cell r="V291">
            <v>22.97</v>
          </cell>
          <cell r="W291">
            <v>0.22969999999999999</v>
          </cell>
          <cell r="X291" t="str">
            <v>USD</v>
          </cell>
          <cell r="Y291">
            <v>100</v>
          </cell>
          <cell r="Z291" t="str">
            <v>LB</v>
          </cell>
          <cell r="AA291">
            <v>11.49</v>
          </cell>
          <cell r="AB291">
            <v>9923.0400000000009</v>
          </cell>
          <cell r="AC291" t="str">
            <v>No</v>
          </cell>
        </row>
        <row r="292">
          <cell r="A292" t="str">
            <v>100413</v>
          </cell>
          <cell r="B292" t="str">
            <v>FLOUR BAKER HARD UNBLCH BAG-50 LB</v>
          </cell>
          <cell r="D292" t="str">
            <v>532050</v>
          </cell>
          <cell r="E292" t="str">
            <v>B276</v>
          </cell>
          <cell r="F292" t="str">
            <v>N/A</v>
          </cell>
          <cell r="G292" t="str">
            <v>LB</v>
          </cell>
          <cell r="H292">
            <v>864</v>
          </cell>
          <cell r="I292" t="str">
            <v>1000</v>
          </cell>
          <cell r="J292" t="str">
            <v>DOMESTIC STATISTICAL 1000</v>
          </cell>
          <cell r="K292" t="str">
            <v>506015</v>
          </cell>
          <cell r="L292" t="str">
            <v>FLOUR, BAKERY</v>
          </cell>
          <cell r="M292" t="str">
            <v>210</v>
          </cell>
          <cell r="N292" t="str">
            <v>AMS-DOMESTIC</v>
          </cell>
          <cell r="O292" t="str">
            <v>100802002031100</v>
          </cell>
          <cell r="P292" t="str">
            <v>FLOUR/BAKER/BAG</v>
          </cell>
          <cell r="Q292">
            <v>1.02</v>
          </cell>
          <cell r="R292">
            <v>1</v>
          </cell>
          <cell r="S292" t="str">
            <v>LB</v>
          </cell>
          <cell r="T292">
            <v>50</v>
          </cell>
          <cell r="U292">
            <v>43200</v>
          </cell>
          <cell r="V292">
            <v>26.17</v>
          </cell>
          <cell r="W292">
            <v>0.26170000000000004</v>
          </cell>
          <cell r="X292" t="str">
            <v>USD</v>
          </cell>
          <cell r="Y292">
            <v>100</v>
          </cell>
          <cell r="Z292" t="str">
            <v>LB</v>
          </cell>
          <cell r="AA292">
            <v>13.09</v>
          </cell>
          <cell r="AB292">
            <v>11305.44</v>
          </cell>
          <cell r="AC292" t="str">
            <v>No</v>
          </cell>
        </row>
        <row r="293">
          <cell r="A293" t="str">
            <v>100417</v>
          </cell>
          <cell r="B293" t="str">
            <v>FLOUR BAKER HARD WHT BLCH-BULK</v>
          </cell>
          <cell r="D293" t="str">
            <v>601390</v>
          </cell>
          <cell r="E293" t="str">
            <v>B285</v>
          </cell>
          <cell r="F293" t="str">
            <v>N/A</v>
          </cell>
          <cell r="G293" t="str">
            <v>LB</v>
          </cell>
          <cell r="H293">
            <v>0</v>
          </cell>
          <cell r="I293" t="str">
            <v>1000</v>
          </cell>
          <cell r="J293" t="str">
            <v>DOMESTIC STATISTICAL 1000</v>
          </cell>
          <cell r="K293" t="str">
            <v>506015</v>
          </cell>
          <cell r="L293" t="str">
            <v>FLOUR, BAKERY</v>
          </cell>
          <cell r="M293" t="str">
            <v>210</v>
          </cell>
          <cell r="N293" t="str">
            <v>AMS-DOMESTIC</v>
          </cell>
          <cell r="O293" t="str">
            <v>100802002031180</v>
          </cell>
          <cell r="P293" t="str">
            <v>FLOUR/BAKER/BULK</v>
          </cell>
          <cell r="Q293">
            <v>1</v>
          </cell>
          <cell r="R293">
            <v>1</v>
          </cell>
          <cell r="S293" t="str">
            <v>LB</v>
          </cell>
          <cell r="T293">
            <v>0</v>
          </cell>
          <cell r="U293">
            <v>45000</v>
          </cell>
          <cell r="V293">
            <v>36.49</v>
          </cell>
          <cell r="W293">
            <v>0.3649</v>
          </cell>
          <cell r="X293" t="str">
            <v>USD</v>
          </cell>
          <cell r="Y293">
            <v>100</v>
          </cell>
          <cell r="Z293" t="str">
            <v>LB</v>
          </cell>
          <cell r="AA293">
            <v>0</v>
          </cell>
          <cell r="AB293">
            <v>16420.5</v>
          </cell>
          <cell r="AC293" t="str">
            <v>No</v>
          </cell>
        </row>
        <row r="294">
          <cell r="A294" t="str">
            <v>100418</v>
          </cell>
          <cell r="B294" t="str">
            <v>FLOUR BAKER HARD WHT UNBLCH-BULK</v>
          </cell>
          <cell r="D294" t="str">
            <v>601490</v>
          </cell>
          <cell r="E294" t="str">
            <v>B286</v>
          </cell>
          <cell r="F294" t="str">
            <v>N/A</v>
          </cell>
          <cell r="G294" t="str">
            <v>LB</v>
          </cell>
          <cell r="H294">
            <v>0</v>
          </cell>
          <cell r="I294" t="str">
            <v>1000</v>
          </cell>
          <cell r="J294" t="str">
            <v>DOMESTIC STATISTICAL 1000</v>
          </cell>
          <cell r="K294" t="str">
            <v>506015</v>
          </cell>
          <cell r="L294" t="str">
            <v>FLOUR, BAKERY</v>
          </cell>
          <cell r="M294" t="str">
            <v>210</v>
          </cell>
          <cell r="N294" t="str">
            <v>AMS-DOMESTIC</v>
          </cell>
          <cell r="O294" t="str">
            <v>100802002031180</v>
          </cell>
          <cell r="P294" t="str">
            <v>FLOUR/BAKER/BULK</v>
          </cell>
          <cell r="Q294">
            <v>1</v>
          </cell>
          <cell r="R294">
            <v>1</v>
          </cell>
          <cell r="S294" t="str">
            <v>LB</v>
          </cell>
          <cell r="T294">
            <v>0</v>
          </cell>
          <cell r="U294">
            <v>45000</v>
          </cell>
          <cell r="V294">
            <v>35.19</v>
          </cell>
          <cell r="W294">
            <v>0.35189999999999999</v>
          </cell>
          <cell r="X294" t="str">
            <v>USD</v>
          </cell>
          <cell r="Y294">
            <v>100</v>
          </cell>
          <cell r="Z294" t="str">
            <v>LB</v>
          </cell>
          <cell r="AA294">
            <v>0</v>
          </cell>
          <cell r="AB294">
            <v>15835.5</v>
          </cell>
          <cell r="AC294" t="str">
            <v>No</v>
          </cell>
        </row>
        <row r="295">
          <cell r="A295" t="str">
            <v>100419</v>
          </cell>
          <cell r="B295" t="str">
            <v>FLOUR BAKER HEARTH BLCH-BULK</v>
          </cell>
          <cell r="D295" t="str">
            <v>601590</v>
          </cell>
          <cell r="E295" t="str">
            <v>B301</v>
          </cell>
          <cell r="F295" t="str">
            <v>N/A</v>
          </cell>
          <cell r="G295" t="str">
            <v>LB</v>
          </cell>
          <cell r="H295">
            <v>0</v>
          </cell>
          <cell r="I295" t="str">
            <v>1000</v>
          </cell>
          <cell r="J295" t="str">
            <v>DOMESTIC STATISTICAL 1000</v>
          </cell>
          <cell r="K295" t="str">
            <v>506015</v>
          </cell>
          <cell r="L295" t="str">
            <v>FLOUR, BAKERY</v>
          </cell>
          <cell r="M295" t="str">
            <v>210</v>
          </cell>
          <cell r="N295" t="str">
            <v>AMS-DOMESTIC</v>
          </cell>
          <cell r="O295" t="str">
            <v>100802002031180</v>
          </cell>
          <cell r="P295" t="str">
            <v>FLOUR/BAKER/BULK</v>
          </cell>
          <cell r="Q295">
            <v>1</v>
          </cell>
          <cell r="R295">
            <v>1</v>
          </cell>
          <cell r="S295" t="str">
            <v>LB</v>
          </cell>
          <cell r="T295">
            <v>0</v>
          </cell>
          <cell r="U295">
            <v>45000</v>
          </cell>
          <cell r="V295">
            <v>21.72</v>
          </cell>
          <cell r="W295">
            <v>0.21719999999999998</v>
          </cell>
          <cell r="X295" t="str">
            <v>USD</v>
          </cell>
          <cell r="Y295">
            <v>100</v>
          </cell>
          <cell r="Z295" t="str">
            <v>LB</v>
          </cell>
          <cell r="AA295">
            <v>0</v>
          </cell>
          <cell r="AB295">
            <v>9774</v>
          </cell>
          <cell r="AC295" t="str">
            <v>No</v>
          </cell>
        </row>
        <row r="296">
          <cell r="A296" t="str">
            <v>100420</v>
          </cell>
          <cell r="B296" t="str">
            <v>FLOUR BAKER HEARTH UNBLCH-BULK</v>
          </cell>
          <cell r="D296" t="str">
            <v>601690</v>
          </cell>
          <cell r="E296" t="str">
            <v>B303</v>
          </cell>
          <cell r="F296" t="str">
            <v>N/A</v>
          </cell>
          <cell r="G296" t="str">
            <v>LB</v>
          </cell>
          <cell r="H296">
            <v>0</v>
          </cell>
          <cell r="I296" t="str">
            <v>1000</v>
          </cell>
          <cell r="J296" t="str">
            <v>DOMESTIC STATISTICAL 1000</v>
          </cell>
          <cell r="K296" t="str">
            <v>506015</v>
          </cell>
          <cell r="L296" t="str">
            <v>FLOUR, BAKERY</v>
          </cell>
          <cell r="M296" t="str">
            <v>210</v>
          </cell>
          <cell r="N296" t="str">
            <v>AMS-DOMESTIC</v>
          </cell>
          <cell r="O296" t="str">
            <v>100802002031180</v>
          </cell>
          <cell r="P296" t="str">
            <v>FLOUR/BAKER/BULK</v>
          </cell>
          <cell r="Q296">
            <v>1</v>
          </cell>
          <cell r="R296">
            <v>1</v>
          </cell>
          <cell r="S296" t="str">
            <v>LB</v>
          </cell>
          <cell r="T296">
            <v>0</v>
          </cell>
          <cell r="U296">
            <v>45000</v>
          </cell>
          <cell r="V296">
            <v>37.979999999999997</v>
          </cell>
          <cell r="W296">
            <v>0.37979999999999997</v>
          </cell>
          <cell r="X296" t="str">
            <v>USD</v>
          </cell>
          <cell r="Y296">
            <v>100</v>
          </cell>
          <cell r="Z296" t="str">
            <v>LB</v>
          </cell>
          <cell r="AA296">
            <v>0</v>
          </cell>
          <cell r="AB296">
            <v>17091</v>
          </cell>
          <cell r="AC296" t="str">
            <v>No</v>
          </cell>
        </row>
        <row r="297">
          <cell r="A297" t="str">
            <v>100421</v>
          </cell>
          <cell r="B297" t="str">
            <v>FLOUR BAKER SOFT UNBLCH-BULK</v>
          </cell>
          <cell r="D297" t="str">
            <v>601890</v>
          </cell>
          <cell r="E297" t="str">
            <v>B321</v>
          </cell>
          <cell r="F297" t="str">
            <v>N/A</v>
          </cell>
          <cell r="G297" t="str">
            <v>LB</v>
          </cell>
          <cell r="H297">
            <v>0</v>
          </cell>
          <cell r="I297" t="str">
            <v>1000</v>
          </cell>
          <cell r="J297" t="str">
            <v>DOMESTIC STATISTICAL 1000</v>
          </cell>
          <cell r="K297" t="str">
            <v>506015</v>
          </cell>
          <cell r="L297" t="str">
            <v>FLOUR, BAKERY</v>
          </cell>
          <cell r="M297" t="str">
            <v>210</v>
          </cell>
          <cell r="N297" t="str">
            <v>AMS-DOMESTIC</v>
          </cell>
          <cell r="O297" t="str">
            <v>100802002031180</v>
          </cell>
          <cell r="P297" t="str">
            <v>FLOUR/BAKER/BULK</v>
          </cell>
          <cell r="Q297">
            <v>1</v>
          </cell>
          <cell r="R297">
            <v>1</v>
          </cell>
          <cell r="S297" t="str">
            <v>LB</v>
          </cell>
          <cell r="T297">
            <v>0</v>
          </cell>
          <cell r="U297">
            <v>45000</v>
          </cell>
          <cell r="V297">
            <v>22</v>
          </cell>
          <cell r="W297">
            <v>0.22</v>
          </cell>
          <cell r="X297" t="str">
            <v>USD</v>
          </cell>
          <cell r="Y297">
            <v>100</v>
          </cell>
          <cell r="Z297" t="str">
            <v>LB</v>
          </cell>
          <cell r="AA297">
            <v>0</v>
          </cell>
          <cell r="AB297">
            <v>9900</v>
          </cell>
          <cell r="AC297" t="str">
            <v>No</v>
          </cell>
        </row>
        <row r="298">
          <cell r="A298" t="str">
            <v>100422</v>
          </cell>
          <cell r="B298" t="str">
            <v>FLOUR ENRCH SEMOLINA-BULK</v>
          </cell>
          <cell r="D298" t="str">
            <v>602090</v>
          </cell>
          <cell r="E298" t="str">
            <v>B196</v>
          </cell>
          <cell r="F298" t="str">
            <v>N/A</v>
          </cell>
          <cell r="G298" t="str">
            <v>LB</v>
          </cell>
          <cell r="H298">
            <v>0</v>
          </cell>
          <cell r="I298" t="str">
            <v>1000</v>
          </cell>
          <cell r="J298" t="str">
            <v>DOMESTIC STATISTICAL 1000</v>
          </cell>
          <cell r="K298" t="str">
            <v>506015</v>
          </cell>
          <cell r="L298" t="str">
            <v>FLOUR, BAKERY</v>
          </cell>
          <cell r="M298" t="str">
            <v>210</v>
          </cell>
          <cell r="N298" t="str">
            <v>AMS-DOMESTIC</v>
          </cell>
          <cell r="O298" t="str">
            <v>100802006031180</v>
          </cell>
          <cell r="P298" t="str">
            <v>FLOUR/SEMOLINA/BULK</v>
          </cell>
          <cell r="Q298">
            <v>1</v>
          </cell>
          <cell r="R298">
            <v>1</v>
          </cell>
          <cell r="S298" t="str">
            <v>LB</v>
          </cell>
          <cell r="T298">
            <v>0</v>
          </cell>
          <cell r="U298">
            <v>45000</v>
          </cell>
          <cell r="V298">
            <v>14.2</v>
          </cell>
          <cell r="W298">
            <v>0.14199999999999999</v>
          </cell>
          <cell r="X298" t="str">
            <v>USD</v>
          </cell>
          <cell r="Y298">
            <v>100</v>
          </cell>
          <cell r="Z298" t="str">
            <v>LB</v>
          </cell>
          <cell r="AA298">
            <v>0</v>
          </cell>
          <cell r="AB298">
            <v>6390</v>
          </cell>
          <cell r="AC298" t="str">
            <v>No</v>
          </cell>
        </row>
        <row r="299">
          <cell r="A299" t="str">
            <v>100425</v>
          </cell>
          <cell r="B299" t="str">
            <v>PASTA SPAGHETTI CTN-20 LB</v>
          </cell>
          <cell r="E299" t="str">
            <v>B840</v>
          </cell>
          <cell r="F299" t="str">
            <v>N/A</v>
          </cell>
          <cell r="G299" t="str">
            <v>LB</v>
          </cell>
          <cell r="H299">
            <v>2000</v>
          </cell>
          <cell r="I299" t="str">
            <v>1000</v>
          </cell>
          <cell r="J299" t="str">
            <v>DOMESTIC STATISTICAL 1000</v>
          </cell>
          <cell r="K299" t="str">
            <v>504020</v>
          </cell>
          <cell r="L299" t="str">
            <v>PASTA, OTHER</v>
          </cell>
          <cell r="M299" t="str">
            <v>210</v>
          </cell>
          <cell r="N299" t="str">
            <v>AMS-DOMESTIC</v>
          </cell>
          <cell r="O299" t="str">
            <v>102602004031240</v>
          </cell>
          <cell r="P299" t="str">
            <v>PASTA/SPAGHETTI/CARTON</v>
          </cell>
          <cell r="Q299">
            <v>1.05</v>
          </cell>
          <cell r="R299">
            <v>1</v>
          </cell>
          <cell r="S299" t="str">
            <v>LB</v>
          </cell>
          <cell r="T299">
            <v>20</v>
          </cell>
          <cell r="U299">
            <v>40000</v>
          </cell>
          <cell r="V299">
            <v>254.67</v>
          </cell>
          <cell r="W299">
            <v>2.5467</v>
          </cell>
          <cell r="X299" t="str">
            <v>USD</v>
          </cell>
          <cell r="Y299">
            <v>100</v>
          </cell>
          <cell r="Z299" t="str">
            <v>LB</v>
          </cell>
          <cell r="AA299">
            <v>50.93</v>
          </cell>
          <cell r="AB299">
            <v>101868</v>
          </cell>
          <cell r="AC299" t="str">
            <v>No</v>
          </cell>
        </row>
        <row r="300">
          <cell r="A300" t="str">
            <v>100426</v>
          </cell>
          <cell r="B300" t="str">
            <v>PASTA SPAGHETTI PKG-12/2 LB</v>
          </cell>
          <cell r="E300" t="str">
            <v>B835</v>
          </cell>
          <cell r="F300" t="str">
            <v>N/A</v>
          </cell>
          <cell r="G300" t="str">
            <v>LB</v>
          </cell>
          <cell r="H300">
            <v>1700</v>
          </cell>
          <cell r="I300" t="str">
            <v>1000</v>
          </cell>
          <cell r="J300" t="str">
            <v>DOMESTIC STATISTICAL 1000</v>
          </cell>
          <cell r="K300" t="str">
            <v>504020</v>
          </cell>
          <cell r="L300" t="str">
            <v>PASTA, OTHER</v>
          </cell>
          <cell r="M300" t="str">
            <v>210</v>
          </cell>
          <cell r="N300" t="str">
            <v>AMS-DOMESTIC</v>
          </cell>
          <cell r="O300" t="str">
            <v>102602004031160</v>
          </cell>
          <cell r="P300" t="str">
            <v>PASTA/SPAGHETTI/BOX</v>
          </cell>
          <cell r="Q300">
            <v>1.042</v>
          </cell>
          <cell r="R300">
            <v>1</v>
          </cell>
          <cell r="S300" t="str">
            <v>LB</v>
          </cell>
          <cell r="T300">
            <v>24</v>
          </cell>
          <cell r="U300">
            <v>40800</v>
          </cell>
          <cell r="V300">
            <v>41.95</v>
          </cell>
          <cell r="W300">
            <v>0.41950000000000004</v>
          </cell>
          <cell r="X300" t="str">
            <v>USD</v>
          </cell>
          <cell r="Y300">
            <v>100</v>
          </cell>
          <cell r="Z300" t="str">
            <v>LB</v>
          </cell>
          <cell r="AA300">
            <v>10.07</v>
          </cell>
          <cell r="AB300">
            <v>17115.599999999999</v>
          </cell>
          <cell r="AC300" t="str">
            <v>No</v>
          </cell>
        </row>
        <row r="301">
          <cell r="A301" t="str">
            <v>100427</v>
          </cell>
          <cell r="B301" t="str">
            <v>WHOLE GRAIN SPAGHETTI CTN-20 LB</v>
          </cell>
          <cell r="E301" t="str">
            <v>B836</v>
          </cell>
          <cell r="F301" t="str">
            <v>N/A</v>
          </cell>
          <cell r="G301" t="str">
            <v>LB</v>
          </cell>
          <cell r="H301">
            <v>2000</v>
          </cell>
          <cell r="I301" t="str">
            <v>1000</v>
          </cell>
          <cell r="J301" t="str">
            <v>DOMESTIC STATISTICAL 1000</v>
          </cell>
          <cell r="K301" t="str">
            <v>504020</v>
          </cell>
          <cell r="L301" t="str">
            <v>PASTA, OTHER</v>
          </cell>
          <cell r="M301" t="str">
            <v>210</v>
          </cell>
          <cell r="N301" t="str">
            <v>AMS-DOMESTIC</v>
          </cell>
          <cell r="O301" t="str">
            <v>102602006031240</v>
          </cell>
          <cell r="P301" t="str">
            <v>PASTA/WHOLE GRAIN SPAGHETTI/CARTON</v>
          </cell>
          <cell r="Q301">
            <v>1.05</v>
          </cell>
          <cell r="R301">
            <v>1</v>
          </cell>
          <cell r="S301" t="str">
            <v>LB</v>
          </cell>
          <cell r="T301">
            <v>20</v>
          </cell>
          <cell r="U301">
            <v>40000</v>
          </cell>
          <cell r="V301">
            <v>37.69</v>
          </cell>
          <cell r="W301">
            <v>0.37689999999999996</v>
          </cell>
          <cell r="X301" t="str">
            <v>USD</v>
          </cell>
          <cell r="Y301">
            <v>100</v>
          </cell>
          <cell r="Z301" t="str">
            <v>LB</v>
          </cell>
          <cell r="AA301">
            <v>7.54</v>
          </cell>
          <cell r="AB301">
            <v>15076</v>
          </cell>
          <cell r="AC301" t="str">
            <v>No</v>
          </cell>
        </row>
        <row r="302">
          <cell r="A302" t="str">
            <v>100428</v>
          </cell>
          <cell r="B302" t="str">
            <v>PASTA MACARONI PLAIN ELBOW PKG-24/1 LB</v>
          </cell>
          <cell r="E302" t="str">
            <v>B425</v>
          </cell>
          <cell r="F302" t="str">
            <v>N/A</v>
          </cell>
          <cell r="G302" t="str">
            <v>LB</v>
          </cell>
          <cell r="H302">
            <v>1700</v>
          </cell>
          <cell r="I302" t="str">
            <v>1000</v>
          </cell>
          <cell r="J302" t="str">
            <v>DOMESTIC STATISTICAL 1000</v>
          </cell>
          <cell r="K302" t="str">
            <v>504010</v>
          </cell>
          <cell r="L302" t="str">
            <v>PASTA, MACARONI</v>
          </cell>
          <cell r="M302" t="str">
            <v>210</v>
          </cell>
          <cell r="N302" t="str">
            <v>AMS-DOMESTIC</v>
          </cell>
          <cell r="O302" t="str">
            <v>102602003031160</v>
          </cell>
          <cell r="P302" t="str">
            <v>PASTA/MACARONI/BOX</v>
          </cell>
          <cell r="Q302">
            <v>1.042</v>
          </cell>
          <cell r="R302">
            <v>1</v>
          </cell>
          <cell r="S302" t="str">
            <v>LB</v>
          </cell>
          <cell r="T302">
            <v>24</v>
          </cell>
          <cell r="U302">
            <v>40800</v>
          </cell>
          <cell r="V302">
            <v>42.3</v>
          </cell>
          <cell r="W302">
            <v>0.42299999999999999</v>
          </cell>
          <cell r="X302" t="str">
            <v>USD</v>
          </cell>
          <cell r="Y302">
            <v>100</v>
          </cell>
          <cell r="Z302" t="str">
            <v>LB</v>
          </cell>
          <cell r="AA302">
            <v>10.15</v>
          </cell>
          <cell r="AB302">
            <v>17258.400000000001</v>
          </cell>
          <cell r="AC302" t="str">
            <v>No</v>
          </cell>
        </row>
        <row r="303">
          <cell r="A303" t="str">
            <v>100433</v>
          </cell>
          <cell r="B303" t="str">
            <v>EGGNOODLE 1/2 INCH WIDE PKG-12/1 LB</v>
          </cell>
          <cell r="E303" t="str">
            <v>B424</v>
          </cell>
          <cell r="F303" t="str">
            <v>N/A</v>
          </cell>
          <cell r="G303" t="str">
            <v>LB</v>
          </cell>
          <cell r="H303">
            <v>1920</v>
          </cell>
          <cell r="I303" t="str">
            <v>1000</v>
          </cell>
          <cell r="J303" t="str">
            <v>DOMESTIC STATISTICAL 1000</v>
          </cell>
          <cell r="K303" t="str">
            <v>504020</v>
          </cell>
          <cell r="L303" t="str">
            <v>PASTA, OTHER</v>
          </cell>
          <cell r="M303" t="str">
            <v>210</v>
          </cell>
          <cell r="N303" t="str">
            <v>AMS-DOMESTIC</v>
          </cell>
          <cell r="O303" t="str">
            <v>102602001031160</v>
          </cell>
          <cell r="P303" t="str">
            <v>PASTA/EGG NOODLE/BOX</v>
          </cell>
          <cell r="Q303">
            <v>1.083</v>
          </cell>
          <cell r="R303">
            <v>1</v>
          </cell>
          <cell r="S303" t="str">
            <v>LB</v>
          </cell>
          <cell r="T303">
            <v>12</v>
          </cell>
          <cell r="U303">
            <v>23040</v>
          </cell>
          <cell r="V303">
            <v>343.26</v>
          </cell>
          <cell r="W303">
            <v>3.4325999999999999</v>
          </cell>
          <cell r="X303" t="str">
            <v>USD</v>
          </cell>
          <cell r="Y303">
            <v>100</v>
          </cell>
          <cell r="Z303" t="str">
            <v>LB</v>
          </cell>
          <cell r="AA303">
            <v>41.19</v>
          </cell>
          <cell r="AB303">
            <v>79087.100000000006</v>
          </cell>
          <cell r="AC303" t="str">
            <v>No</v>
          </cell>
        </row>
        <row r="304">
          <cell r="A304" t="str">
            <v>100434</v>
          </cell>
          <cell r="B304" t="str">
            <v>WHOLE GRAIN PASTA ROTINI MAC CTN-20 LB</v>
          </cell>
          <cell r="E304" t="str">
            <v>B428</v>
          </cell>
          <cell r="F304" t="str">
            <v>N/A</v>
          </cell>
          <cell r="G304" t="str">
            <v>LB</v>
          </cell>
          <cell r="H304">
            <v>1400</v>
          </cell>
          <cell r="I304" t="str">
            <v>1000</v>
          </cell>
          <cell r="J304" t="str">
            <v>DOMESTIC STATISTICAL 1000</v>
          </cell>
          <cell r="K304" t="str">
            <v>504010</v>
          </cell>
          <cell r="L304" t="str">
            <v>PASTA, MACARONI</v>
          </cell>
          <cell r="M304" t="str">
            <v>210</v>
          </cell>
          <cell r="N304" t="str">
            <v>AMS-DOMESTIC</v>
          </cell>
          <cell r="O304" t="str">
            <v>102602005031240</v>
          </cell>
          <cell r="P304" t="str">
            <v>PASTA/WHOLE GRAIN MACARONI/CARTON</v>
          </cell>
          <cell r="Q304">
            <v>1.07</v>
          </cell>
          <cell r="R304">
            <v>1</v>
          </cell>
          <cell r="S304" t="str">
            <v>LB</v>
          </cell>
          <cell r="T304">
            <v>20</v>
          </cell>
          <cell r="U304">
            <v>28000</v>
          </cell>
          <cell r="V304">
            <v>44.75</v>
          </cell>
          <cell r="W304">
            <v>0.44750000000000001</v>
          </cell>
          <cell r="X304" t="str">
            <v>USD</v>
          </cell>
          <cell r="Y304">
            <v>100</v>
          </cell>
          <cell r="Z304" t="str">
            <v>LB</v>
          </cell>
          <cell r="AA304">
            <v>8.9499999999999993</v>
          </cell>
          <cell r="AB304">
            <v>12530</v>
          </cell>
          <cell r="AC304" t="str">
            <v>No</v>
          </cell>
        </row>
        <row r="305">
          <cell r="A305" t="str">
            <v>100435</v>
          </cell>
          <cell r="B305" t="str">
            <v>WHOLE GRAIN PASTA ROTINI MAC PKG-20/1 LB</v>
          </cell>
          <cell r="E305" t="str">
            <v>B423</v>
          </cell>
          <cell r="F305" t="str">
            <v>N/A</v>
          </cell>
          <cell r="G305" t="str">
            <v>LB</v>
          </cell>
          <cell r="H305">
            <v>1700</v>
          </cell>
          <cell r="I305" t="str">
            <v>1000</v>
          </cell>
          <cell r="J305" t="str">
            <v>DOMESTIC STATISTICAL 1000</v>
          </cell>
          <cell r="K305" t="str">
            <v>504010</v>
          </cell>
          <cell r="L305" t="str">
            <v>PASTA, MACARONI</v>
          </cell>
          <cell r="M305" t="str">
            <v>210</v>
          </cell>
          <cell r="N305" t="str">
            <v>AMS-DOMESTIC</v>
          </cell>
          <cell r="O305" t="str">
            <v>102602005031160</v>
          </cell>
          <cell r="P305" t="str">
            <v>PASTA/WHOLE GRAIN MACARONI/BOX</v>
          </cell>
          <cell r="Q305">
            <v>1.0589999999999999</v>
          </cell>
          <cell r="R305">
            <v>1</v>
          </cell>
          <cell r="S305" t="str">
            <v>LB</v>
          </cell>
          <cell r="T305">
            <v>20</v>
          </cell>
          <cell r="U305">
            <v>34000</v>
          </cell>
          <cell r="V305">
            <v>43.32</v>
          </cell>
          <cell r="W305">
            <v>0.43320000000000003</v>
          </cell>
          <cell r="X305" t="str">
            <v>USD</v>
          </cell>
          <cell r="Y305">
            <v>100</v>
          </cell>
          <cell r="Z305" t="str">
            <v>LB</v>
          </cell>
          <cell r="AA305">
            <v>8.66</v>
          </cell>
          <cell r="AB305">
            <v>14728.8</v>
          </cell>
          <cell r="AC305" t="str">
            <v>No</v>
          </cell>
        </row>
        <row r="306">
          <cell r="A306" t="str">
            <v>100436</v>
          </cell>
          <cell r="B306" t="str">
            <v>SHT HYD VEG OIL CAN-12/3 LB</v>
          </cell>
          <cell r="D306" t="str">
            <v>651030</v>
          </cell>
          <cell r="E306" t="str">
            <v>B720</v>
          </cell>
          <cell r="F306" t="str">
            <v>N/A</v>
          </cell>
          <cell r="G306" t="str">
            <v>LB</v>
          </cell>
          <cell r="H306">
            <v>1040</v>
          </cell>
          <cell r="I306" t="str">
            <v>1000</v>
          </cell>
          <cell r="J306" t="str">
            <v>DOMESTIC STATISTICAL 1000</v>
          </cell>
          <cell r="K306" t="str">
            <v>601010</v>
          </cell>
          <cell r="L306" t="str">
            <v>VEG OIL PROD DOM</v>
          </cell>
          <cell r="M306" t="str">
            <v>210</v>
          </cell>
          <cell r="N306" t="str">
            <v>AMS-DOMESTIC</v>
          </cell>
          <cell r="O306" t="str">
            <v>102402005031140</v>
          </cell>
          <cell r="P306" t="str">
            <v>OIL/VEGETABLE/BOTTLE</v>
          </cell>
          <cell r="Q306">
            <v>1.167</v>
          </cell>
          <cell r="R306">
            <v>1</v>
          </cell>
          <cell r="S306" t="str">
            <v>LB</v>
          </cell>
          <cell r="T306">
            <v>36</v>
          </cell>
          <cell r="U306">
            <v>37440</v>
          </cell>
          <cell r="V306">
            <v>105.41</v>
          </cell>
          <cell r="W306">
            <v>1.0541</v>
          </cell>
          <cell r="X306" t="str">
            <v>USD</v>
          </cell>
          <cell r="Y306">
            <v>100</v>
          </cell>
          <cell r="Z306" t="str">
            <v>LB</v>
          </cell>
          <cell r="AA306">
            <v>37.950000000000003</v>
          </cell>
          <cell r="AB306">
            <v>39465.5</v>
          </cell>
          <cell r="AC306" t="str">
            <v>No</v>
          </cell>
        </row>
        <row r="307">
          <cell r="A307" t="str">
            <v>100437</v>
          </cell>
          <cell r="B307" t="str">
            <v>SHT HYD VEG OIL CUBE-50 LB</v>
          </cell>
          <cell r="D307" t="str">
            <v>651050</v>
          </cell>
          <cell r="E307" t="str">
            <v>B730</v>
          </cell>
          <cell r="F307" t="str">
            <v>N/A</v>
          </cell>
          <cell r="G307" t="str">
            <v>LB</v>
          </cell>
          <cell r="H307">
            <v>840</v>
          </cell>
          <cell r="I307" t="str">
            <v>1000</v>
          </cell>
          <cell r="J307" t="str">
            <v>DOMESTIC STATISTICAL 1000</v>
          </cell>
          <cell r="K307" t="str">
            <v>601010</v>
          </cell>
          <cell r="L307" t="str">
            <v>VEG OIL PROD DOM</v>
          </cell>
          <cell r="M307" t="str">
            <v>210</v>
          </cell>
          <cell r="N307" t="str">
            <v>AMS-DOMESTIC</v>
          </cell>
          <cell r="O307" t="str">
            <v>102402005031140</v>
          </cell>
          <cell r="P307" t="str">
            <v>OIL/VEGETABLE/BOTTLE</v>
          </cell>
          <cell r="Q307">
            <v>1.04</v>
          </cell>
          <cell r="R307">
            <v>1</v>
          </cell>
          <cell r="S307" t="str">
            <v>LB</v>
          </cell>
          <cell r="T307">
            <v>50</v>
          </cell>
          <cell r="U307">
            <v>42000</v>
          </cell>
          <cell r="V307">
            <v>55.35</v>
          </cell>
          <cell r="W307">
            <v>0.55349999999999999</v>
          </cell>
          <cell r="X307" t="str">
            <v>USD</v>
          </cell>
          <cell r="Y307">
            <v>100</v>
          </cell>
          <cell r="Z307" t="str">
            <v>LB</v>
          </cell>
          <cell r="AA307">
            <v>27.68</v>
          </cell>
          <cell r="AB307">
            <v>23247</v>
          </cell>
          <cell r="AC307" t="str">
            <v>No</v>
          </cell>
        </row>
        <row r="308">
          <cell r="A308" t="str">
            <v>100438</v>
          </cell>
          <cell r="B308" t="str">
            <v>SHT LIQ VEG OIL BTL-6/1 GAL</v>
          </cell>
          <cell r="D308" t="str">
            <v>652010</v>
          </cell>
          <cell r="E308" t="str">
            <v>B685</v>
          </cell>
          <cell r="F308" t="str">
            <v>N/A</v>
          </cell>
          <cell r="G308" t="str">
            <v>LB</v>
          </cell>
          <cell r="H308">
            <v>800</v>
          </cell>
          <cell r="I308" t="str">
            <v>1000</v>
          </cell>
          <cell r="J308" t="str">
            <v>DOMESTIC STATISTICAL 1000</v>
          </cell>
          <cell r="K308" t="str">
            <v>601010</v>
          </cell>
          <cell r="L308" t="str">
            <v>VEG OIL PROD DOM</v>
          </cell>
          <cell r="M308" t="str">
            <v>210</v>
          </cell>
          <cell r="N308" t="str">
            <v>AMS-DOMESTIC</v>
          </cell>
          <cell r="O308" t="str">
            <v>102402005031140</v>
          </cell>
          <cell r="P308" t="str">
            <v>OIL/VEGETABLE/BOTTLE</v>
          </cell>
          <cell r="Q308">
            <v>1.169</v>
          </cell>
          <cell r="R308">
            <v>1</v>
          </cell>
          <cell r="S308" t="str">
            <v>LB</v>
          </cell>
          <cell r="T308">
            <v>46.2</v>
          </cell>
          <cell r="U308">
            <v>36960</v>
          </cell>
          <cell r="V308">
            <v>63.47</v>
          </cell>
          <cell r="W308">
            <v>0.63470000000000004</v>
          </cell>
          <cell r="X308" t="str">
            <v>USD</v>
          </cell>
          <cell r="Y308">
            <v>100</v>
          </cell>
          <cell r="Z308" t="str">
            <v>LB</v>
          </cell>
          <cell r="AA308">
            <v>29.32</v>
          </cell>
          <cell r="AB308">
            <v>23458.51</v>
          </cell>
          <cell r="AC308" t="str">
            <v>No</v>
          </cell>
        </row>
        <row r="309">
          <cell r="A309" t="str">
            <v>100439</v>
          </cell>
          <cell r="B309" t="str">
            <v>OIL VEGETABLE BTL-6/1 GAL</v>
          </cell>
          <cell r="E309" t="str">
            <v>B670</v>
          </cell>
          <cell r="F309" t="str">
            <v>N/A</v>
          </cell>
          <cell r="G309" t="str">
            <v>LB</v>
          </cell>
          <cell r="H309">
            <v>800</v>
          </cell>
          <cell r="I309" t="str">
            <v>1000</v>
          </cell>
          <cell r="J309" t="str">
            <v>DOMESTIC STATISTICAL 1000</v>
          </cell>
          <cell r="K309" t="str">
            <v>601010</v>
          </cell>
          <cell r="L309" t="str">
            <v>VEG OIL PROD DOM</v>
          </cell>
          <cell r="M309" t="str">
            <v>210</v>
          </cell>
          <cell r="N309" t="str">
            <v>AMS-DOMESTIC</v>
          </cell>
          <cell r="O309" t="str">
            <v>102402005031140</v>
          </cell>
          <cell r="P309" t="str">
            <v>OIL/VEGETABLE/BOTTLE</v>
          </cell>
          <cell r="Q309">
            <v>1.169</v>
          </cell>
          <cell r="R309">
            <v>1</v>
          </cell>
          <cell r="S309" t="str">
            <v>LB</v>
          </cell>
          <cell r="T309">
            <v>46.2</v>
          </cell>
          <cell r="U309">
            <v>36960</v>
          </cell>
          <cell r="V309">
            <v>112.56</v>
          </cell>
          <cell r="W309">
            <v>1.1255999999999999</v>
          </cell>
          <cell r="X309" t="str">
            <v>USD</v>
          </cell>
          <cell r="Y309">
            <v>100</v>
          </cell>
          <cell r="Z309" t="str">
            <v>LB</v>
          </cell>
          <cell r="AA309">
            <v>52</v>
          </cell>
          <cell r="AB309">
            <v>41602.18</v>
          </cell>
          <cell r="AC309" t="str">
            <v>No</v>
          </cell>
        </row>
        <row r="310">
          <cell r="A310" t="str">
            <v>100440</v>
          </cell>
          <cell r="B310" t="str">
            <v>OIL VEGETABLE BTL-8/48 OZ</v>
          </cell>
          <cell r="E310" t="str">
            <v>B666</v>
          </cell>
          <cell r="F310" t="str">
            <v>N/A</v>
          </cell>
          <cell r="G310" t="str">
            <v>LB</v>
          </cell>
          <cell r="H310">
            <v>1320</v>
          </cell>
          <cell r="I310" t="str">
            <v>1000</v>
          </cell>
          <cell r="J310" t="str">
            <v>DOMESTIC STATISTICAL 1000</v>
          </cell>
          <cell r="K310" t="str">
            <v>601010</v>
          </cell>
          <cell r="L310" t="str">
            <v>VEG OIL PROD DOM</v>
          </cell>
          <cell r="M310" t="str">
            <v>210</v>
          </cell>
          <cell r="N310" t="str">
            <v>AMS-DOMESTIC</v>
          </cell>
          <cell r="O310" t="str">
            <v>102402005031140</v>
          </cell>
          <cell r="P310" t="str">
            <v>OIL/VEGETABLE/BOTTLE</v>
          </cell>
          <cell r="Q310">
            <v>1.147</v>
          </cell>
          <cell r="R310">
            <v>1</v>
          </cell>
          <cell r="S310" t="str">
            <v>LB</v>
          </cell>
          <cell r="T310">
            <v>23.1</v>
          </cell>
          <cell r="U310">
            <v>30492</v>
          </cell>
          <cell r="V310">
            <v>73.45</v>
          </cell>
          <cell r="W310">
            <v>0.73450000000000004</v>
          </cell>
          <cell r="X310" t="str">
            <v>USD</v>
          </cell>
          <cell r="Y310">
            <v>100</v>
          </cell>
          <cell r="Z310" t="str">
            <v>LB</v>
          </cell>
          <cell r="AA310">
            <v>16.97</v>
          </cell>
          <cell r="AB310">
            <v>22396.37</v>
          </cell>
          <cell r="AC310" t="str">
            <v>No</v>
          </cell>
        </row>
        <row r="311">
          <cell r="A311" t="str">
            <v>100441</v>
          </cell>
          <cell r="B311" t="str">
            <v>OIL VEGETABLE BTL-9/48 OZ</v>
          </cell>
          <cell r="E311" t="str">
            <v>B665</v>
          </cell>
          <cell r="F311" t="str">
            <v>2171-CWT</v>
          </cell>
          <cell r="G311" t="str">
            <v>LB</v>
          </cell>
          <cell r="H311">
            <v>1440</v>
          </cell>
          <cell r="I311" t="str">
            <v>1000</v>
          </cell>
          <cell r="J311" t="str">
            <v>DOMESTIC STATISTICAL 1000</v>
          </cell>
          <cell r="K311" t="str">
            <v>601010</v>
          </cell>
          <cell r="L311" t="str">
            <v>VEG OIL PROD DOM</v>
          </cell>
          <cell r="M311" t="str">
            <v>210</v>
          </cell>
          <cell r="N311" t="str">
            <v>AMS-DOMESTIC</v>
          </cell>
          <cell r="O311" t="str">
            <v>102402005031140</v>
          </cell>
          <cell r="P311" t="str">
            <v>OIL/VEGETABLE/BOTTLE</v>
          </cell>
          <cell r="Q311">
            <v>1.085</v>
          </cell>
          <cell r="R311">
            <v>1</v>
          </cell>
          <cell r="S311" t="str">
            <v>LB</v>
          </cell>
          <cell r="T311">
            <v>25.988</v>
          </cell>
          <cell r="U311">
            <v>37422</v>
          </cell>
          <cell r="V311">
            <v>114.11</v>
          </cell>
          <cell r="W311">
            <v>1.1411</v>
          </cell>
          <cell r="X311" t="str">
            <v>USD</v>
          </cell>
          <cell r="Y311">
            <v>100</v>
          </cell>
          <cell r="Z311" t="str">
            <v>LB</v>
          </cell>
          <cell r="AA311">
            <v>29.65</v>
          </cell>
          <cell r="AB311">
            <v>42702.239999999998</v>
          </cell>
          <cell r="AC311" t="str">
            <v>No</v>
          </cell>
        </row>
        <row r="312">
          <cell r="A312" t="str">
            <v>100442</v>
          </cell>
          <cell r="B312" t="str">
            <v>OIL SOYBEAN LOW SAT FAT BTL-6/1 GAL</v>
          </cell>
          <cell r="D312" t="str">
            <v>684060</v>
          </cell>
          <cell r="E312" t="str">
            <v>B664</v>
          </cell>
          <cell r="F312" t="str">
            <v>N/A</v>
          </cell>
          <cell r="G312" t="str">
            <v>LB</v>
          </cell>
          <cell r="H312">
            <v>800</v>
          </cell>
          <cell r="I312" t="str">
            <v>1000</v>
          </cell>
          <cell r="J312" t="str">
            <v>DOMESTIC STATISTICAL 1000</v>
          </cell>
          <cell r="K312" t="str">
            <v>601010</v>
          </cell>
          <cell r="L312" t="str">
            <v>VEG OIL PROD DOM</v>
          </cell>
          <cell r="M312" t="str">
            <v>210</v>
          </cell>
          <cell r="N312" t="str">
            <v>AMS-DOMESTIC</v>
          </cell>
          <cell r="O312" t="str">
            <v>102402003031140</v>
          </cell>
          <cell r="P312" t="str">
            <v>OIL/SOYBEAN/BOTTLE</v>
          </cell>
          <cell r="Q312">
            <v>1.169</v>
          </cell>
          <cell r="R312">
            <v>1</v>
          </cell>
          <cell r="S312" t="str">
            <v>LB</v>
          </cell>
          <cell r="T312">
            <v>46.2</v>
          </cell>
          <cell r="U312">
            <v>36960</v>
          </cell>
          <cell r="V312">
            <v>68.27</v>
          </cell>
          <cell r="W312">
            <v>0.68269999999999997</v>
          </cell>
          <cell r="X312" t="str">
            <v>USD</v>
          </cell>
          <cell r="Y312">
            <v>100</v>
          </cell>
          <cell r="Z312" t="str">
            <v>LB</v>
          </cell>
          <cell r="AA312">
            <v>31.54</v>
          </cell>
          <cell r="AB312">
            <v>25232.59</v>
          </cell>
          <cell r="AC312" t="str">
            <v>No</v>
          </cell>
        </row>
        <row r="313">
          <cell r="A313" t="str">
            <v>100443</v>
          </cell>
          <cell r="B313" t="str">
            <v>OIL VEGETABLE-BULK</v>
          </cell>
          <cell r="E313" t="str">
            <v>B672</v>
          </cell>
          <cell r="F313" t="str">
            <v>N/A</v>
          </cell>
          <cell r="G313" t="str">
            <v>LB</v>
          </cell>
          <cell r="H313">
            <v>0</v>
          </cell>
          <cell r="I313" t="str">
            <v>1000</v>
          </cell>
          <cell r="J313" t="str">
            <v>DOMESTIC STATISTICAL 1000</v>
          </cell>
          <cell r="K313" t="str">
            <v>601010</v>
          </cell>
          <cell r="L313" t="str">
            <v>VEG OIL PROD DOM</v>
          </cell>
          <cell r="M313" t="str">
            <v>210</v>
          </cell>
          <cell r="N313" t="str">
            <v>AMS-DOMESTIC</v>
          </cell>
          <cell r="O313" t="str">
            <v>102402005031180</v>
          </cell>
          <cell r="P313" t="str">
            <v>OIL/VEGETABLE/BULK</v>
          </cell>
          <cell r="Q313">
            <v>1</v>
          </cell>
          <cell r="R313">
            <v>1</v>
          </cell>
          <cell r="S313" t="str">
            <v>LB</v>
          </cell>
          <cell r="T313">
            <v>0</v>
          </cell>
          <cell r="U313">
            <v>48000</v>
          </cell>
          <cell r="V313">
            <v>86.76</v>
          </cell>
          <cell r="W313">
            <v>0.86760000000000004</v>
          </cell>
          <cell r="X313" t="str">
            <v>USD</v>
          </cell>
          <cell r="Y313">
            <v>100</v>
          </cell>
          <cell r="Z313" t="str">
            <v>LB</v>
          </cell>
          <cell r="AA313">
            <v>0</v>
          </cell>
          <cell r="AB313">
            <v>41644.800000000003</v>
          </cell>
          <cell r="AC313" t="str">
            <v>No</v>
          </cell>
        </row>
        <row r="314">
          <cell r="A314" t="str">
            <v>100446</v>
          </cell>
          <cell r="B314" t="str">
            <v>CEREAL CORN SQUARES 1344 PKG-14/14 OZ</v>
          </cell>
          <cell r="D314" t="str">
            <v>741014</v>
          </cell>
          <cell r="E314" t="str">
            <v>B834</v>
          </cell>
          <cell r="F314" t="str">
            <v>N/A</v>
          </cell>
          <cell r="G314" t="str">
            <v>LB</v>
          </cell>
          <cell r="H314">
            <v>1344</v>
          </cell>
          <cell r="I314" t="str">
            <v>1000</v>
          </cell>
          <cell r="J314" t="str">
            <v>DOMESTIC STATISTICAL 1000</v>
          </cell>
          <cell r="K314" t="str">
            <v>503010</v>
          </cell>
          <cell r="L314" t="str">
            <v>CEREAL, FORTIFIED</v>
          </cell>
          <cell r="M314" t="str">
            <v>210</v>
          </cell>
          <cell r="N314" t="str">
            <v>AMS-DOMESTIC</v>
          </cell>
          <cell r="O314" t="str">
            <v>100202001031160</v>
          </cell>
          <cell r="P314" t="str">
            <v>CEREAL/CORN AND RICE/BOX</v>
          </cell>
          <cell r="Q314">
            <v>1.3819999999999999</v>
          </cell>
          <cell r="R314">
            <v>1</v>
          </cell>
          <cell r="S314" t="str">
            <v>LB</v>
          </cell>
          <cell r="T314">
            <v>12.25</v>
          </cell>
          <cell r="U314">
            <v>16464</v>
          </cell>
          <cell r="V314">
            <v>164.05</v>
          </cell>
          <cell r="W314">
            <v>1.6405000000000001</v>
          </cell>
          <cell r="X314" t="str">
            <v>USD</v>
          </cell>
          <cell r="Y314">
            <v>100</v>
          </cell>
          <cell r="Z314" t="str">
            <v>LB</v>
          </cell>
          <cell r="AA314">
            <v>20.100000000000001</v>
          </cell>
          <cell r="AB314">
            <v>27009.19</v>
          </cell>
          <cell r="AC314" t="str">
            <v>No</v>
          </cell>
        </row>
        <row r="315">
          <cell r="A315" t="str">
            <v>100447</v>
          </cell>
          <cell r="B315" t="str">
            <v>CEREAL CORN 1152 PKG-14/16 OZ</v>
          </cell>
          <cell r="D315" t="str">
            <v>741054</v>
          </cell>
          <cell r="E315" t="str">
            <v>B851</v>
          </cell>
          <cell r="F315" t="str">
            <v>N/A</v>
          </cell>
          <cell r="G315" t="str">
            <v>LB</v>
          </cell>
          <cell r="H315">
            <v>1152</v>
          </cell>
          <cell r="I315" t="str">
            <v>1000</v>
          </cell>
          <cell r="J315" t="str">
            <v>DOMESTIC STATISTICAL 1000</v>
          </cell>
          <cell r="K315" t="str">
            <v>503010</v>
          </cell>
          <cell r="L315" t="str">
            <v>CEREAL, FORTIFIED</v>
          </cell>
          <cell r="M315" t="str">
            <v>210</v>
          </cell>
          <cell r="N315" t="str">
            <v>AMS-DOMESTIC</v>
          </cell>
          <cell r="O315" t="str">
            <v>100202001031160</v>
          </cell>
          <cell r="P315" t="str">
            <v>CEREAL/CORN AND RICE/BOX</v>
          </cell>
          <cell r="Q315">
            <v>1.5409999999999999</v>
          </cell>
          <cell r="R315">
            <v>1</v>
          </cell>
          <cell r="S315" t="str">
            <v>LB</v>
          </cell>
          <cell r="T315">
            <v>14</v>
          </cell>
          <cell r="U315">
            <v>16128</v>
          </cell>
          <cell r="V315">
            <v>170</v>
          </cell>
          <cell r="W315">
            <v>1.7</v>
          </cell>
          <cell r="X315" t="str">
            <v>USD</v>
          </cell>
          <cell r="Y315">
            <v>100</v>
          </cell>
          <cell r="Z315" t="str">
            <v>LB</v>
          </cell>
          <cell r="AA315">
            <v>23.8</v>
          </cell>
          <cell r="AB315">
            <v>27417.599999999999</v>
          </cell>
          <cell r="AC315" t="str">
            <v>No</v>
          </cell>
        </row>
        <row r="316">
          <cell r="A316" t="str">
            <v>100449</v>
          </cell>
          <cell r="B316" t="str">
            <v>CEREAL CORN FLKS 1080 PKG-12/18 OZ</v>
          </cell>
          <cell r="D316" t="str">
            <v>741119</v>
          </cell>
          <cell r="E316" t="str">
            <v>B879</v>
          </cell>
          <cell r="F316" t="str">
            <v>N/A</v>
          </cell>
          <cell r="G316" t="str">
            <v>LB</v>
          </cell>
          <cell r="H316">
            <v>1080</v>
          </cell>
          <cell r="I316" t="str">
            <v>1000</v>
          </cell>
          <cell r="J316" t="str">
            <v>DOMESTIC STATISTICAL 1000</v>
          </cell>
          <cell r="K316" t="str">
            <v>503010</v>
          </cell>
          <cell r="L316" t="str">
            <v>CEREAL, FORTIFIED</v>
          </cell>
          <cell r="M316" t="str">
            <v>210</v>
          </cell>
          <cell r="N316" t="str">
            <v>AMS-DOMESTIC</v>
          </cell>
          <cell r="O316" t="str">
            <v>100202001031160</v>
          </cell>
          <cell r="P316" t="str">
            <v>CEREAL/CORN AND RICE/BOX</v>
          </cell>
          <cell r="Q316">
            <v>1.415</v>
          </cell>
          <cell r="R316">
            <v>1</v>
          </cell>
          <cell r="S316" t="str">
            <v>LB</v>
          </cell>
          <cell r="T316">
            <v>13.5</v>
          </cell>
          <cell r="U316">
            <v>14580</v>
          </cell>
          <cell r="V316">
            <v>154.51</v>
          </cell>
          <cell r="W316">
            <v>1.5450999999999999</v>
          </cell>
          <cell r="X316" t="str">
            <v>USD</v>
          </cell>
          <cell r="Y316">
            <v>100</v>
          </cell>
          <cell r="Z316" t="str">
            <v>LB</v>
          </cell>
          <cell r="AA316">
            <v>20.86</v>
          </cell>
          <cell r="AB316">
            <v>22527.56</v>
          </cell>
          <cell r="AC316" t="str">
            <v>No</v>
          </cell>
        </row>
        <row r="317">
          <cell r="A317" t="str">
            <v>100450</v>
          </cell>
          <cell r="B317" t="str">
            <v>CEREAL CORN RICE BISC 1296 PKG-14/12 OZ</v>
          </cell>
          <cell r="D317" t="str">
            <v>741212</v>
          </cell>
          <cell r="E317" t="str">
            <v>B855</v>
          </cell>
          <cell r="F317" t="str">
            <v>N/A</v>
          </cell>
          <cell r="G317" t="str">
            <v>LB</v>
          </cell>
          <cell r="H317">
            <v>1296</v>
          </cell>
          <cell r="I317" t="str">
            <v>1000</v>
          </cell>
          <cell r="J317" t="str">
            <v>DOMESTIC STATISTICAL 1000</v>
          </cell>
          <cell r="K317" t="str">
            <v>503010</v>
          </cell>
          <cell r="L317" t="str">
            <v>CEREAL, FORTIFIED</v>
          </cell>
          <cell r="M317" t="str">
            <v>210</v>
          </cell>
          <cell r="N317" t="str">
            <v>AMS-DOMESTIC</v>
          </cell>
          <cell r="O317" t="str">
            <v>100202001031160</v>
          </cell>
          <cell r="P317" t="str">
            <v>CEREAL/CORN AND RICE/BOX</v>
          </cell>
          <cell r="Q317">
            <v>1.486</v>
          </cell>
          <cell r="R317">
            <v>1</v>
          </cell>
          <cell r="S317" t="str">
            <v>LB</v>
          </cell>
          <cell r="T317">
            <v>10.5</v>
          </cell>
          <cell r="U317">
            <v>13608</v>
          </cell>
          <cell r="V317">
            <v>124.61</v>
          </cell>
          <cell r="W317">
            <v>1.2461</v>
          </cell>
          <cell r="X317" t="str">
            <v>USD</v>
          </cell>
          <cell r="Y317">
            <v>100</v>
          </cell>
          <cell r="Z317" t="str">
            <v>LB</v>
          </cell>
          <cell r="AA317">
            <v>13.08</v>
          </cell>
          <cell r="AB317">
            <v>16956.93</v>
          </cell>
          <cell r="AC317" t="str">
            <v>No</v>
          </cell>
        </row>
        <row r="318">
          <cell r="A318" t="str">
            <v>100455</v>
          </cell>
          <cell r="B318" t="str">
            <v>CEREAL RICE 1080 PKG-16/12 OZ</v>
          </cell>
          <cell r="D318" t="str">
            <v>742016</v>
          </cell>
          <cell r="E318" t="str">
            <v>B845</v>
          </cell>
          <cell r="F318" t="str">
            <v>N/A</v>
          </cell>
          <cell r="G318" t="str">
            <v>LB</v>
          </cell>
          <cell r="H318">
            <v>1080</v>
          </cell>
          <cell r="I318" t="str">
            <v>1000</v>
          </cell>
          <cell r="J318" t="str">
            <v>DOMESTIC STATISTICAL 1000</v>
          </cell>
          <cell r="K318" t="str">
            <v>503010</v>
          </cell>
          <cell r="L318" t="str">
            <v>CEREAL, FORTIFIED</v>
          </cell>
          <cell r="M318" t="str">
            <v>210</v>
          </cell>
          <cell r="N318" t="str">
            <v>AMS-DOMESTIC</v>
          </cell>
          <cell r="O318" t="str">
            <v>100202004031160</v>
          </cell>
          <cell r="P318" t="str">
            <v>CEREAL/RICE/BOX</v>
          </cell>
          <cell r="Q318">
            <v>1.4239999999999999</v>
          </cell>
          <cell r="R318">
            <v>1</v>
          </cell>
          <cell r="S318" t="str">
            <v>LB</v>
          </cell>
          <cell r="T318">
            <v>12</v>
          </cell>
          <cell r="U318">
            <v>12960</v>
          </cell>
          <cell r="V318">
            <v>116.82</v>
          </cell>
          <cell r="W318">
            <v>1.1681999999999999</v>
          </cell>
          <cell r="X318" t="str">
            <v>USD</v>
          </cell>
          <cell r="Y318">
            <v>100</v>
          </cell>
          <cell r="Z318" t="str">
            <v>LB</v>
          </cell>
          <cell r="AA318">
            <v>14.02</v>
          </cell>
          <cell r="AB318">
            <v>15139.87</v>
          </cell>
          <cell r="AC318" t="str">
            <v>No</v>
          </cell>
        </row>
        <row r="319">
          <cell r="A319" t="str">
            <v>100457</v>
          </cell>
          <cell r="B319" t="str">
            <v>CEREAL RICE CRISP 1008 PKG-16/12 OZ</v>
          </cell>
          <cell r="D319" t="str">
            <v>742018</v>
          </cell>
          <cell r="E319" t="str">
            <v>B833</v>
          </cell>
          <cell r="F319" t="str">
            <v>N/A</v>
          </cell>
          <cell r="G319" t="str">
            <v>LB</v>
          </cell>
          <cell r="H319">
            <v>1008</v>
          </cell>
          <cell r="I319" t="str">
            <v>1000</v>
          </cell>
          <cell r="J319" t="str">
            <v>DOMESTIC STATISTICAL 1000</v>
          </cell>
          <cell r="K319" t="str">
            <v>503010</v>
          </cell>
          <cell r="L319" t="str">
            <v>CEREAL, FORTIFIED</v>
          </cell>
          <cell r="M319" t="str">
            <v>210</v>
          </cell>
          <cell r="N319" t="str">
            <v>AMS-DOMESTIC</v>
          </cell>
          <cell r="O319" t="str">
            <v>100202004031160</v>
          </cell>
          <cell r="P319" t="str">
            <v>CEREAL/RICE/BOX</v>
          </cell>
          <cell r="Q319">
            <v>1.4</v>
          </cell>
          <cell r="R319">
            <v>1</v>
          </cell>
          <cell r="S319" t="str">
            <v>LB</v>
          </cell>
          <cell r="T319">
            <v>12</v>
          </cell>
          <cell r="U319">
            <v>12096</v>
          </cell>
          <cell r="V319">
            <v>125</v>
          </cell>
          <cell r="W319">
            <v>1.25</v>
          </cell>
          <cell r="X319" t="str">
            <v>USD</v>
          </cell>
          <cell r="Y319">
            <v>100</v>
          </cell>
          <cell r="Z319" t="str">
            <v>LB</v>
          </cell>
          <cell r="AA319">
            <v>15</v>
          </cell>
          <cell r="AB319">
            <v>15120</v>
          </cell>
          <cell r="AC319" t="str">
            <v>No</v>
          </cell>
        </row>
        <row r="320">
          <cell r="A320" t="str">
            <v>100462</v>
          </cell>
          <cell r="B320" t="str">
            <v>CEREAL WT BRAN FLKS 1440 PKG-14/17.3OZ</v>
          </cell>
          <cell r="E320" t="str">
            <v>NO FNS CODE</v>
          </cell>
          <cell r="F320" t="str">
            <v>N/A</v>
          </cell>
          <cell r="G320" t="str">
            <v>LB</v>
          </cell>
          <cell r="H320">
            <v>1440</v>
          </cell>
          <cell r="I320" t="str">
            <v>1000</v>
          </cell>
          <cell r="J320" t="str">
            <v>DOMESTIC STATISTICAL 1000</v>
          </cell>
          <cell r="K320" t="str">
            <v>503010</v>
          </cell>
          <cell r="L320" t="str">
            <v>CEREAL, FORTIFIED</v>
          </cell>
          <cell r="M320" t="str">
            <v>210</v>
          </cell>
          <cell r="N320" t="str">
            <v>AMS-DOMESTIC</v>
          </cell>
          <cell r="O320" t="str">
            <v>100202005031160</v>
          </cell>
          <cell r="P320" t="str">
            <v>CEREAL/WHEAT BRAN/BOX</v>
          </cell>
          <cell r="Q320">
            <v>1.276</v>
          </cell>
          <cell r="R320">
            <v>1</v>
          </cell>
          <cell r="S320" t="str">
            <v>LB</v>
          </cell>
          <cell r="T320">
            <v>15.14</v>
          </cell>
          <cell r="U320">
            <v>21802</v>
          </cell>
          <cell r="V320">
            <v>171.84</v>
          </cell>
          <cell r="W320">
            <v>1.7183999999999999</v>
          </cell>
          <cell r="X320" t="str">
            <v>USD</v>
          </cell>
          <cell r="Y320">
            <v>100</v>
          </cell>
          <cell r="Z320" t="str">
            <v>LB</v>
          </cell>
          <cell r="AA320">
            <v>26.02</v>
          </cell>
          <cell r="AB320">
            <v>37464.559999999998</v>
          </cell>
          <cell r="AC320" t="str">
            <v>No</v>
          </cell>
        </row>
        <row r="321">
          <cell r="A321" t="str">
            <v>100464</v>
          </cell>
          <cell r="B321" t="str">
            <v>CEREAL BABY INFANT RICE CTN-12/8 OZ</v>
          </cell>
          <cell r="D321" t="str">
            <v>747080</v>
          </cell>
          <cell r="E321" t="str">
            <v>B161</v>
          </cell>
          <cell r="F321" t="str">
            <v>N/A</v>
          </cell>
          <cell r="G321" t="str">
            <v>LB</v>
          </cell>
          <cell r="H321">
            <v>4000</v>
          </cell>
          <cell r="I321" t="str">
            <v>1000</v>
          </cell>
          <cell r="J321" t="str">
            <v>DOMESTIC STATISTICAL 1000</v>
          </cell>
          <cell r="K321" t="str">
            <v>503020</v>
          </cell>
          <cell r="L321" t="str">
            <v>CEREAL, INSTANT</v>
          </cell>
          <cell r="M321" t="str">
            <v>210</v>
          </cell>
          <cell r="N321" t="str">
            <v>AMS-DOMESTIC</v>
          </cell>
          <cell r="O321" t="str">
            <v>101602001031160</v>
          </cell>
          <cell r="P321" t="str">
            <v>INFANT/CEREAL/BOX</v>
          </cell>
          <cell r="Q321">
            <v>1.36</v>
          </cell>
          <cell r="R321">
            <v>1</v>
          </cell>
          <cell r="S321" t="str">
            <v>LB</v>
          </cell>
          <cell r="T321">
            <v>6</v>
          </cell>
          <cell r="U321">
            <v>24000</v>
          </cell>
          <cell r="V321">
            <v>320.39999999999998</v>
          </cell>
          <cell r="W321">
            <v>3.2039999999999997</v>
          </cell>
          <cell r="X321" t="str">
            <v>USD</v>
          </cell>
          <cell r="Y321">
            <v>100</v>
          </cell>
          <cell r="Z321" t="str">
            <v>LB</v>
          </cell>
          <cell r="AA321">
            <v>19.22</v>
          </cell>
          <cell r="AB321">
            <v>76896</v>
          </cell>
          <cell r="AC321" t="str">
            <v>No</v>
          </cell>
        </row>
        <row r="322">
          <cell r="A322" t="str">
            <v>100465</v>
          </cell>
          <cell r="B322" t="str">
            <v>OATS ROLLED TUBE-12/42 OZ</v>
          </cell>
          <cell r="D322" t="str">
            <v>755010</v>
          </cell>
          <cell r="E322" t="str">
            <v>B437</v>
          </cell>
          <cell r="F322" t="str">
            <v>N/A</v>
          </cell>
          <cell r="G322" t="str">
            <v>LB</v>
          </cell>
          <cell r="H322">
            <v>1040</v>
          </cell>
          <cell r="I322" t="str">
            <v>1000</v>
          </cell>
          <cell r="J322" t="str">
            <v>DOMESTIC STATISTICAL 1000</v>
          </cell>
          <cell r="K322" t="str">
            <v>503030</v>
          </cell>
          <cell r="L322" t="str">
            <v>CEREAL, PROCESSED</v>
          </cell>
          <cell r="M322" t="str">
            <v>210</v>
          </cell>
          <cell r="N322" t="str">
            <v>AMS-DOMESTIC</v>
          </cell>
          <cell r="O322" t="str">
            <v>101402004031580</v>
          </cell>
          <cell r="P322" t="str">
            <v>GRAIN-PROCESSED/OATS/TUBE</v>
          </cell>
          <cell r="Q322">
            <v>1.143</v>
          </cell>
          <cell r="R322">
            <v>1</v>
          </cell>
          <cell r="S322" t="str">
            <v>LB</v>
          </cell>
          <cell r="T322">
            <v>31.5</v>
          </cell>
          <cell r="U322">
            <v>32760</v>
          </cell>
          <cell r="V322">
            <v>102.06</v>
          </cell>
          <cell r="W322">
            <v>1.0206</v>
          </cell>
          <cell r="X322" t="str">
            <v>USD</v>
          </cell>
          <cell r="Y322">
            <v>100</v>
          </cell>
          <cell r="Z322" t="str">
            <v>LB</v>
          </cell>
          <cell r="AA322">
            <v>32.15</v>
          </cell>
          <cell r="AB322">
            <v>33434.86</v>
          </cell>
          <cell r="AC322" t="str">
            <v>No</v>
          </cell>
        </row>
        <row r="323">
          <cell r="A323" t="str">
            <v>100466</v>
          </cell>
          <cell r="B323" t="str">
            <v>OATS ROLLED PKG-12/3 LB</v>
          </cell>
          <cell r="D323" t="str">
            <v>755012</v>
          </cell>
          <cell r="E323" t="str">
            <v>B445</v>
          </cell>
          <cell r="F323" t="str">
            <v>N/A</v>
          </cell>
          <cell r="G323" t="str">
            <v>LB</v>
          </cell>
          <cell r="H323">
            <v>1112</v>
          </cell>
          <cell r="I323" t="str">
            <v>1000</v>
          </cell>
          <cell r="J323" t="str">
            <v>DOMESTIC STATISTICAL 1000</v>
          </cell>
          <cell r="K323" t="str">
            <v>503030</v>
          </cell>
          <cell r="L323" t="str">
            <v>CEREAL, PROCESSED</v>
          </cell>
          <cell r="M323" t="str">
            <v>210</v>
          </cell>
          <cell r="N323" t="str">
            <v>AMS-DOMESTIC</v>
          </cell>
          <cell r="O323" t="str">
            <v>101402004031460</v>
          </cell>
          <cell r="P323" t="str">
            <v>GRAIN-PROCESSED/OATS/PACKAGE</v>
          </cell>
          <cell r="Q323">
            <v>1.028</v>
          </cell>
          <cell r="R323">
            <v>1</v>
          </cell>
          <cell r="S323" t="str">
            <v>LB</v>
          </cell>
          <cell r="T323">
            <v>36</v>
          </cell>
          <cell r="U323">
            <v>40032</v>
          </cell>
          <cell r="V323">
            <v>52.53</v>
          </cell>
          <cell r="W323">
            <v>0.52529999999999999</v>
          </cell>
          <cell r="X323" t="str">
            <v>USD</v>
          </cell>
          <cell r="Y323">
            <v>100</v>
          </cell>
          <cell r="Z323" t="str">
            <v>LB</v>
          </cell>
          <cell r="AA323">
            <v>18.91</v>
          </cell>
          <cell r="AB323">
            <v>21028.81</v>
          </cell>
          <cell r="AC323" t="str">
            <v>No</v>
          </cell>
        </row>
        <row r="324">
          <cell r="A324" t="str">
            <v>100467</v>
          </cell>
          <cell r="B324" t="str">
            <v>OATS ROLLED BAG-25 LB</v>
          </cell>
          <cell r="D324" t="str">
            <v>755025</v>
          </cell>
          <cell r="E324" t="str">
            <v>B444</v>
          </cell>
          <cell r="F324" t="str">
            <v>N/A</v>
          </cell>
          <cell r="G324" t="str">
            <v>LB</v>
          </cell>
          <cell r="H324">
            <v>1600</v>
          </cell>
          <cell r="I324" t="str">
            <v>1000</v>
          </cell>
          <cell r="J324" t="str">
            <v>DOMESTIC STATISTICAL 1000</v>
          </cell>
          <cell r="K324" t="str">
            <v>503030</v>
          </cell>
          <cell r="L324" t="str">
            <v>CEREAL, PROCESSED</v>
          </cell>
          <cell r="M324" t="str">
            <v>210</v>
          </cell>
          <cell r="N324" t="str">
            <v>AMS-DOMESTIC</v>
          </cell>
          <cell r="O324" t="str">
            <v>101402004031100</v>
          </cell>
          <cell r="P324" t="str">
            <v>GRAIN-PROCESSED/OATS/BAG</v>
          </cell>
          <cell r="Q324">
            <v>1.04</v>
          </cell>
          <cell r="R324">
            <v>1</v>
          </cell>
          <cell r="S324" t="str">
            <v>LB</v>
          </cell>
          <cell r="T324">
            <v>25</v>
          </cell>
          <cell r="U324">
            <v>40000</v>
          </cell>
          <cell r="V324">
            <v>41.49</v>
          </cell>
          <cell r="W324">
            <v>0.41490000000000005</v>
          </cell>
          <cell r="X324" t="str">
            <v>USD</v>
          </cell>
          <cell r="Y324">
            <v>100</v>
          </cell>
          <cell r="Z324" t="str">
            <v>LB</v>
          </cell>
          <cell r="AA324">
            <v>10.37</v>
          </cell>
          <cell r="AB324">
            <v>16596</v>
          </cell>
          <cell r="AC324" t="str">
            <v>No</v>
          </cell>
        </row>
        <row r="325">
          <cell r="A325" t="str">
            <v>100469</v>
          </cell>
          <cell r="B325" t="str">
            <v>GRITS FINE YELLOW BAG-8/5 LB</v>
          </cell>
          <cell r="D325" t="str">
            <v>772040</v>
          </cell>
          <cell r="E325" t="str">
            <v>B384</v>
          </cell>
          <cell r="F325" t="str">
            <v>N/A</v>
          </cell>
          <cell r="G325" t="str">
            <v>LB</v>
          </cell>
          <cell r="H325">
            <v>1071</v>
          </cell>
          <cell r="I325" t="str">
            <v>1000</v>
          </cell>
          <cell r="J325" t="str">
            <v>DOMESTIC STATISTICAL 1000</v>
          </cell>
          <cell r="K325" t="str">
            <v>501010</v>
          </cell>
          <cell r="L325" t="str">
            <v>CORN PRODUCTS</v>
          </cell>
          <cell r="M325" t="str">
            <v>210</v>
          </cell>
          <cell r="N325" t="str">
            <v>AMS-DOMESTIC</v>
          </cell>
          <cell r="O325" t="str">
            <v>101402003031100</v>
          </cell>
          <cell r="P325" t="str">
            <v>GRAIN-PROCESSED/GRITS/BAG</v>
          </cell>
          <cell r="Q325">
            <v>1.0249999999999999</v>
          </cell>
          <cell r="R325">
            <v>1</v>
          </cell>
          <cell r="S325" t="str">
            <v>LB</v>
          </cell>
          <cell r="T325">
            <v>40</v>
          </cell>
          <cell r="U325">
            <v>42840</v>
          </cell>
          <cell r="V325">
            <v>37.65</v>
          </cell>
          <cell r="W325">
            <v>0.3765</v>
          </cell>
          <cell r="X325" t="str">
            <v>USD</v>
          </cell>
          <cell r="Y325">
            <v>100</v>
          </cell>
          <cell r="Z325" t="str">
            <v>LB</v>
          </cell>
          <cell r="AA325">
            <v>15.06</v>
          </cell>
          <cell r="AB325">
            <v>16129.26</v>
          </cell>
          <cell r="AC325" t="str">
            <v>No</v>
          </cell>
        </row>
        <row r="326">
          <cell r="A326" t="str">
            <v>100470</v>
          </cell>
          <cell r="B326" t="str">
            <v>GRITS CORN WHITE BAG-8/5 LB</v>
          </cell>
          <cell r="D326" t="str">
            <v>773040</v>
          </cell>
          <cell r="E326" t="str">
            <v>B382</v>
          </cell>
          <cell r="F326" t="str">
            <v>N/A</v>
          </cell>
          <cell r="G326" t="str">
            <v>LB</v>
          </cell>
          <cell r="H326">
            <v>1071</v>
          </cell>
          <cell r="I326" t="str">
            <v>1000</v>
          </cell>
          <cell r="J326" t="str">
            <v>DOMESTIC STATISTICAL 1000</v>
          </cell>
          <cell r="K326" t="str">
            <v>501010</v>
          </cell>
          <cell r="L326" t="str">
            <v>CORN PRODUCTS</v>
          </cell>
          <cell r="M326" t="str">
            <v>210</v>
          </cell>
          <cell r="N326" t="str">
            <v>AMS-DOMESTIC</v>
          </cell>
          <cell r="O326" t="str">
            <v>101402003031100</v>
          </cell>
          <cell r="P326" t="str">
            <v>GRAIN-PROCESSED/GRITS/BAG</v>
          </cell>
          <cell r="Q326">
            <v>1.02</v>
          </cell>
          <cell r="R326">
            <v>1</v>
          </cell>
          <cell r="S326" t="str">
            <v>LB</v>
          </cell>
          <cell r="T326">
            <v>40</v>
          </cell>
          <cell r="U326">
            <v>42840</v>
          </cell>
          <cell r="V326">
            <v>42.59</v>
          </cell>
          <cell r="W326">
            <v>0.42590000000000006</v>
          </cell>
          <cell r="X326" t="str">
            <v>USD</v>
          </cell>
          <cell r="Y326">
            <v>100</v>
          </cell>
          <cell r="Z326" t="str">
            <v>LB</v>
          </cell>
          <cell r="AA326">
            <v>17.04</v>
          </cell>
          <cell r="AB326">
            <v>18245.560000000001</v>
          </cell>
          <cell r="AC326" t="str">
            <v>No</v>
          </cell>
        </row>
        <row r="327">
          <cell r="A327" t="str">
            <v>100471</v>
          </cell>
          <cell r="B327" t="str">
            <v>CORNMEAL DEGERMED YELLOW BAG-8/5 LB</v>
          </cell>
          <cell r="D327" t="str">
            <v>781040</v>
          </cell>
          <cell r="E327" t="str">
            <v>B138</v>
          </cell>
          <cell r="F327" t="str">
            <v>N/A</v>
          </cell>
          <cell r="G327" t="str">
            <v>LB</v>
          </cell>
          <cell r="H327">
            <v>1071</v>
          </cell>
          <cell r="I327" t="str">
            <v>1000</v>
          </cell>
          <cell r="J327" t="str">
            <v>DOMESTIC STATISTICAL 1000</v>
          </cell>
          <cell r="K327" t="str">
            <v>501010</v>
          </cell>
          <cell r="L327" t="str">
            <v>CORN PRODUCTS</v>
          </cell>
          <cell r="M327" t="str">
            <v>210</v>
          </cell>
          <cell r="N327" t="str">
            <v>AMS-DOMESTIC</v>
          </cell>
          <cell r="O327" t="str">
            <v>101402001031100</v>
          </cell>
          <cell r="P327" t="str">
            <v>GRAIN-PROCESSED/CORNMEAL/BAG</v>
          </cell>
          <cell r="Q327">
            <v>1.02</v>
          </cell>
          <cell r="R327">
            <v>1</v>
          </cell>
          <cell r="S327" t="str">
            <v>LB</v>
          </cell>
          <cell r="T327">
            <v>40</v>
          </cell>
          <cell r="U327">
            <v>42840</v>
          </cell>
          <cell r="V327">
            <v>47.68</v>
          </cell>
          <cell r="W327">
            <v>0.4768</v>
          </cell>
          <cell r="X327" t="str">
            <v>USD</v>
          </cell>
          <cell r="Y327">
            <v>100</v>
          </cell>
          <cell r="Z327" t="str">
            <v>LB</v>
          </cell>
          <cell r="AA327">
            <v>19.07</v>
          </cell>
          <cell r="AB327">
            <v>20426.11</v>
          </cell>
          <cell r="AC327" t="str">
            <v>No</v>
          </cell>
        </row>
        <row r="328">
          <cell r="A328" t="str">
            <v>100473</v>
          </cell>
          <cell r="B328" t="str">
            <v>FARINA WHEAT PKG-24/14 OZ</v>
          </cell>
          <cell r="D328" t="str">
            <v>791014</v>
          </cell>
          <cell r="E328" t="str">
            <v>B160</v>
          </cell>
          <cell r="F328" t="str">
            <v>N/A</v>
          </cell>
          <cell r="G328" t="str">
            <v>LB</v>
          </cell>
          <cell r="H328">
            <v>1848</v>
          </cell>
          <cell r="I328" t="str">
            <v>1000</v>
          </cell>
          <cell r="J328" t="str">
            <v>DOMESTIC STATISTICAL 1000</v>
          </cell>
          <cell r="K328" t="str">
            <v>503030</v>
          </cell>
          <cell r="L328" t="str">
            <v>CEREAL, PROCESSED</v>
          </cell>
          <cell r="M328" t="str">
            <v>210</v>
          </cell>
          <cell r="N328" t="str">
            <v>AMS-DOMESTIC</v>
          </cell>
          <cell r="O328" t="str">
            <v>100202002031160</v>
          </cell>
          <cell r="P328" t="str">
            <v>CEREAL/FARINA/BOX</v>
          </cell>
          <cell r="Q328">
            <v>1.048</v>
          </cell>
          <cell r="R328">
            <v>1</v>
          </cell>
          <cell r="S328" t="str">
            <v>LB</v>
          </cell>
          <cell r="T328">
            <v>21</v>
          </cell>
          <cell r="U328">
            <v>38808</v>
          </cell>
          <cell r="V328">
            <v>67</v>
          </cell>
          <cell r="W328">
            <v>0.67</v>
          </cell>
          <cell r="X328" t="str">
            <v>USD</v>
          </cell>
          <cell r="Y328">
            <v>100</v>
          </cell>
          <cell r="Z328" t="str">
            <v>LB</v>
          </cell>
          <cell r="AA328">
            <v>14.07</v>
          </cell>
          <cell r="AB328">
            <v>26001.360000000001</v>
          </cell>
          <cell r="AC328" t="str">
            <v>No</v>
          </cell>
        </row>
        <row r="329">
          <cell r="A329" t="str">
            <v>100483</v>
          </cell>
          <cell r="B329" t="str">
            <v>RICE MILLED PKG-24/2 LB</v>
          </cell>
          <cell r="E329" t="str">
            <v>B510</v>
          </cell>
          <cell r="F329" t="str">
            <v>N/A</v>
          </cell>
          <cell r="G329" t="str">
            <v>LB</v>
          </cell>
          <cell r="H329">
            <v>875</v>
          </cell>
          <cell r="I329" t="str">
            <v>1000</v>
          </cell>
          <cell r="J329" t="str">
            <v>DOMESTIC STATISTICAL 1000</v>
          </cell>
          <cell r="K329" t="str">
            <v>507010</v>
          </cell>
          <cell r="L329" t="str">
            <v>RICE, GRAIN</v>
          </cell>
          <cell r="M329" t="str">
            <v>210</v>
          </cell>
          <cell r="N329" t="str">
            <v>AMS-DOMESTIC</v>
          </cell>
          <cell r="O329" t="str">
            <v>103202005031100</v>
          </cell>
          <cell r="P329" t="str">
            <v>RICE/MILLED/BAG</v>
          </cell>
          <cell r="Q329">
            <v>1.0209999999999999</v>
          </cell>
          <cell r="R329">
            <v>1</v>
          </cell>
          <cell r="S329" t="str">
            <v>LB</v>
          </cell>
          <cell r="T329">
            <v>48</v>
          </cell>
          <cell r="U329">
            <v>42000</v>
          </cell>
          <cell r="V329">
            <v>24.43</v>
          </cell>
          <cell r="W329">
            <v>0.24429999999999999</v>
          </cell>
          <cell r="X329" t="str">
            <v>USD</v>
          </cell>
          <cell r="Y329">
            <v>100</v>
          </cell>
          <cell r="Z329" t="str">
            <v>LB</v>
          </cell>
          <cell r="AA329">
            <v>11.73</v>
          </cell>
          <cell r="AB329">
            <v>10260.6</v>
          </cell>
          <cell r="AC329" t="str">
            <v>No</v>
          </cell>
        </row>
        <row r="330">
          <cell r="A330" t="str">
            <v>100484</v>
          </cell>
          <cell r="B330" t="str">
            <v>RICE US#2 SHORT GRAIN PKG-24/2 LB</v>
          </cell>
          <cell r="E330" t="str">
            <v>B514</v>
          </cell>
          <cell r="F330" t="str">
            <v>N/A</v>
          </cell>
          <cell r="G330" t="str">
            <v>LB</v>
          </cell>
          <cell r="H330">
            <v>875</v>
          </cell>
          <cell r="I330" t="str">
            <v>1000</v>
          </cell>
          <cell r="J330" t="str">
            <v>DOMESTIC STATISTICAL 1000</v>
          </cell>
          <cell r="K330" t="str">
            <v>507010</v>
          </cell>
          <cell r="L330" t="str">
            <v>RICE, GRAIN</v>
          </cell>
          <cell r="M330" t="str">
            <v>210</v>
          </cell>
          <cell r="N330" t="str">
            <v>AMS-DOMESTIC</v>
          </cell>
          <cell r="O330" t="str">
            <v>103202007031460</v>
          </cell>
          <cell r="P330" t="str">
            <v>RICE/SHORT NO2/PACKAGE</v>
          </cell>
          <cell r="Q330">
            <v>1.0209999999999999</v>
          </cell>
          <cell r="R330">
            <v>1</v>
          </cell>
          <cell r="S330" t="str">
            <v>LB</v>
          </cell>
          <cell r="T330">
            <v>48</v>
          </cell>
          <cell r="U330">
            <v>42000</v>
          </cell>
          <cell r="V330">
            <v>57.43</v>
          </cell>
          <cell r="W330">
            <v>0.57430000000000003</v>
          </cell>
          <cell r="X330" t="str">
            <v>USD</v>
          </cell>
          <cell r="Y330">
            <v>100</v>
          </cell>
          <cell r="Z330" t="str">
            <v>LB</v>
          </cell>
          <cell r="AA330">
            <v>27.57</v>
          </cell>
          <cell r="AB330">
            <v>24120.6</v>
          </cell>
          <cell r="AC330" t="str">
            <v>No</v>
          </cell>
        </row>
        <row r="331">
          <cell r="A331" t="str">
            <v>100485</v>
          </cell>
          <cell r="B331" t="str">
            <v>RICE US#2 SHORT GRAIN PKG-30/2 LB</v>
          </cell>
          <cell r="E331" t="str">
            <v>B526</v>
          </cell>
          <cell r="F331" t="str">
            <v>N/A</v>
          </cell>
          <cell r="G331" t="str">
            <v>LB</v>
          </cell>
          <cell r="H331">
            <v>700</v>
          </cell>
          <cell r="I331" t="str">
            <v>1000</v>
          </cell>
          <cell r="J331" t="str">
            <v>DOMESTIC STATISTICAL 1000</v>
          </cell>
          <cell r="K331" t="str">
            <v>507010</v>
          </cell>
          <cell r="L331" t="str">
            <v>RICE, GRAIN</v>
          </cell>
          <cell r="M331" t="str">
            <v>210</v>
          </cell>
          <cell r="N331" t="str">
            <v>AMS-DOMESTIC</v>
          </cell>
          <cell r="O331" t="str">
            <v>103202007031460</v>
          </cell>
          <cell r="P331" t="str">
            <v>RICE/SHORT NO2/PACKAGE</v>
          </cell>
          <cell r="Q331">
            <v>1.0169999999999999</v>
          </cell>
          <cell r="R331">
            <v>1</v>
          </cell>
          <cell r="S331" t="str">
            <v>LB</v>
          </cell>
          <cell r="T331">
            <v>60</v>
          </cell>
          <cell r="U331">
            <v>42000</v>
          </cell>
          <cell r="V331">
            <v>65.099999999999994</v>
          </cell>
          <cell r="W331">
            <v>0.65099999999999991</v>
          </cell>
          <cell r="X331" t="str">
            <v>USD</v>
          </cell>
          <cell r="Y331">
            <v>100</v>
          </cell>
          <cell r="Z331" t="str">
            <v>LB</v>
          </cell>
          <cell r="AA331">
            <v>39.06</v>
          </cell>
          <cell r="AB331">
            <v>27342</v>
          </cell>
          <cell r="AC331" t="str">
            <v>No</v>
          </cell>
        </row>
        <row r="332">
          <cell r="A332" t="str">
            <v>100487</v>
          </cell>
          <cell r="B332" t="str">
            <v>RICE US#2 MEDIUM GRAIN PKG-24/2 LB</v>
          </cell>
          <cell r="E332" t="str">
            <v>B517</v>
          </cell>
          <cell r="F332" t="str">
            <v>N/A</v>
          </cell>
          <cell r="G332" t="str">
            <v>LB</v>
          </cell>
          <cell r="H332">
            <v>875</v>
          </cell>
          <cell r="I332" t="str">
            <v>1000</v>
          </cell>
          <cell r="J332" t="str">
            <v>DOMESTIC STATISTICAL 1000</v>
          </cell>
          <cell r="K332" t="str">
            <v>507010</v>
          </cell>
          <cell r="L332" t="str">
            <v>RICE, GRAIN</v>
          </cell>
          <cell r="M332" t="str">
            <v>210</v>
          </cell>
          <cell r="N332" t="str">
            <v>AMS-DOMESTIC</v>
          </cell>
          <cell r="O332" t="str">
            <v>103202004031460</v>
          </cell>
          <cell r="P332" t="str">
            <v>RICE/MEDIUM NO 2/PACKAGE</v>
          </cell>
          <cell r="Q332">
            <v>1.0209999999999999</v>
          </cell>
          <cell r="R332">
            <v>1</v>
          </cell>
          <cell r="S332" t="str">
            <v>LB</v>
          </cell>
          <cell r="T332">
            <v>48</v>
          </cell>
          <cell r="U332">
            <v>42000</v>
          </cell>
          <cell r="V332">
            <v>67.319999999999993</v>
          </cell>
          <cell r="W332">
            <v>0.67319999999999991</v>
          </cell>
          <cell r="X332" t="str">
            <v>USD</v>
          </cell>
          <cell r="Y332">
            <v>100</v>
          </cell>
          <cell r="Z332" t="str">
            <v>LB</v>
          </cell>
          <cell r="AA332">
            <v>32.31</v>
          </cell>
          <cell r="AB332">
            <v>28274.400000000001</v>
          </cell>
          <cell r="AC332" t="str">
            <v>No</v>
          </cell>
        </row>
        <row r="333">
          <cell r="A333" t="str">
            <v>100488</v>
          </cell>
          <cell r="B333" t="str">
            <v>RICE US#2 MEDIUM GRAIN PKG-30/2 LB</v>
          </cell>
          <cell r="E333" t="str">
            <v>B527</v>
          </cell>
          <cell r="F333" t="str">
            <v>N/A</v>
          </cell>
          <cell r="G333" t="str">
            <v>LB</v>
          </cell>
          <cell r="H333">
            <v>700</v>
          </cell>
          <cell r="I333" t="str">
            <v>1000</v>
          </cell>
          <cell r="J333" t="str">
            <v>DOMESTIC STATISTICAL 1000</v>
          </cell>
          <cell r="K333" t="str">
            <v>507010</v>
          </cell>
          <cell r="L333" t="str">
            <v>RICE, GRAIN</v>
          </cell>
          <cell r="M333" t="str">
            <v>210</v>
          </cell>
          <cell r="N333" t="str">
            <v>AMS-DOMESTIC</v>
          </cell>
          <cell r="O333" t="str">
            <v>103202004031460</v>
          </cell>
          <cell r="P333" t="str">
            <v>RICE/MEDIUM NO 2/PACKAGE</v>
          </cell>
          <cell r="Q333">
            <v>1.0169999999999999</v>
          </cell>
          <cell r="R333">
            <v>1</v>
          </cell>
          <cell r="S333" t="str">
            <v>LB</v>
          </cell>
          <cell r="T333">
            <v>60</v>
          </cell>
          <cell r="U333">
            <v>42000</v>
          </cell>
          <cell r="V333">
            <v>64.540000000000006</v>
          </cell>
          <cell r="W333">
            <v>0.64540000000000008</v>
          </cell>
          <cell r="X333" t="str">
            <v>USD</v>
          </cell>
          <cell r="Y333">
            <v>100</v>
          </cell>
          <cell r="Z333" t="str">
            <v>LB</v>
          </cell>
          <cell r="AA333">
            <v>38.72</v>
          </cell>
          <cell r="AB333">
            <v>27106.799999999999</v>
          </cell>
          <cell r="AC333" t="str">
            <v>No</v>
          </cell>
        </row>
        <row r="334">
          <cell r="A334" t="str">
            <v>100491</v>
          </cell>
          <cell r="B334" t="str">
            <v>RICE US#2 LONG GRAIN PKG-24/2 LB</v>
          </cell>
          <cell r="E334" t="str">
            <v>B518</v>
          </cell>
          <cell r="F334" t="str">
            <v>N/A</v>
          </cell>
          <cell r="G334" t="str">
            <v>LB</v>
          </cell>
          <cell r="H334">
            <v>875</v>
          </cell>
          <cell r="I334" t="str">
            <v>1000</v>
          </cell>
          <cell r="J334" t="str">
            <v>DOMESTIC STATISTICAL 1000</v>
          </cell>
          <cell r="K334" t="str">
            <v>507010</v>
          </cell>
          <cell r="L334" t="str">
            <v>RICE, GRAIN</v>
          </cell>
          <cell r="M334" t="str">
            <v>210</v>
          </cell>
          <cell r="N334" t="str">
            <v>AMS-DOMESTIC</v>
          </cell>
          <cell r="O334" t="str">
            <v>103202002031460</v>
          </cell>
          <cell r="P334" t="str">
            <v>RICE/LONG NO 2/PACKAGE</v>
          </cell>
          <cell r="Q334">
            <v>1.0209999999999999</v>
          </cell>
          <cell r="R334">
            <v>1</v>
          </cell>
          <cell r="S334" t="str">
            <v>LB</v>
          </cell>
          <cell r="T334">
            <v>48</v>
          </cell>
          <cell r="U334">
            <v>42000</v>
          </cell>
          <cell r="V334">
            <v>49.19</v>
          </cell>
          <cell r="W334">
            <v>0.4919</v>
          </cell>
          <cell r="X334" t="str">
            <v>USD</v>
          </cell>
          <cell r="Y334">
            <v>100</v>
          </cell>
          <cell r="Z334" t="str">
            <v>LB</v>
          </cell>
          <cell r="AA334">
            <v>23.61</v>
          </cell>
          <cell r="AB334">
            <v>20659.8</v>
          </cell>
          <cell r="AC334" t="str">
            <v>No</v>
          </cell>
        </row>
        <row r="335">
          <cell r="A335" t="str">
            <v>100492</v>
          </cell>
          <cell r="B335" t="str">
            <v>RICE US#2 LONG GRAIN PKG-30/2 LB</v>
          </cell>
          <cell r="E335" t="str">
            <v>B528</v>
          </cell>
          <cell r="F335" t="str">
            <v>N/A</v>
          </cell>
          <cell r="G335" t="str">
            <v>LB</v>
          </cell>
          <cell r="H335">
            <v>700</v>
          </cell>
          <cell r="I335" t="str">
            <v>1000</v>
          </cell>
          <cell r="J335" t="str">
            <v>DOMESTIC STATISTICAL 1000</v>
          </cell>
          <cell r="K335" t="str">
            <v>507010</v>
          </cell>
          <cell r="L335" t="str">
            <v>RICE, GRAIN</v>
          </cell>
          <cell r="M335" t="str">
            <v>210</v>
          </cell>
          <cell r="N335" t="str">
            <v>AMS-DOMESTIC</v>
          </cell>
          <cell r="O335" t="str">
            <v>103202002031460</v>
          </cell>
          <cell r="P335" t="str">
            <v>RICE/LONG NO 2/PACKAGE</v>
          </cell>
          <cell r="Q335">
            <v>1.0169999999999999</v>
          </cell>
          <cell r="R335">
            <v>1</v>
          </cell>
          <cell r="S335" t="str">
            <v>LB</v>
          </cell>
          <cell r="T335">
            <v>60</v>
          </cell>
          <cell r="U335">
            <v>42000</v>
          </cell>
          <cell r="V335">
            <v>47.56</v>
          </cell>
          <cell r="W335">
            <v>0.47560000000000002</v>
          </cell>
          <cell r="X335" t="str">
            <v>USD</v>
          </cell>
          <cell r="Y335">
            <v>100</v>
          </cell>
          <cell r="Z335" t="str">
            <v>LB</v>
          </cell>
          <cell r="AA335">
            <v>28.54</v>
          </cell>
          <cell r="AB335">
            <v>19975.2</v>
          </cell>
          <cell r="AC335" t="str">
            <v>No</v>
          </cell>
        </row>
        <row r="336">
          <cell r="A336" t="str">
            <v>100494</v>
          </cell>
          <cell r="B336" t="str">
            <v>RICE US#1 LONG GRAIN PARBOILED BAG-25 LB</v>
          </cell>
          <cell r="E336" t="str">
            <v>B507</v>
          </cell>
          <cell r="F336" t="str">
            <v>N/A</v>
          </cell>
          <cell r="G336" t="str">
            <v>LB</v>
          </cell>
          <cell r="H336">
            <v>1680</v>
          </cell>
          <cell r="I336" t="str">
            <v>1000</v>
          </cell>
          <cell r="J336" t="str">
            <v>DOMESTIC STATISTICAL 1000</v>
          </cell>
          <cell r="K336" t="str">
            <v>507010</v>
          </cell>
          <cell r="L336" t="str">
            <v>RICE, GRAIN</v>
          </cell>
          <cell r="M336" t="str">
            <v>210</v>
          </cell>
          <cell r="N336" t="str">
            <v>AMS-DOMESTIC</v>
          </cell>
          <cell r="O336" t="str">
            <v>103202006031100</v>
          </cell>
          <cell r="P336" t="str">
            <v>RICE/PARBOIL/BAG</v>
          </cell>
          <cell r="Q336">
            <v>1.04</v>
          </cell>
          <cell r="R336">
            <v>1</v>
          </cell>
          <cell r="S336" t="str">
            <v>LB</v>
          </cell>
          <cell r="T336">
            <v>25</v>
          </cell>
          <cell r="U336">
            <v>42000</v>
          </cell>
          <cell r="V336">
            <v>86.86</v>
          </cell>
          <cell r="W336">
            <v>0.86860000000000004</v>
          </cell>
          <cell r="X336" t="str">
            <v>USD</v>
          </cell>
          <cell r="Y336">
            <v>100</v>
          </cell>
          <cell r="Z336" t="str">
            <v>LB</v>
          </cell>
          <cell r="AA336">
            <v>21.72</v>
          </cell>
          <cell r="AB336">
            <v>36481.199999999997</v>
          </cell>
          <cell r="AC336" t="str">
            <v>No</v>
          </cell>
        </row>
        <row r="337">
          <cell r="A337" t="str">
            <v>100497</v>
          </cell>
          <cell r="B337" t="str">
            <v>RICE US#1 MEDIUM GRAIN PKG-24/2 LB</v>
          </cell>
          <cell r="E337" t="str">
            <v>B523</v>
          </cell>
          <cell r="F337" t="str">
            <v>N/A</v>
          </cell>
          <cell r="G337" t="str">
            <v>LB</v>
          </cell>
          <cell r="H337">
            <v>875</v>
          </cell>
          <cell r="I337" t="str">
            <v>1000</v>
          </cell>
          <cell r="J337" t="str">
            <v>DOMESTIC STATISTICAL 1000</v>
          </cell>
          <cell r="K337" t="str">
            <v>507010</v>
          </cell>
          <cell r="L337" t="str">
            <v>RICE, GRAIN</v>
          </cell>
          <cell r="M337" t="str">
            <v>210</v>
          </cell>
          <cell r="N337" t="str">
            <v>AMS-DOMESTIC</v>
          </cell>
          <cell r="O337" t="str">
            <v>103202003031460</v>
          </cell>
          <cell r="P337" t="str">
            <v>RICE/MEDIUM NO 1/PACKAGE</v>
          </cell>
          <cell r="Q337">
            <v>1.0209999999999999</v>
          </cell>
          <cell r="R337">
            <v>1</v>
          </cell>
          <cell r="S337" t="str">
            <v>LB</v>
          </cell>
          <cell r="T337">
            <v>48</v>
          </cell>
          <cell r="U337">
            <v>42000</v>
          </cell>
          <cell r="V337">
            <v>67.34</v>
          </cell>
          <cell r="W337">
            <v>0.6734</v>
          </cell>
          <cell r="X337" t="str">
            <v>USD</v>
          </cell>
          <cell r="Y337">
            <v>100</v>
          </cell>
          <cell r="Z337" t="str">
            <v>LB</v>
          </cell>
          <cell r="AA337">
            <v>32.32</v>
          </cell>
          <cell r="AB337">
            <v>28282.799999999999</v>
          </cell>
          <cell r="AC337" t="str">
            <v>No</v>
          </cell>
        </row>
        <row r="338">
          <cell r="A338" t="str">
            <v>100499</v>
          </cell>
          <cell r="B338" t="str">
            <v>RICE BRN US#1 BAG-25 LB</v>
          </cell>
          <cell r="E338" t="str">
            <v>B545</v>
          </cell>
          <cell r="F338" t="str">
            <v>N/A</v>
          </cell>
          <cell r="G338" t="str">
            <v>LB</v>
          </cell>
          <cell r="H338">
            <v>1680</v>
          </cell>
          <cell r="I338" t="str">
            <v>1000</v>
          </cell>
          <cell r="J338" t="str">
            <v>DOMESTIC STATISTICAL 1000</v>
          </cell>
          <cell r="K338" t="str">
            <v>507010</v>
          </cell>
          <cell r="L338" t="str">
            <v>RICE, GRAIN</v>
          </cell>
          <cell r="M338" t="str">
            <v>210</v>
          </cell>
          <cell r="N338" t="str">
            <v>AMS-DOMESTIC</v>
          </cell>
          <cell r="O338" t="str">
            <v>103202001031100</v>
          </cell>
          <cell r="P338" t="str">
            <v>RICE/BROWN/BAG</v>
          </cell>
          <cell r="Q338">
            <v>1.04</v>
          </cell>
          <cell r="R338">
            <v>1</v>
          </cell>
          <cell r="S338" t="str">
            <v>LB</v>
          </cell>
          <cell r="T338">
            <v>25</v>
          </cell>
          <cell r="U338">
            <v>42000</v>
          </cell>
          <cell r="V338">
            <v>31.34</v>
          </cell>
          <cell r="W338">
            <v>0.31340000000000001</v>
          </cell>
          <cell r="X338" t="str">
            <v>USD</v>
          </cell>
          <cell r="Y338">
            <v>100</v>
          </cell>
          <cell r="Z338" t="str">
            <v>LB</v>
          </cell>
          <cell r="AA338">
            <v>7.84</v>
          </cell>
          <cell r="AB338">
            <v>13162.8</v>
          </cell>
          <cell r="AC338" t="str">
            <v>No</v>
          </cell>
        </row>
        <row r="339">
          <cell r="A339" t="str">
            <v>100500</v>
          </cell>
          <cell r="B339" t="str">
            <v>RICE BRN US#1 LONG PARBOILED PKG-24/2 LB</v>
          </cell>
          <cell r="E339" t="str">
            <v>B537</v>
          </cell>
          <cell r="F339" t="str">
            <v>N/A</v>
          </cell>
          <cell r="G339" t="str">
            <v>LB</v>
          </cell>
          <cell r="H339">
            <v>875</v>
          </cell>
          <cell r="I339" t="str">
            <v>1000</v>
          </cell>
          <cell r="J339" t="str">
            <v>DOMESTIC STATISTICAL 1000</v>
          </cell>
          <cell r="K339" t="str">
            <v>507010</v>
          </cell>
          <cell r="L339" t="str">
            <v>RICE, GRAIN</v>
          </cell>
          <cell r="M339" t="str">
            <v>210</v>
          </cell>
          <cell r="N339" t="str">
            <v>AMS-DOMESTIC</v>
          </cell>
          <cell r="O339" t="str">
            <v>103202006031460</v>
          </cell>
          <cell r="P339" t="str">
            <v>RICE/PARBOIL/PACKAGE</v>
          </cell>
          <cell r="Q339">
            <v>1.0209999999999999</v>
          </cell>
          <cell r="R339">
            <v>1</v>
          </cell>
          <cell r="S339" t="str">
            <v>LB</v>
          </cell>
          <cell r="T339">
            <v>48</v>
          </cell>
          <cell r="U339">
            <v>42000</v>
          </cell>
          <cell r="V339">
            <v>99.57</v>
          </cell>
          <cell r="W339">
            <v>0.99569999999999992</v>
          </cell>
          <cell r="X339" t="str">
            <v>USD</v>
          </cell>
          <cell r="Y339">
            <v>100</v>
          </cell>
          <cell r="Z339" t="str">
            <v>LB</v>
          </cell>
          <cell r="AA339">
            <v>47.79</v>
          </cell>
          <cell r="AB339">
            <v>41819.4</v>
          </cell>
          <cell r="AC339" t="str">
            <v>No</v>
          </cell>
        </row>
        <row r="340">
          <cell r="A340" t="str">
            <v>100501</v>
          </cell>
          <cell r="B340" t="str">
            <v>RICE BRN US#1 LONG PARBOILED PKG-30/2 LB</v>
          </cell>
          <cell r="E340" t="str">
            <v>B538</v>
          </cell>
          <cell r="F340" t="str">
            <v>N/A</v>
          </cell>
          <cell r="G340" t="str">
            <v>LB</v>
          </cell>
          <cell r="H340">
            <v>700</v>
          </cell>
          <cell r="I340" t="str">
            <v>1000</v>
          </cell>
          <cell r="J340" t="str">
            <v>DOMESTIC STATISTICAL 1000</v>
          </cell>
          <cell r="K340" t="str">
            <v>507010</v>
          </cell>
          <cell r="L340" t="str">
            <v>RICE, GRAIN</v>
          </cell>
          <cell r="M340" t="str">
            <v>210</v>
          </cell>
          <cell r="N340" t="str">
            <v>AMS-DOMESTIC</v>
          </cell>
          <cell r="O340" t="str">
            <v>103202006031460</v>
          </cell>
          <cell r="P340" t="str">
            <v>RICE/PARBOIL/PACKAGE</v>
          </cell>
          <cell r="Q340">
            <v>1.0169999999999999</v>
          </cell>
          <cell r="R340">
            <v>1</v>
          </cell>
          <cell r="S340" t="str">
            <v>LB</v>
          </cell>
          <cell r="T340">
            <v>60</v>
          </cell>
          <cell r="U340">
            <v>42000</v>
          </cell>
          <cell r="V340">
            <v>101.34</v>
          </cell>
          <cell r="W340">
            <v>1.0134000000000001</v>
          </cell>
          <cell r="X340" t="str">
            <v>USD</v>
          </cell>
          <cell r="Y340">
            <v>100</v>
          </cell>
          <cell r="Z340" t="str">
            <v>LB</v>
          </cell>
          <cell r="AA340">
            <v>60.8</v>
          </cell>
          <cell r="AB340">
            <v>42562.8</v>
          </cell>
          <cell r="AC340" t="str">
            <v>No</v>
          </cell>
        </row>
        <row r="341">
          <cell r="A341" t="str">
            <v>100502</v>
          </cell>
          <cell r="B341" t="str">
            <v>SALAD DRESS RC BTL-4/1 GAL</v>
          </cell>
          <cell r="D341" t="str">
            <v>861141</v>
          </cell>
          <cell r="E341" t="str">
            <v>B682</v>
          </cell>
          <cell r="F341" t="str">
            <v>N/A</v>
          </cell>
          <cell r="G341" t="str">
            <v>LB</v>
          </cell>
          <cell r="H341">
            <v>1200</v>
          </cell>
          <cell r="I341" t="str">
            <v>1000</v>
          </cell>
          <cell r="J341" t="str">
            <v>DOMESTIC STATISTICAL 1000</v>
          </cell>
          <cell r="K341" t="str">
            <v>601010</v>
          </cell>
          <cell r="L341" t="str">
            <v>VEG OIL PROD DOM</v>
          </cell>
          <cell r="M341" t="str">
            <v>210</v>
          </cell>
          <cell r="N341" t="str">
            <v>AMS-DOMESTIC</v>
          </cell>
          <cell r="O341" t="str">
            <v>102402002031140</v>
          </cell>
          <cell r="P341" t="str">
            <v>OIL/SALAD DRESSING/BOTTLE</v>
          </cell>
          <cell r="Q341">
            <v>1.0760000000000001</v>
          </cell>
          <cell r="R341">
            <v>1</v>
          </cell>
          <cell r="S341" t="str">
            <v>LB</v>
          </cell>
          <cell r="T341">
            <v>32.880000000000003</v>
          </cell>
          <cell r="U341">
            <v>39456</v>
          </cell>
          <cell r="V341">
            <v>44.1</v>
          </cell>
          <cell r="W341">
            <v>0.441</v>
          </cell>
          <cell r="X341" t="str">
            <v>USD</v>
          </cell>
          <cell r="Y341">
            <v>100</v>
          </cell>
          <cell r="Z341" t="str">
            <v>LB</v>
          </cell>
          <cell r="AA341">
            <v>14.5</v>
          </cell>
          <cell r="AB341">
            <v>17400.099999999999</v>
          </cell>
          <cell r="AC341" t="str">
            <v>No</v>
          </cell>
        </row>
        <row r="342">
          <cell r="A342" t="str">
            <v>100504</v>
          </cell>
          <cell r="B342" t="str">
            <v>OATS-BULK</v>
          </cell>
          <cell r="D342" t="str">
            <v>873090</v>
          </cell>
          <cell r="E342" t="str">
            <v>B451</v>
          </cell>
          <cell r="F342" t="str">
            <v>N/A</v>
          </cell>
          <cell r="G342" t="str">
            <v>LB</v>
          </cell>
          <cell r="H342">
            <v>0</v>
          </cell>
          <cell r="I342" t="str">
            <v>1000</v>
          </cell>
          <cell r="J342" t="str">
            <v>DOMESTIC STATISTICAL 1000</v>
          </cell>
          <cell r="K342" t="str">
            <v>503030</v>
          </cell>
          <cell r="L342" t="str">
            <v>CEREAL, PROCESSED</v>
          </cell>
          <cell r="M342" t="str">
            <v>210</v>
          </cell>
          <cell r="N342" t="str">
            <v>AMS-DOMESTIC</v>
          </cell>
          <cell r="O342" t="str">
            <v>101402004031180</v>
          </cell>
          <cell r="P342" t="str">
            <v>GRAIN-PROCESSED/OATS/BULK</v>
          </cell>
          <cell r="Q342">
            <v>1</v>
          </cell>
          <cell r="R342">
            <v>1</v>
          </cell>
          <cell r="S342" t="str">
            <v>LB</v>
          </cell>
          <cell r="T342">
            <v>0</v>
          </cell>
          <cell r="U342">
            <v>48000</v>
          </cell>
          <cell r="V342">
            <v>7.81</v>
          </cell>
          <cell r="W342">
            <v>7.8100000000000003E-2</v>
          </cell>
          <cell r="X342" t="str">
            <v>USD</v>
          </cell>
          <cell r="Y342">
            <v>100</v>
          </cell>
          <cell r="Z342" t="str">
            <v>LB</v>
          </cell>
          <cell r="AA342">
            <v>0</v>
          </cell>
          <cell r="AB342">
            <v>3748.8</v>
          </cell>
          <cell r="AC342" t="str">
            <v>No</v>
          </cell>
        </row>
        <row r="343">
          <cell r="A343" t="str">
            <v>100505</v>
          </cell>
          <cell r="B343" t="str">
            <v>TOMATOES BULK</v>
          </cell>
          <cell r="E343" t="str">
            <v>A233</v>
          </cell>
          <cell r="F343" t="str">
            <v>N/A</v>
          </cell>
          <cell r="G343" t="str">
            <v>LB</v>
          </cell>
          <cell r="H343">
            <v>0</v>
          </cell>
          <cell r="I343" t="str">
            <v>1000</v>
          </cell>
          <cell r="J343" t="str">
            <v>DOMESTIC STATISTICAL 1000</v>
          </cell>
          <cell r="K343" t="str">
            <v>703030</v>
          </cell>
          <cell r="L343" t="str">
            <v>VEGETABLE, FRESH</v>
          </cell>
          <cell r="M343" t="str">
            <v>110</v>
          </cell>
          <cell r="N343" t="str">
            <v>AMS-FRUIT &amp; VEG</v>
          </cell>
          <cell r="O343" t="str">
            <v>103602011031380</v>
          </cell>
          <cell r="P343" t="str">
            <v>VEGETABLES/TOMATOES/FRESH</v>
          </cell>
          <cell r="Q343">
            <v>1</v>
          </cell>
          <cell r="R343">
            <v>1</v>
          </cell>
          <cell r="S343" t="str">
            <v>LB</v>
          </cell>
          <cell r="T343">
            <v>0</v>
          </cell>
          <cell r="U343">
            <v>40000</v>
          </cell>
          <cell r="V343">
            <v>2.75</v>
          </cell>
          <cell r="W343">
            <v>2.75E-2</v>
          </cell>
          <cell r="X343" t="str">
            <v>USD</v>
          </cell>
          <cell r="Y343">
            <v>100</v>
          </cell>
          <cell r="Z343" t="str">
            <v>LB</v>
          </cell>
          <cell r="AA343">
            <v>0</v>
          </cell>
          <cell r="AB343">
            <v>1100</v>
          </cell>
          <cell r="AC343" t="str">
            <v>No</v>
          </cell>
        </row>
        <row r="344">
          <cell r="A344" t="str">
            <v>100506</v>
          </cell>
          <cell r="B344" t="str">
            <v>POTATO BULK FOR PROCESS FRZ</v>
          </cell>
          <cell r="E344" t="str">
            <v>A232</v>
          </cell>
          <cell r="F344" t="str">
            <v>N/A</v>
          </cell>
          <cell r="G344" t="str">
            <v>LB</v>
          </cell>
          <cell r="H344">
            <v>0</v>
          </cell>
          <cell r="I344" t="str">
            <v>1000</v>
          </cell>
          <cell r="J344" t="str">
            <v>DOMESTIC STATISTICAL 1000</v>
          </cell>
          <cell r="K344" t="str">
            <v>703030</v>
          </cell>
          <cell r="L344" t="str">
            <v>VEGETABLE, FRESH</v>
          </cell>
          <cell r="M344" t="str">
            <v>110</v>
          </cell>
          <cell r="N344" t="str">
            <v>AMS-FRUIT &amp; VEG</v>
          </cell>
          <cell r="O344" t="str">
            <v>103602007031380</v>
          </cell>
          <cell r="P344" t="str">
            <v>VEGETABLES/POTATO/FRESH</v>
          </cell>
          <cell r="Q344">
            <v>1</v>
          </cell>
          <cell r="R344">
            <v>1</v>
          </cell>
          <cell r="S344" t="str">
            <v>LB</v>
          </cell>
          <cell r="T344">
            <v>0</v>
          </cell>
          <cell r="U344">
            <v>40000</v>
          </cell>
          <cell r="V344">
            <v>13.68</v>
          </cell>
          <cell r="W344">
            <v>0.1368</v>
          </cell>
          <cell r="X344" t="str">
            <v>USD</v>
          </cell>
          <cell r="Y344">
            <v>100</v>
          </cell>
          <cell r="Z344" t="str">
            <v>LB</v>
          </cell>
          <cell r="AA344">
            <v>0</v>
          </cell>
          <cell r="AB344">
            <v>5472</v>
          </cell>
          <cell r="AC344" t="str">
            <v>No</v>
          </cell>
        </row>
        <row r="345">
          <cell r="A345" t="str">
            <v>100507</v>
          </cell>
          <cell r="B345" t="str">
            <v>SYRUP CORN PLST BTL-12/24 OZ</v>
          </cell>
          <cell r="D345" t="str">
            <v>881045</v>
          </cell>
          <cell r="E345" t="str">
            <v>A258</v>
          </cell>
          <cell r="F345" t="str">
            <v>N/A</v>
          </cell>
          <cell r="G345" t="str">
            <v>LB</v>
          </cell>
          <cell r="H345">
            <v>1452</v>
          </cell>
          <cell r="I345" t="str">
            <v>1000</v>
          </cell>
          <cell r="J345" t="str">
            <v>DOMESTIC STATISTICAL 1000</v>
          </cell>
          <cell r="K345" t="str">
            <v>705010</v>
          </cell>
          <cell r="L345" t="str">
            <v>SYRUP</v>
          </cell>
          <cell r="M345" t="str">
            <v>110</v>
          </cell>
          <cell r="N345" t="str">
            <v>AMS-FRUIT &amp; VEG</v>
          </cell>
          <cell r="O345" t="str">
            <v>103402001031140</v>
          </cell>
          <cell r="P345" t="str">
            <v>SYRUP/CORN/BOTTLE</v>
          </cell>
          <cell r="Q345">
            <v>1.133</v>
          </cell>
          <cell r="R345">
            <v>1</v>
          </cell>
          <cell r="S345" t="str">
            <v>LB</v>
          </cell>
          <cell r="T345">
            <v>26</v>
          </cell>
          <cell r="U345">
            <v>37752</v>
          </cell>
          <cell r="V345">
            <v>46.43</v>
          </cell>
          <cell r="W345">
            <v>0.46429999999999999</v>
          </cell>
          <cell r="X345" t="str">
            <v>USD</v>
          </cell>
          <cell r="Y345">
            <v>100</v>
          </cell>
          <cell r="Z345" t="str">
            <v>LB</v>
          </cell>
          <cell r="AA345">
            <v>12.07</v>
          </cell>
          <cell r="AB345">
            <v>17528.25</v>
          </cell>
          <cell r="AC345" t="str">
            <v>No</v>
          </cell>
        </row>
        <row r="346">
          <cell r="A346" t="str">
            <v>100508</v>
          </cell>
          <cell r="B346" t="str">
            <v>APPLES MCINTOSH FRESH CTN-37 LB</v>
          </cell>
          <cell r="E346" t="str">
            <v>A343</v>
          </cell>
          <cell r="F346" t="str">
            <v>N/A</v>
          </cell>
          <cell r="G346" t="str">
            <v>LB</v>
          </cell>
          <cell r="H346">
            <v>924</v>
          </cell>
          <cell r="I346" t="str">
            <v>1000</v>
          </cell>
          <cell r="J346" t="str">
            <v>DOMESTIC STATISTICAL 1000</v>
          </cell>
          <cell r="K346" t="str">
            <v>702030</v>
          </cell>
          <cell r="L346" t="str">
            <v>FRUIT, FRESH</v>
          </cell>
          <cell r="M346" t="str">
            <v>110</v>
          </cell>
          <cell r="N346" t="str">
            <v>AMS-FRUIT &amp; VEG</v>
          </cell>
          <cell r="O346" t="str">
            <v>101202001031380</v>
          </cell>
          <cell r="P346" t="str">
            <v>FRUIT/APPLES/FRESH</v>
          </cell>
          <cell r="Q346">
            <v>1.052</v>
          </cell>
          <cell r="R346">
            <v>1</v>
          </cell>
          <cell r="S346" t="str">
            <v>LB</v>
          </cell>
          <cell r="T346">
            <v>38.5</v>
          </cell>
          <cell r="U346">
            <v>35574</v>
          </cell>
          <cell r="V346">
            <v>58.01</v>
          </cell>
          <cell r="W346">
            <v>0.58009999999999995</v>
          </cell>
          <cell r="X346" t="str">
            <v>USD</v>
          </cell>
          <cell r="Y346">
            <v>100</v>
          </cell>
          <cell r="Z346" t="str">
            <v>LB</v>
          </cell>
          <cell r="AA346">
            <v>22.33</v>
          </cell>
          <cell r="AB346">
            <v>20636.48</v>
          </cell>
          <cell r="AC346" t="str">
            <v>No</v>
          </cell>
        </row>
        <row r="347">
          <cell r="A347" t="str">
            <v>100509</v>
          </cell>
          <cell r="B347" t="str">
            <v>APPLES JONATHAN FRESH CTN-37 LB</v>
          </cell>
          <cell r="E347" t="str">
            <v>A343</v>
          </cell>
          <cell r="F347" t="str">
            <v>N/A</v>
          </cell>
          <cell r="G347" t="str">
            <v>LB</v>
          </cell>
          <cell r="H347">
            <v>924</v>
          </cell>
          <cell r="I347" t="str">
            <v>1000</v>
          </cell>
          <cell r="J347" t="str">
            <v>DOMESTIC STATISTICAL 1000</v>
          </cell>
          <cell r="K347" t="str">
            <v>702030</v>
          </cell>
          <cell r="L347" t="str">
            <v>FRUIT, FRESH</v>
          </cell>
          <cell r="M347" t="str">
            <v>110</v>
          </cell>
          <cell r="N347" t="str">
            <v>AMS-FRUIT &amp; VEG</v>
          </cell>
          <cell r="O347" t="str">
            <v>101202001031380</v>
          </cell>
          <cell r="P347" t="str">
            <v>FRUIT/APPLES/FRESH</v>
          </cell>
          <cell r="Q347">
            <v>1.052</v>
          </cell>
          <cell r="R347">
            <v>1</v>
          </cell>
          <cell r="S347" t="str">
            <v>LB</v>
          </cell>
          <cell r="T347">
            <v>38.5</v>
          </cell>
          <cell r="U347">
            <v>35574</v>
          </cell>
          <cell r="V347">
            <v>45.21</v>
          </cell>
          <cell r="W347">
            <v>0.4521</v>
          </cell>
          <cell r="X347" t="str">
            <v>USD</v>
          </cell>
          <cell r="Y347">
            <v>100</v>
          </cell>
          <cell r="Z347" t="str">
            <v>LB</v>
          </cell>
          <cell r="AA347">
            <v>17.41</v>
          </cell>
          <cell r="AB347">
            <v>16083.01</v>
          </cell>
          <cell r="AC347" t="str">
            <v>No</v>
          </cell>
        </row>
        <row r="348">
          <cell r="A348" t="str">
            <v>100510</v>
          </cell>
          <cell r="B348" t="str">
            <v>APPLES GOLDEN DELICIOUS FRESH CTN-37 LB</v>
          </cell>
          <cell r="E348" t="str">
            <v>A343</v>
          </cell>
          <cell r="F348" t="str">
            <v>N/A</v>
          </cell>
          <cell r="G348" t="str">
            <v>LB</v>
          </cell>
          <cell r="H348">
            <v>924</v>
          </cell>
          <cell r="I348" t="str">
            <v>1000</v>
          </cell>
          <cell r="J348" t="str">
            <v>DOMESTIC STATISTICAL 1000</v>
          </cell>
          <cell r="K348" t="str">
            <v>702030</v>
          </cell>
          <cell r="L348" t="str">
            <v>FRUIT, FRESH</v>
          </cell>
          <cell r="M348" t="str">
            <v>110</v>
          </cell>
          <cell r="N348" t="str">
            <v>AMS-FRUIT &amp; VEG</v>
          </cell>
          <cell r="O348" t="str">
            <v>101202001031380</v>
          </cell>
          <cell r="P348" t="str">
            <v>FRUIT/APPLES/FRESH</v>
          </cell>
          <cell r="Q348">
            <v>1.052</v>
          </cell>
          <cell r="R348">
            <v>1</v>
          </cell>
          <cell r="S348" t="str">
            <v>LB</v>
          </cell>
          <cell r="T348">
            <v>38.5</v>
          </cell>
          <cell r="U348">
            <v>35574</v>
          </cell>
          <cell r="V348">
            <v>51.94</v>
          </cell>
          <cell r="W348">
            <v>0.51939999999999997</v>
          </cell>
          <cell r="X348" t="str">
            <v>USD</v>
          </cell>
          <cell r="Y348">
            <v>100</v>
          </cell>
          <cell r="Z348" t="str">
            <v>LB</v>
          </cell>
          <cell r="AA348">
            <v>20</v>
          </cell>
          <cell r="AB348">
            <v>18477.14</v>
          </cell>
          <cell r="AC348" t="str">
            <v>No</v>
          </cell>
        </row>
        <row r="349">
          <cell r="A349" t="str">
            <v>100511</v>
          </cell>
          <cell r="B349" t="str">
            <v>APPLES CORTLAND FRESH CTN-37 LB</v>
          </cell>
          <cell r="E349" t="str">
            <v>A343</v>
          </cell>
          <cell r="F349" t="str">
            <v>N/A</v>
          </cell>
          <cell r="G349" t="str">
            <v>LB</v>
          </cell>
          <cell r="H349">
            <v>924</v>
          </cell>
          <cell r="I349" t="str">
            <v>1000</v>
          </cell>
          <cell r="J349" t="str">
            <v>DOMESTIC STATISTICAL 1000</v>
          </cell>
          <cell r="K349" t="str">
            <v>702030</v>
          </cell>
          <cell r="L349" t="str">
            <v>FRUIT, FRESH</v>
          </cell>
          <cell r="M349" t="str">
            <v>110</v>
          </cell>
          <cell r="N349" t="str">
            <v>AMS-FRUIT &amp; VEG</v>
          </cell>
          <cell r="O349" t="str">
            <v>101202001031380</v>
          </cell>
          <cell r="P349" t="str">
            <v>FRUIT/APPLES/FRESH</v>
          </cell>
          <cell r="Q349">
            <v>1.052</v>
          </cell>
          <cell r="R349">
            <v>1</v>
          </cell>
          <cell r="S349" t="str">
            <v>LB</v>
          </cell>
          <cell r="T349">
            <v>38.5</v>
          </cell>
          <cell r="U349">
            <v>35574</v>
          </cell>
          <cell r="V349">
            <v>39.659999999999997</v>
          </cell>
          <cell r="W349">
            <v>0.39659999999999995</v>
          </cell>
          <cell r="X349" t="str">
            <v>USD</v>
          </cell>
          <cell r="Y349">
            <v>100</v>
          </cell>
          <cell r="Z349" t="str">
            <v>LB</v>
          </cell>
          <cell r="AA349">
            <v>15.27</v>
          </cell>
          <cell r="AB349">
            <v>14108.65</v>
          </cell>
          <cell r="AC349" t="str">
            <v>No</v>
          </cell>
        </row>
        <row r="350">
          <cell r="A350" t="str">
            <v>100513</v>
          </cell>
          <cell r="B350" t="str">
            <v>APPLES DELICIOUS FRESH CTN-40 LB</v>
          </cell>
          <cell r="E350" t="str">
            <v>A343</v>
          </cell>
          <cell r="F350" t="str">
            <v>N/A</v>
          </cell>
          <cell r="G350" t="str">
            <v>LB</v>
          </cell>
          <cell r="H350">
            <v>924</v>
          </cell>
          <cell r="I350" t="str">
            <v>1000</v>
          </cell>
          <cell r="J350" t="str">
            <v>DOMESTIC STATISTICAL 1000</v>
          </cell>
          <cell r="K350" t="str">
            <v>702030</v>
          </cell>
          <cell r="L350" t="str">
            <v>FRUIT, FRESH</v>
          </cell>
          <cell r="M350" t="str">
            <v>110</v>
          </cell>
          <cell r="N350" t="str">
            <v>AMS-FRUIT &amp; VEG</v>
          </cell>
          <cell r="O350" t="str">
            <v>101202001031380</v>
          </cell>
          <cell r="P350" t="str">
            <v>FRUIT/APPLES/FRESH</v>
          </cell>
          <cell r="Q350">
            <v>1.052</v>
          </cell>
          <cell r="R350">
            <v>1</v>
          </cell>
          <cell r="S350" t="str">
            <v>LB</v>
          </cell>
          <cell r="T350">
            <v>38.5</v>
          </cell>
          <cell r="U350">
            <v>35574</v>
          </cell>
          <cell r="V350">
            <v>47.88</v>
          </cell>
          <cell r="W350">
            <v>0.4788</v>
          </cell>
          <cell r="X350" t="str">
            <v>USD</v>
          </cell>
          <cell r="Y350">
            <v>100</v>
          </cell>
          <cell r="Z350" t="str">
            <v>LB</v>
          </cell>
          <cell r="AA350">
            <v>18.43</v>
          </cell>
          <cell r="AB350">
            <v>17032.830000000002</v>
          </cell>
          <cell r="AC350" t="str">
            <v>No</v>
          </cell>
        </row>
        <row r="351">
          <cell r="A351" t="str">
            <v>100514</v>
          </cell>
          <cell r="B351" t="str">
            <v>APPLES RED DELICIOUS FRESH CTN-40 LB</v>
          </cell>
          <cell r="E351" t="str">
            <v>A343</v>
          </cell>
          <cell r="F351" t="str">
            <v>N/A</v>
          </cell>
          <cell r="G351" t="str">
            <v>LB</v>
          </cell>
          <cell r="H351">
            <v>924</v>
          </cell>
          <cell r="I351" t="str">
            <v>1000</v>
          </cell>
          <cell r="J351" t="str">
            <v>DOMESTIC STATISTICAL 1000</v>
          </cell>
          <cell r="K351" t="str">
            <v>702030</v>
          </cell>
          <cell r="L351" t="str">
            <v>FRUIT, FRESH</v>
          </cell>
          <cell r="M351" t="str">
            <v>110</v>
          </cell>
          <cell r="N351" t="str">
            <v>AMS-FRUIT &amp; VEG</v>
          </cell>
          <cell r="O351" t="str">
            <v>101202001031380</v>
          </cell>
          <cell r="P351" t="str">
            <v>FRUIT/APPLES/FRESH</v>
          </cell>
          <cell r="Q351">
            <v>1.052</v>
          </cell>
          <cell r="R351">
            <v>1</v>
          </cell>
          <cell r="S351" t="str">
            <v>LB</v>
          </cell>
          <cell r="T351">
            <v>38.5</v>
          </cell>
          <cell r="U351">
            <v>35574</v>
          </cell>
          <cell r="V351">
            <v>54.8</v>
          </cell>
          <cell r="W351">
            <v>0.54799999999999993</v>
          </cell>
          <cell r="X351" t="str">
            <v>USD</v>
          </cell>
          <cell r="Y351">
            <v>100</v>
          </cell>
          <cell r="Z351" t="str">
            <v>LB</v>
          </cell>
          <cell r="AA351">
            <v>21.1</v>
          </cell>
          <cell r="AB351">
            <v>19494.55</v>
          </cell>
          <cell r="AC351" t="str">
            <v>No</v>
          </cell>
        </row>
        <row r="352">
          <cell r="A352" t="str">
            <v>100515</v>
          </cell>
          <cell r="B352" t="str">
            <v>APPLES ROME BEAUTY FRESH CTN-40 LB</v>
          </cell>
          <cell r="E352" t="str">
            <v>A343</v>
          </cell>
          <cell r="F352" t="str">
            <v>N/A</v>
          </cell>
          <cell r="G352" t="str">
            <v>LB</v>
          </cell>
          <cell r="H352">
            <v>924</v>
          </cell>
          <cell r="I352" t="str">
            <v>1000</v>
          </cell>
          <cell r="J352" t="str">
            <v>DOMESTIC STATISTICAL 1000</v>
          </cell>
          <cell r="K352" t="str">
            <v>702030</v>
          </cell>
          <cell r="L352" t="str">
            <v>FRUIT, FRESH</v>
          </cell>
          <cell r="M352" t="str">
            <v>110</v>
          </cell>
          <cell r="N352" t="str">
            <v>AMS-FRUIT &amp; VEG</v>
          </cell>
          <cell r="O352" t="str">
            <v>101202001031380</v>
          </cell>
          <cell r="P352" t="str">
            <v>FRUIT/APPLES/FRESH</v>
          </cell>
          <cell r="Q352">
            <v>1.052</v>
          </cell>
          <cell r="R352">
            <v>1</v>
          </cell>
          <cell r="S352" t="str">
            <v>LB</v>
          </cell>
          <cell r="T352">
            <v>38.5</v>
          </cell>
          <cell r="U352">
            <v>35574</v>
          </cell>
          <cell r="V352">
            <v>44.69</v>
          </cell>
          <cell r="W352">
            <v>0.44689999999999996</v>
          </cell>
          <cell r="X352" t="str">
            <v>USD</v>
          </cell>
          <cell r="Y352">
            <v>100</v>
          </cell>
          <cell r="Z352" t="str">
            <v>LB</v>
          </cell>
          <cell r="AA352">
            <v>17.21</v>
          </cell>
          <cell r="AB352">
            <v>15898.02</v>
          </cell>
          <cell r="AC352" t="str">
            <v>No</v>
          </cell>
        </row>
        <row r="353">
          <cell r="A353" t="str">
            <v>100516</v>
          </cell>
          <cell r="B353" t="str">
            <v>APPLES YORK IMPERIAL FRESH CTN-40 LB</v>
          </cell>
          <cell r="E353" t="str">
            <v>A343</v>
          </cell>
          <cell r="F353" t="str">
            <v>N/A</v>
          </cell>
          <cell r="G353" t="str">
            <v>LB</v>
          </cell>
          <cell r="H353">
            <v>924</v>
          </cell>
          <cell r="I353" t="str">
            <v>1000</v>
          </cell>
          <cell r="J353" t="str">
            <v>DOMESTIC STATISTICAL 1000</v>
          </cell>
          <cell r="K353" t="str">
            <v>702030</v>
          </cell>
          <cell r="L353" t="str">
            <v>FRUIT, FRESH</v>
          </cell>
          <cell r="M353" t="str">
            <v>110</v>
          </cell>
          <cell r="N353" t="str">
            <v>AMS-FRUIT &amp; VEG</v>
          </cell>
          <cell r="O353" t="str">
            <v>101202001031380</v>
          </cell>
          <cell r="P353" t="str">
            <v>FRUIT/APPLES/FRESH</v>
          </cell>
          <cell r="Q353">
            <v>1.052</v>
          </cell>
          <cell r="R353">
            <v>1</v>
          </cell>
          <cell r="S353" t="str">
            <v>LB</v>
          </cell>
          <cell r="T353">
            <v>38.5</v>
          </cell>
          <cell r="U353">
            <v>35574</v>
          </cell>
          <cell r="V353">
            <v>39.270000000000003</v>
          </cell>
          <cell r="W353">
            <v>0.39270000000000005</v>
          </cell>
          <cell r="X353" t="str">
            <v>USD</v>
          </cell>
          <cell r="Y353">
            <v>100</v>
          </cell>
          <cell r="Z353" t="str">
            <v>LB</v>
          </cell>
          <cell r="AA353">
            <v>15.12</v>
          </cell>
          <cell r="AB353">
            <v>13969.91</v>
          </cell>
          <cell r="AC353" t="str">
            <v>No</v>
          </cell>
        </row>
        <row r="354">
          <cell r="A354" t="str">
            <v>100517</v>
          </cell>
          <cell r="B354" t="str">
            <v>APPLES EMPIRE FRESH CTN-40 LB</v>
          </cell>
          <cell r="E354" t="str">
            <v>A343</v>
          </cell>
          <cell r="F354" t="str">
            <v>N/A</v>
          </cell>
          <cell r="G354" t="str">
            <v>LB</v>
          </cell>
          <cell r="H354">
            <v>924</v>
          </cell>
          <cell r="I354" t="str">
            <v>1000</v>
          </cell>
          <cell r="J354" t="str">
            <v>DOMESTIC STATISTICAL 1000</v>
          </cell>
          <cell r="K354" t="str">
            <v>702030</v>
          </cell>
          <cell r="L354" t="str">
            <v>FRUIT, FRESH</v>
          </cell>
          <cell r="M354" t="str">
            <v>110</v>
          </cell>
          <cell r="N354" t="str">
            <v>AMS-FRUIT &amp; VEG</v>
          </cell>
          <cell r="O354" t="str">
            <v>101202001031380</v>
          </cell>
          <cell r="P354" t="str">
            <v>FRUIT/APPLES/FRESH</v>
          </cell>
          <cell r="Q354">
            <v>1.052</v>
          </cell>
          <cell r="R354">
            <v>1</v>
          </cell>
          <cell r="S354" t="str">
            <v>LB</v>
          </cell>
          <cell r="T354">
            <v>38.5</v>
          </cell>
          <cell r="U354">
            <v>35574</v>
          </cell>
          <cell r="V354">
            <v>51.21</v>
          </cell>
          <cell r="W354">
            <v>0.5121</v>
          </cell>
          <cell r="X354" t="str">
            <v>USD</v>
          </cell>
          <cell r="Y354">
            <v>100</v>
          </cell>
          <cell r="Z354" t="str">
            <v>LB</v>
          </cell>
          <cell r="AA354">
            <v>19.72</v>
          </cell>
          <cell r="AB354">
            <v>18217.45</v>
          </cell>
          <cell r="AC354" t="str">
            <v>No</v>
          </cell>
        </row>
        <row r="355">
          <cell r="A355" t="str">
            <v>100519</v>
          </cell>
          <cell r="B355" t="str">
            <v>APPLES FRESH VARIOUS TYPE SUBST</v>
          </cell>
          <cell r="E355" t="str">
            <v>A343</v>
          </cell>
          <cell r="F355" t="str">
            <v>N/A</v>
          </cell>
          <cell r="G355" t="str">
            <v>LB</v>
          </cell>
          <cell r="H355">
            <v>924</v>
          </cell>
          <cell r="I355" t="str">
            <v>1000</v>
          </cell>
          <cell r="J355" t="str">
            <v>DOMESTIC STATISTICAL 1000</v>
          </cell>
          <cell r="K355" t="str">
            <v>702030</v>
          </cell>
          <cell r="L355" t="str">
            <v>FRUIT, FRESH</v>
          </cell>
          <cell r="M355" t="str">
            <v>110</v>
          </cell>
          <cell r="N355" t="str">
            <v>AMS-FRUIT &amp; VEG</v>
          </cell>
          <cell r="O355" t="str">
            <v>101202001031380</v>
          </cell>
          <cell r="P355" t="str">
            <v>FRUIT/APPLES/FRESH</v>
          </cell>
          <cell r="Q355">
            <v>1.052</v>
          </cell>
          <cell r="R355">
            <v>1</v>
          </cell>
          <cell r="S355" t="str">
            <v>LB</v>
          </cell>
          <cell r="T355">
            <v>38.5</v>
          </cell>
          <cell r="U355">
            <v>35574</v>
          </cell>
          <cell r="V355">
            <v>52.84</v>
          </cell>
          <cell r="W355">
            <v>0.52839999999999998</v>
          </cell>
          <cell r="X355" t="str">
            <v>USD</v>
          </cell>
          <cell r="Y355">
            <v>100</v>
          </cell>
          <cell r="Z355" t="str">
            <v>LB</v>
          </cell>
          <cell r="AA355">
            <v>20.34</v>
          </cell>
          <cell r="AB355">
            <v>18797.3</v>
          </cell>
          <cell r="AC355" t="str">
            <v>No</v>
          </cell>
        </row>
        <row r="356">
          <cell r="A356" t="str">
            <v>100520</v>
          </cell>
          <cell r="B356" t="str">
            <v>APPLES JONAGOLD FRESH JG CARTON-40 LB</v>
          </cell>
          <cell r="E356" t="str">
            <v>A343</v>
          </cell>
          <cell r="F356" t="str">
            <v>N/A</v>
          </cell>
          <cell r="G356" t="str">
            <v>LB</v>
          </cell>
          <cell r="H356">
            <v>924</v>
          </cell>
          <cell r="I356" t="str">
            <v>1000</v>
          </cell>
          <cell r="J356" t="str">
            <v>DOMESTIC STATISTICAL 1000</v>
          </cell>
          <cell r="K356" t="str">
            <v>702030</v>
          </cell>
          <cell r="L356" t="str">
            <v>FRUIT, FRESH</v>
          </cell>
          <cell r="M356" t="str">
            <v>110</v>
          </cell>
          <cell r="N356" t="str">
            <v>AMS-FRUIT &amp; VEG</v>
          </cell>
          <cell r="O356" t="str">
            <v>101202001031380</v>
          </cell>
          <cell r="P356" t="str">
            <v>FRUIT/APPLES/FRESH</v>
          </cell>
          <cell r="Q356">
            <v>1.052</v>
          </cell>
          <cell r="R356">
            <v>1</v>
          </cell>
          <cell r="S356" t="str">
            <v>LB</v>
          </cell>
          <cell r="T356">
            <v>38.5</v>
          </cell>
          <cell r="U356">
            <v>35574</v>
          </cell>
          <cell r="V356">
            <v>57.13</v>
          </cell>
          <cell r="W356">
            <v>0.57130000000000003</v>
          </cell>
          <cell r="X356" t="str">
            <v>USD</v>
          </cell>
          <cell r="Y356">
            <v>100</v>
          </cell>
          <cell r="Z356" t="str">
            <v>LB</v>
          </cell>
          <cell r="AA356">
            <v>22</v>
          </cell>
          <cell r="AB356">
            <v>20323.43</v>
          </cell>
          <cell r="AC356" t="str">
            <v>No</v>
          </cell>
        </row>
        <row r="357">
          <cell r="A357" t="str">
            <v>100521</v>
          </cell>
          <cell r="B357" t="str">
            <v>APPLES GALA FRESH G CARTON-40 LB</v>
          </cell>
          <cell r="E357" t="str">
            <v>A343</v>
          </cell>
          <cell r="F357" t="str">
            <v>N/A</v>
          </cell>
          <cell r="G357" t="str">
            <v>LB</v>
          </cell>
          <cell r="H357">
            <v>924</v>
          </cell>
          <cell r="I357" t="str">
            <v>1000</v>
          </cell>
          <cell r="J357" t="str">
            <v>DOMESTIC STATISTICAL 1000</v>
          </cell>
          <cell r="K357" t="str">
            <v>702030</v>
          </cell>
          <cell r="L357" t="str">
            <v>FRUIT, FRESH</v>
          </cell>
          <cell r="M357" t="str">
            <v>110</v>
          </cell>
          <cell r="N357" t="str">
            <v>AMS-FRUIT &amp; VEG</v>
          </cell>
          <cell r="O357" t="str">
            <v>101202001031380</v>
          </cell>
          <cell r="P357" t="str">
            <v>FRUIT/APPLES/FRESH</v>
          </cell>
          <cell r="Q357">
            <v>1.052</v>
          </cell>
          <cell r="R357">
            <v>1</v>
          </cell>
          <cell r="S357" t="str">
            <v>LB</v>
          </cell>
          <cell r="T357">
            <v>38.5</v>
          </cell>
          <cell r="U357">
            <v>35574</v>
          </cell>
          <cell r="V357">
            <v>60.65</v>
          </cell>
          <cell r="W357">
            <v>0.60650000000000004</v>
          </cell>
          <cell r="X357" t="str">
            <v>USD</v>
          </cell>
          <cell r="Y357">
            <v>100</v>
          </cell>
          <cell r="Z357" t="str">
            <v>LB</v>
          </cell>
          <cell r="AA357">
            <v>23.35</v>
          </cell>
          <cell r="AB357">
            <v>21575.63</v>
          </cell>
          <cell r="AC357" t="str">
            <v>No</v>
          </cell>
        </row>
        <row r="358">
          <cell r="A358" t="str">
            <v>100522</v>
          </cell>
          <cell r="B358" t="str">
            <v>APPLES FUJI FRESH F CARTON-40 LB</v>
          </cell>
          <cell r="E358" t="str">
            <v>A343</v>
          </cell>
          <cell r="F358" t="str">
            <v>N/A</v>
          </cell>
          <cell r="G358" t="str">
            <v>LB</v>
          </cell>
          <cell r="H358">
            <v>924</v>
          </cell>
          <cell r="I358" t="str">
            <v>1000</v>
          </cell>
          <cell r="J358" t="str">
            <v>DOMESTIC STATISTICAL 1000</v>
          </cell>
          <cell r="K358" t="str">
            <v>702030</v>
          </cell>
          <cell r="L358" t="str">
            <v>FRUIT, FRESH</v>
          </cell>
          <cell r="M358" t="str">
            <v>110</v>
          </cell>
          <cell r="N358" t="str">
            <v>AMS-FRUIT &amp; VEG</v>
          </cell>
          <cell r="O358" t="str">
            <v>101202001031380</v>
          </cell>
          <cell r="P358" t="str">
            <v>FRUIT/APPLES/FRESH</v>
          </cell>
          <cell r="Q358">
            <v>1.052</v>
          </cell>
          <cell r="R358">
            <v>1</v>
          </cell>
          <cell r="S358" t="str">
            <v>LB</v>
          </cell>
          <cell r="T358">
            <v>38.5</v>
          </cell>
          <cell r="U358">
            <v>35574</v>
          </cell>
          <cell r="V358">
            <v>53.58</v>
          </cell>
          <cell r="W358">
            <v>0.53579999999999994</v>
          </cell>
          <cell r="X358" t="str">
            <v>USD</v>
          </cell>
          <cell r="Y358">
            <v>100</v>
          </cell>
          <cell r="Z358" t="str">
            <v>LB</v>
          </cell>
          <cell r="AA358">
            <v>20.63</v>
          </cell>
          <cell r="AB358">
            <v>19060.55</v>
          </cell>
          <cell r="AC358" t="str">
            <v>No</v>
          </cell>
        </row>
        <row r="359">
          <cell r="A359" t="str">
            <v>100523</v>
          </cell>
          <cell r="B359" t="str">
            <v>APPLES BRAEBURNN FRESH B CARTON-40 LB</v>
          </cell>
          <cell r="E359" t="str">
            <v>A343</v>
          </cell>
          <cell r="F359" t="str">
            <v>N/A</v>
          </cell>
          <cell r="G359" t="str">
            <v>LB</v>
          </cell>
          <cell r="H359">
            <v>924</v>
          </cell>
          <cell r="I359" t="str">
            <v>1000</v>
          </cell>
          <cell r="J359" t="str">
            <v>DOMESTIC STATISTICAL 1000</v>
          </cell>
          <cell r="K359" t="str">
            <v>702030</v>
          </cell>
          <cell r="L359" t="str">
            <v>FRUIT, FRESH</v>
          </cell>
          <cell r="M359" t="str">
            <v>110</v>
          </cell>
          <cell r="N359" t="str">
            <v>AMS-FRUIT &amp; VEG</v>
          </cell>
          <cell r="O359" t="str">
            <v>101202001031380</v>
          </cell>
          <cell r="P359" t="str">
            <v>FRUIT/APPLES/FRESH</v>
          </cell>
          <cell r="Q359">
            <v>1.052</v>
          </cell>
          <cell r="R359">
            <v>1</v>
          </cell>
          <cell r="S359" t="str">
            <v>LB</v>
          </cell>
          <cell r="T359">
            <v>38.5</v>
          </cell>
          <cell r="U359">
            <v>35574</v>
          </cell>
          <cell r="V359">
            <v>78.47</v>
          </cell>
          <cell r="W359">
            <v>0.78469999999999995</v>
          </cell>
          <cell r="X359" t="str">
            <v>USD</v>
          </cell>
          <cell r="Y359">
            <v>100</v>
          </cell>
          <cell r="Z359" t="str">
            <v>LB</v>
          </cell>
          <cell r="AA359">
            <v>30.21</v>
          </cell>
          <cell r="AB359">
            <v>27914.92</v>
          </cell>
          <cell r="AC359" t="str">
            <v>No</v>
          </cell>
        </row>
        <row r="360">
          <cell r="A360" t="str">
            <v>100525</v>
          </cell>
          <cell r="B360" t="str">
            <v>INFANT FORMULA MILK DRY CAN-6/12 OZ</v>
          </cell>
          <cell r="E360" t="str">
            <v>B420</v>
          </cell>
          <cell r="F360" t="str">
            <v>N/A</v>
          </cell>
          <cell r="G360" t="str">
            <v>LB</v>
          </cell>
          <cell r="H360">
            <v>6912</v>
          </cell>
          <cell r="I360" t="str">
            <v>1000</v>
          </cell>
          <cell r="J360" t="str">
            <v>DOMESTIC STATISTICAL 1000</v>
          </cell>
          <cell r="K360" t="str">
            <v>402030</v>
          </cell>
          <cell r="L360" t="str">
            <v>INFANT FORMULA</v>
          </cell>
          <cell r="M360" t="str">
            <v>220</v>
          </cell>
          <cell r="N360" t="str">
            <v>AMS-DAIRY</v>
          </cell>
          <cell r="O360" t="str">
            <v>101602002031200</v>
          </cell>
          <cell r="P360" t="str">
            <v>INFANT/FORMULA DRY/CANNED</v>
          </cell>
          <cell r="Q360">
            <v>1.42</v>
          </cell>
          <cell r="R360">
            <v>1</v>
          </cell>
          <cell r="S360" t="str">
            <v>LB</v>
          </cell>
          <cell r="T360">
            <v>4.5</v>
          </cell>
          <cell r="U360">
            <v>31104</v>
          </cell>
          <cell r="V360">
            <v>63</v>
          </cell>
          <cell r="W360">
            <v>0.63</v>
          </cell>
          <cell r="X360" t="str">
            <v>USD</v>
          </cell>
          <cell r="Y360">
            <v>100</v>
          </cell>
          <cell r="Z360" t="str">
            <v>LB</v>
          </cell>
          <cell r="AA360">
            <v>2.84</v>
          </cell>
          <cell r="AB360">
            <v>19595.52</v>
          </cell>
          <cell r="AC360" t="str">
            <v>No</v>
          </cell>
        </row>
        <row r="361">
          <cell r="A361" t="str">
            <v>100526</v>
          </cell>
          <cell r="B361" t="str">
            <v>BEEF STEW CAN-24/24 OZ</v>
          </cell>
          <cell r="D361" t="str">
            <v>242024</v>
          </cell>
          <cell r="E361" t="str">
            <v>A590</v>
          </cell>
          <cell r="F361" t="str">
            <v>5419-CWT</v>
          </cell>
          <cell r="G361" t="str">
            <v>LB</v>
          </cell>
          <cell r="H361">
            <v>1000</v>
          </cell>
          <cell r="I361" t="str">
            <v>1000</v>
          </cell>
          <cell r="J361" t="str">
            <v>DOMESTIC STATISTICAL 1000</v>
          </cell>
          <cell r="K361" t="str">
            <v>101010</v>
          </cell>
          <cell r="L361" t="str">
            <v>BEEF, CANNED</v>
          </cell>
          <cell r="M361" t="str">
            <v>130</v>
          </cell>
          <cell r="N361" t="str">
            <v>AMS-LIVESTOCK</v>
          </cell>
          <cell r="O361" t="str">
            <v>101802001031220</v>
          </cell>
          <cell r="P361" t="str">
            <v>MEAT/BEEF/CANNED</v>
          </cell>
          <cell r="Q361">
            <v>1.194</v>
          </cell>
          <cell r="R361">
            <v>1</v>
          </cell>
          <cell r="S361" t="str">
            <v>LB</v>
          </cell>
          <cell r="T361">
            <v>36</v>
          </cell>
          <cell r="U361">
            <v>36000</v>
          </cell>
          <cell r="V361">
            <v>185.85</v>
          </cell>
          <cell r="W361">
            <v>1.8585</v>
          </cell>
          <cell r="X361" t="str">
            <v>USD</v>
          </cell>
          <cell r="Y361">
            <v>100</v>
          </cell>
          <cell r="Z361" t="str">
            <v>LB</v>
          </cell>
          <cell r="AA361">
            <v>66.91</v>
          </cell>
          <cell r="AB361">
            <v>66906</v>
          </cell>
          <cell r="AC361" t="str">
            <v>No</v>
          </cell>
        </row>
        <row r="362">
          <cell r="A362" t="str">
            <v>100530</v>
          </cell>
          <cell r="B362" t="str">
            <v>CEREAL CORN FLKS -SUBST</v>
          </cell>
          <cell r="D362" t="str">
            <v>741119</v>
          </cell>
          <cell r="F362" t="str">
            <v>N/A</v>
          </cell>
          <cell r="G362" t="str">
            <v>LB</v>
          </cell>
          <cell r="H362">
            <v>1344</v>
          </cell>
          <cell r="I362" t="str">
            <v>1000</v>
          </cell>
          <cell r="J362" t="str">
            <v>DOMESTIC STATISTICAL 1000</v>
          </cell>
          <cell r="K362" t="str">
            <v>503010</v>
          </cell>
          <cell r="L362" t="str">
            <v>CEREAL, FORTIFIED</v>
          </cell>
          <cell r="M362" t="str">
            <v>210</v>
          </cell>
          <cell r="N362" t="str">
            <v>AMS-DOMESTIC</v>
          </cell>
          <cell r="O362" t="str">
            <v>100202001031160</v>
          </cell>
          <cell r="P362" t="str">
            <v>CEREAL/CORN AND RICE/BOX</v>
          </cell>
          <cell r="Q362">
            <v>1.415</v>
          </cell>
          <cell r="R362">
            <v>1</v>
          </cell>
          <cell r="S362" t="str">
            <v>LB</v>
          </cell>
          <cell r="T362">
            <v>13.5</v>
          </cell>
          <cell r="U362">
            <v>18144</v>
          </cell>
          <cell r="V362">
            <v>107.85</v>
          </cell>
          <cell r="W362">
            <v>1.0785</v>
          </cell>
          <cell r="X362" t="str">
            <v>USD</v>
          </cell>
          <cell r="Y362">
            <v>100</v>
          </cell>
          <cell r="Z362" t="str">
            <v>LB</v>
          </cell>
          <cell r="AA362">
            <v>14.56</v>
          </cell>
          <cell r="AB362">
            <v>19568.3</v>
          </cell>
          <cell r="AC362" t="str">
            <v>No</v>
          </cell>
        </row>
        <row r="363">
          <cell r="A363" t="str">
            <v>100749</v>
          </cell>
          <cell r="B363" t="str">
            <v>CEREAL RICE CRISP -SUBST</v>
          </cell>
          <cell r="D363" t="str">
            <v>DELTA17</v>
          </cell>
          <cell r="E363" t="str">
            <v>NO FNS CODE</v>
          </cell>
          <cell r="F363" t="str">
            <v>N/A</v>
          </cell>
          <cell r="G363" t="str">
            <v>LB</v>
          </cell>
          <cell r="H363">
            <v>1080</v>
          </cell>
          <cell r="I363" t="str">
            <v>1000</v>
          </cell>
          <cell r="J363" t="str">
            <v>DOMESTIC STATISTICAL 1000</v>
          </cell>
          <cell r="K363" t="str">
            <v>503010</v>
          </cell>
          <cell r="L363" t="str">
            <v>CEREAL, FORTIFIED</v>
          </cell>
          <cell r="M363" t="str">
            <v>210</v>
          </cell>
          <cell r="N363" t="str">
            <v>AMS-DOMESTIC</v>
          </cell>
          <cell r="O363" t="str">
            <v>100202004031160</v>
          </cell>
          <cell r="P363" t="str">
            <v>CEREAL/RICE/BOX</v>
          </cell>
          <cell r="Q363">
            <v>0</v>
          </cell>
          <cell r="R363">
            <v>1</v>
          </cell>
          <cell r="S363" t="str">
            <v>LB</v>
          </cell>
          <cell r="T363">
            <v>12</v>
          </cell>
          <cell r="U363">
            <v>12960</v>
          </cell>
          <cell r="V363">
            <v>128.88999999999999</v>
          </cell>
          <cell r="W363">
            <v>1.2888999999999999</v>
          </cell>
          <cell r="X363" t="str">
            <v>USD</v>
          </cell>
          <cell r="Y363">
            <v>100</v>
          </cell>
          <cell r="Z363" t="str">
            <v>LB</v>
          </cell>
          <cell r="AA363">
            <v>15.47</v>
          </cell>
          <cell r="AB363">
            <v>16704.14</v>
          </cell>
          <cell r="AC363" t="str">
            <v>No</v>
          </cell>
        </row>
        <row r="364">
          <cell r="A364" t="str">
            <v>100750</v>
          </cell>
          <cell r="B364" t="str">
            <v>CEREAL OAT CIRCLES -SUBST</v>
          </cell>
          <cell r="D364" t="str">
            <v>DELTA18</v>
          </cell>
          <cell r="E364" t="str">
            <v>NO FNS CODE</v>
          </cell>
          <cell r="F364" t="str">
            <v>N/A</v>
          </cell>
          <cell r="G364" t="str">
            <v>LB</v>
          </cell>
          <cell r="H364">
            <v>1344</v>
          </cell>
          <cell r="I364" t="str">
            <v>1000</v>
          </cell>
          <cell r="J364" t="str">
            <v>DOMESTIC STATISTICAL 1000</v>
          </cell>
          <cell r="K364" t="str">
            <v>503010</v>
          </cell>
          <cell r="L364" t="str">
            <v>CEREAL, FORTIFIED</v>
          </cell>
          <cell r="M364" t="str">
            <v>210</v>
          </cell>
          <cell r="N364" t="str">
            <v>AMS-DOMESTIC</v>
          </cell>
          <cell r="O364" t="str">
            <v>100202001031160</v>
          </cell>
          <cell r="P364" t="str">
            <v>CEREAL/CORN AND RICE/BOX</v>
          </cell>
          <cell r="Q364">
            <v>0</v>
          </cell>
          <cell r="R364">
            <v>1</v>
          </cell>
          <cell r="S364" t="str">
            <v>LB</v>
          </cell>
          <cell r="T364">
            <v>10.5</v>
          </cell>
          <cell r="U364">
            <v>14112</v>
          </cell>
          <cell r="V364">
            <v>177.74</v>
          </cell>
          <cell r="W364">
            <v>1.7774000000000001</v>
          </cell>
          <cell r="X364" t="str">
            <v>USD</v>
          </cell>
          <cell r="Y364">
            <v>100</v>
          </cell>
          <cell r="Z364" t="str">
            <v>LB</v>
          </cell>
          <cell r="AA364">
            <v>18.66</v>
          </cell>
          <cell r="AB364">
            <v>25082.67</v>
          </cell>
          <cell r="AC364" t="str">
            <v>No</v>
          </cell>
        </row>
        <row r="365">
          <cell r="A365" t="str">
            <v>100751</v>
          </cell>
          <cell r="B365" t="str">
            <v>CEREAL WT BRAN FLKS -SUBST</v>
          </cell>
          <cell r="D365" t="str">
            <v>DELTA19</v>
          </cell>
          <cell r="E365" t="str">
            <v>NO FNS CODE</v>
          </cell>
          <cell r="F365" t="str">
            <v>N/A</v>
          </cell>
          <cell r="G365" t="str">
            <v>LB</v>
          </cell>
          <cell r="H365">
            <v>1440</v>
          </cell>
          <cell r="I365" t="str">
            <v>1000</v>
          </cell>
          <cell r="J365" t="str">
            <v>DOMESTIC STATISTICAL 1000</v>
          </cell>
          <cell r="K365" t="str">
            <v>503010</v>
          </cell>
          <cell r="L365" t="str">
            <v>CEREAL, FORTIFIED</v>
          </cell>
          <cell r="M365" t="str">
            <v>210</v>
          </cell>
          <cell r="N365" t="str">
            <v>AMS-DOMESTIC</v>
          </cell>
          <cell r="O365" t="str">
            <v>100202005031160</v>
          </cell>
          <cell r="P365" t="str">
            <v>CEREAL/WHEAT BRAN/BOX</v>
          </cell>
          <cell r="Q365">
            <v>1.2749999999999999</v>
          </cell>
          <cell r="R365">
            <v>1</v>
          </cell>
          <cell r="S365" t="str">
            <v>LB</v>
          </cell>
          <cell r="T365">
            <v>15.14</v>
          </cell>
          <cell r="U365">
            <v>21802</v>
          </cell>
          <cell r="V365">
            <v>118.7</v>
          </cell>
          <cell r="W365">
            <v>1.1870000000000001</v>
          </cell>
          <cell r="X365" t="str">
            <v>USD</v>
          </cell>
          <cell r="Y365">
            <v>100</v>
          </cell>
          <cell r="Z365" t="str">
            <v>LB</v>
          </cell>
          <cell r="AA365">
            <v>17.97</v>
          </cell>
          <cell r="AB365">
            <v>25878.97</v>
          </cell>
          <cell r="AC365" t="str">
            <v>No</v>
          </cell>
        </row>
        <row r="366">
          <cell r="A366" t="str">
            <v>100875</v>
          </cell>
          <cell r="B366" t="str">
            <v>MILK 1% MILKFAT UHT 2640 BOX-27/8 FL OZ</v>
          </cell>
          <cell r="E366" t="str">
            <v>B386</v>
          </cell>
          <cell r="F366" t="str">
            <v>N/A</v>
          </cell>
          <cell r="G366" t="str">
            <v>LB</v>
          </cell>
          <cell r="H366">
            <v>2640</v>
          </cell>
          <cell r="I366" t="str">
            <v>1000</v>
          </cell>
          <cell r="J366" t="str">
            <v>DOMESTIC STATISTICAL 1000</v>
          </cell>
          <cell r="K366" t="str">
            <v>402010</v>
          </cell>
          <cell r="L366" t="str">
            <v>MILK, UHT</v>
          </cell>
          <cell r="M366" t="str">
            <v>220</v>
          </cell>
          <cell r="N366" t="str">
            <v>AMS-DAIRY</v>
          </cell>
          <cell r="O366" t="str">
            <v>102002004031160</v>
          </cell>
          <cell r="P366" t="str">
            <v>MILK/UHT/BOX</v>
          </cell>
          <cell r="Q366">
            <v>1.1419999999999999</v>
          </cell>
          <cell r="R366">
            <v>1</v>
          </cell>
          <cell r="S366" t="str">
            <v>LB</v>
          </cell>
          <cell r="T366">
            <v>14.448</v>
          </cell>
          <cell r="U366">
            <v>38143</v>
          </cell>
          <cell r="V366">
            <v>86.64</v>
          </cell>
          <cell r="W366">
            <v>0.86640000000000006</v>
          </cell>
          <cell r="X366" t="str">
            <v>USD</v>
          </cell>
          <cell r="Y366">
            <v>100</v>
          </cell>
          <cell r="Z366" t="str">
            <v>LB</v>
          </cell>
          <cell r="AA366">
            <v>12.52</v>
          </cell>
          <cell r="AB366">
            <v>33047.1</v>
          </cell>
          <cell r="AC366" t="str">
            <v>No</v>
          </cell>
        </row>
        <row r="367">
          <cell r="A367" t="str">
            <v>100876</v>
          </cell>
          <cell r="B367" t="str">
            <v>CHICKEN CONSUMER CUTUP FRZ CTN-12/3.5 LB</v>
          </cell>
          <cell r="D367" t="str">
            <v>201010</v>
          </cell>
          <cell r="E367" t="str">
            <v>A498</v>
          </cell>
          <cell r="F367" t="str">
            <v>2211-CWT</v>
          </cell>
          <cell r="G367" t="str">
            <v>LB</v>
          </cell>
          <cell r="H367">
            <v>900</v>
          </cell>
          <cell r="I367" t="str">
            <v>1000</v>
          </cell>
          <cell r="J367" t="str">
            <v>DOMESTIC STATISTICAL 1000</v>
          </cell>
          <cell r="K367" t="str">
            <v>301020</v>
          </cell>
          <cell r="L367" t="str">
            <v>CHICKEN, FROZEN</v>
          </cell>
          <cell r="M367" t="str">
            <v>120</v>
          </cell>
          <cell r="N367" t="str">
            <v>AMS-POULTRY</v>
          </cell>
          <cell r="O367" t="str">
            <v>102802001031400</v>
          </cell>
          <cell r="P367" t="str">
            <v>POULTRY/EGGS/CHICKEN/FROZEN</v>
          </cell>
          <cell r="Q367">
            <v>1.107</v>
          </cell>
          <cell r="R367">
            <v>1</v>
          </cell>
          <cell r="S367" t="str">
            <v>LB</v>
          </cell>
          <cell r="T367">
            <v>42</v>
          </cell>
          <cell r="U367">
            <v>37800</v>
          </cell>
          <cell r="V367">
            <v>101.8</v>
          </cell>
          <cell r="W367">
            <v>1.018</v>
          </cell>
          <cell r="X367" t="str">
            <v>USD</v>
          </cell>
          <cell r="Y367">
            <v>100</v>
          </cell>
          <cell r="Z367" t="str">
            <v>LB</v>
          </cell>
          <cell r="AA367">
            <v>42.76</v>
          </cell>
          <cell r="AB367">
            <v>38480.400000000001</v>
          </cell>
          <cell r="AC367" t="str">
            <v>No</v>
          </cell>
        </row>
        <row r="368">
          <cell r="A368" t="str">
            <v>100877</v>
          </cell>
          <cell r="B368" t="str">
            <v>CHICKEN BONED CAN-12/50 OZ</v>
          </cell>
          <cell r="D368" t="str">
            <v>211050</v>
          </cell>
          <cell r="E368" t="str">
            <v>A507</v>
          </cell>
          <cell r="F368" t="str">
            <v>2211-CWT</v>
          </cell>
          <cell r="G368" t="str">
            <v>LB</v>
          </cell>
          <cell r="H368">
            <v>1000</v>
          </cell>
          <cell r="I368" t="str">
            <v>1000</v>
          </cell>
          <cell r="J368" t="str">
            <v>DOMESTIC STATISTICAL 1000</v>
          </cell>
          <cell r="K368" t="str">
            <v>301010</v>
          </cell>
          <cell r="L368" t="str">
            <v>CHICKEN, CANNED</v>
          </cell>
          <cell r="M368" t="str">
            <v>120</v>
          </cell>
          <cell r="N368" t="str">
            <v>AMS-POULTRY</v>
          </cell>
          <cell r="O368" t="str">
            <v>102802001031220</v>
          </cell>
          <cell r="P368" t="str">
            <v>POULTRY/EGGS/CHICKEN/CANNED</v>
          </cell>
          <cell r="Q368">
            <v>1.173</v>
          </cell>
          <cell r="R368">
            <v>1</v>
          </cell>
          <cell r="S368" t="str">
            <v>LB</v>
          </cell>
          <cell r="T368">
            <v>37.5</v>
          </cell>
          <cell r="U368">
            <v>37500</v>
          </cell>
          <cell r="V368">
            <v>415</v>
          </cell>
          <cell r="W368">
            <v>4.1500000000000004</v>
          </cell>
          <cell r="X368" t="str">
            <v>USD</v>
          </cell>
          <cell r="Y368">
            <v>100</v>
          </cell>
          <cell r="Z368" t="str">
            <v>LB</v>
          </cell>
          <cell r="AA368">
            <v>155.63</v>
          </cell>
          <cell r="AB368">
            <v>155625</v>
          </cell>
          <cell r="AC368" t="str">
            <v>No</v>
          </cell>
        </row>
        <row r="369">
          <cell r="A369" t="str">
            <v>100878</v>
          </cell>
          <cell r="B369" t="str">
            <v>CHICKEN DRUMSTICK FRZ CTN-40 LB</v>
          </cell>
          <cell r="D369" t="str">
            <v>221940</v>
          </cell>
          <cell r="E369" t="str">
            <v>A508</v>
          </cell>
          <cell r="F369" t="str">
            <v>2211-CWT</v>
          </cell>
          <cell r="G369" t="str">
            <v>LB</v>
          </cell>
          <cell r="H369">
            <v>1000</v>
          </cell>
          <cell r="I369" t="str">
            <v>1000</v>
          </cell>
          <cell r="J369" t="str">
            <v>DOMESTIC STATISTICAL 1000</v>
          </cell>
          <cell r="K369" t="str">
            <v>301020</v>
          </cell>
          <cell r="L369" t="str">
            <v>CHICKEN, FROZEN</v>
          </cell>
          <cell r="M369" t="str">
            <v>120</v>
          </cell>
          <cell r="N369" t="str">
            <v>AMS-POULTRY</v>
          </cell>
          <cell r="O369" t="str">
            <v>102802001031400</v>
          </cell>
          <cell r="P369" t="str">
            <v>POULTRY/EGGS/CHICKEN/FROZEN</v>
          </cell>
          <cell r="Q369">
            <v>1.06</v>
          </cell>
          <cell r="R369">
            <v>1</v>
          </cell>
          <cell r="S369" t="str">
            <v>LB</v>
          </cell>
          <cell r="T369">
            <v>40</v>
          </cell>
          <cell r="U369">
            <v>40000</v>
          </cell>
          <cell r="V369">
            <v>48.31</v>
          </cell>
          <cell r="W369">
            <v>0.48310000000000003</v>
          </cell>
          <cell r="X369" t="str">
            <v>USD</v>
          </cell>
          <cell r="Y369">
            <v>100</v>
          </cell>
          <cell r="Z369" t="str">
            <v>LB</v>
          </cell>
          <cell r="AA369">
            <v>19.32</v>
          </cell>
          <cell r="AB369">
            <v>19324</v>
          </cell>
          <cell r="AC369" t="str">
            <v>Yes</v>
          </cell>
        </row>
        <row r="370">
          <cell r="A370" t="str">
            <v>100879</v>
          </cell>
          <cell r="B370" t="str">
            <v>CHICKEN THIGHS FRZ CTN-40 LB</v>
          </cell>
          <cell r="D370" t="str">
            <v>222740</v>
          </cell>
          <cell r="E370" t="str">
            <v>A514</v>
          </cell>
          <cell r="F370" t="str">
            <v>2211-CWT</v>
          </cell>
          <cell r="G370" t="str">
            <v>LB</v>
          </cell>
          <cell r="H370">
            <v>1000</v>
          </cell>
          <cell r="I370" t="str">
            <v>1000</v>
          </cell>
          <cell r="J370" t="str">
            <v>DOMESTIC STATISTICAL 1000</v>
          </cell>
          <cell r="K370" t="str">
            <v>301020</v>
          </cell>
          <cell r="L370" t="str">
            <v>CHICKEN, FROZEN</v>
          </cell>
          <cell r="M370" t="str">
            <v>120</v>
          </cell>
          <cell r="N370" t="str">
            <v>AMS-POULTRY</v>
          </cell>
          <cell r="O370" t="str">
            <v>102802001031400</v>
          </cell>
          <cell r="P370" t="str">
            <v>POULTRY/EGGS/CHICKEN/FROZEN</v>
          </cell>
          <cell r="Q370">
            <v>1.06</v>
          </cell>
          <cell r="R370">
            <v>1</v>
          </cell>
          <cell r="S370" t="str">
            <v>LB</v>
          </cell>
          <cell r="T370">
            <v>40</v>
          </cell>
          <cell r="U370">
            <v>40000</v>
          </cell>
          <cell r="V370">
            <v>51.99</v>
          </cell>
          <cell r="W370">
            <v>0.51990000000000003</v>
          </cell>
          <cell r="X370" t="str">
            <v>USD</v>
          </cell>
          <cell r="Y370">
            <v>100</v>
          </cell>
          <cell r="Z370" t="str">
            <v>LB</v>
          </cell>
          <cell r="AA370">
            <v>20.8</v>
          </cell>
          <cell r="AB370">
            <v>20796</v>
          </cell>
          <cell r="AC370" t="str">
            <v>No</v>
          </cell>
        </row>
        <row r="371">
          <cell r="A371" t="str">
            <v>100880</v>
          </cell>
          <cell r="B371" t="str">
            <v>CHICKEN WHOLE BAGGED FRZ CTN-36-43 LB</v>
          </cell>
          <cell r="D371" t="str">
            <v>225136</v>
          </cell>
          <cell r="E371" t="str">
            <v>A503</v>
          </cell>
          <cell r="F371" t="str">
            <v>2211-CWT</v>
          </cell>
          <cell r="G371" t="str">
            <v>LB</v>
          </cell>
          <cell r="H371">
            <v>990</v>
          </cell>
          <cell r="I371" t="str">
            <v>1000</v>
          </cell>
          <cell r="J371" t="str">
            <v>DOMESTIC STATISTICAL 1000</v>
          </cell>
          <cell r="K371" t="str">
            <v>301020</v>
          </cell>
          <cell r="L371" t="str">
            <v>CHICKEN, FROZEN</v>
          </cell>
          <cell r="M371" t="str">
            <v>120</v>
          </cell>
          <cell r="N371" t="str">
            <v>AMS-POULTRY</v>
          </cell>
          <cell r="O371" t="str">
            <v>102802001031400</v>
          </cell>
          <cell r="P371" t="str">
            <v>POULTRY/EGGS/CHICKEN/FROZEN</v>
          </cell>
          <cell r="Q371">
            <v>1.05</v>
          </cell>
          <cell r="R371">
            <v>1</v>
          </cell>
          <cell r="S371" t="str">
            <v>LB</v>
          </cell>
          <cell r="T371">
            <v>40</v>
          </cell>
          <cell r="U371">
            <v>39600</v>
          </cell>
          <cell r="V371">
            <v>145.34</v>
          </cell>
          <cell r="W371">
            <v>1.4534</v>
          </cell>
          <cell r="X371" t="str">
            <v>USD</v>
          </cell>
          <cell r="Y371">
            <v>100</v>
          </cell>
          <cell r="Z371" t="str">
            <v>LB</v>
          </cell>
          <cell r="AA371">
            <v>58.14</v>
          </cell>
          <cell r="AB371">
            <v>57554.64</v>
          </cell>
          <cell r="AC371" t="str">
            <v>Yes</v>
          </cell>
        </row>
        <row r="372">
          <cell r="A372" t="str">
            <v>100883</v>
          </cell>
          <cell r="B372" t="str">
            <v>TURKEY THIGHS BNLS SKNLS CHILLED-BULK</v>
          </cell>
          <cell r="D372" t="str">
            <v>232110</v>
          </cell>
          <cell r="E372" t="str">
            <v>A582</v>
          </cell>
          <cell r="F372" t="str">
            <v>2231-CWT</v>
          </cell>
          <cell r="G372" t="str">
            <v>LB</v>
          </cell>
          <cell r="H372">
            <v>0</v>
          </cell>
          <cell r="I372" t="str">
            <v>1000</v>
          </cell>
          <cell r="J372" t="str">
            <v>DOMESTIC STATISTICAL 1000</v>
          </cell>
          <cell r="K372" t="str">
            <v>302040</v>
          </cell>
          <cell r="L372" t="str">
            <v>TURKEY, BULK</v>
          </cell>
          <cell r="M372" t="str">
            <v>120</v>
          </cell>
          <cell r="N372" t="str">
            <v>AMS-POULTRY</v>
          </cell>
          <cell r="O372" t="str">
            <v>102802004031260</v>
          </cell>
          <cell r="P372" t="str">
            <v>POULTRY/EGGS/TURKEY/CHILLED</v>
          </cell>
          <cell r="Q372">
            <v>1</v>
          </cell>
          <cell r="R372">
            <v>1</v>
          </cell>
          <cell r="S372" t="str">
            <v>LB</v>
          </cell>
          <cell r="T372">
            <v>0</v>
          </cell>
          <cell r="U372">
            <v>36000</v>
          </cell>
          <cell r="V372">
            <v>289.33</v>
          </cell>
          <cell r="W372">
            <v>2.8933</v>
          </cell>
          <cell r="X372" t="str">
            <v>USD</v>
          </cell>
          <cell r="Y372">
            <v>100</v>
          </cell>
          <cell r="Z372" t="str">
            <v>LB</v>
          </cell>
          <cell r="AA372">
            <v>0</v>
          </cell>
          <cell r="AB372">
            <v>104158.8</v>
          </cell>
          <cell r="AC372" t="str">
            <v>No</v>
          </cell>
        </row>
        <row r="373">
          <cell r="A373" t="str">
            <v>100884</v>
          </cell>
          <cell r="B373" t="str">
            <v>TURKEY BREAST DELI SMALL FRZ CTN-40 LB</v>
          </cell>
          <cell r="D373" t="str">
            <v>232941</v>
          </cell>
          <cell r="E373" t="str">
            <v>A551</v>
          </cell>
          <cell r="F373" t="str">
            <v>2231-CWT</v>
          </cell>
          <cell r="G373" t="str">
            <v>LB</v>
          </cell>
          <cell r="H373">
            <v>1000</v>
          </cell>
          <cell r="I373" t="str">
            <v>1000</v>
          </cell>
          <cell r="J373" t="str">
            <v>DOMESTIC STATISTICAL 1000</v>
          </cell>
          <cell r="K373" t="str">
            <v>302030</v>
          </cell>
          <cell r="L373" t="str">
            <v>TURKEY, COOKED</v>
          </cell>
          <cell r="M373" t="str">
            <v>120</v>
          </cell>
          <cell r="N373" t="str">
            <v>AMS-POULTRY</v>
          </cell>
          <cell r="O373" t="str">
            <v>102802004031400</v>
          </cell>
          <cell r="P373" t="str">
            <v>POULTRY/EGGS/TURKEY/FROZEN</v>
          </cell>
          <cell r="Q373">
            <v>1.05</v>
          </cell>
          <cell r="R373">
            <v>1</v>
          </cell>
          <cell r="S373" t="str">
            <v>LB</v>
          </cell>
          <cell r="T373">
            <v>40</v>
          </cell>
          <cell r="U373">
            <v>40000</v>
          </cell>
          <cell r="V373">
            <v>180.68</v>
          </cell>
          <cell r="W373">
            <v>1.8068</v>
          </cell>
          <cell r="X373" t="str">
            <v>USD</v>
          </cell>
          <cell r="Y373">
            <v>100</v>
          </cell>
          <cell r="Z373" t="str">
            <v>LB</v>
          </cell>
          <cell r="AA373">
            <v>72.27</v>
          </cell>
          <cell r="AB373">
            <v>72272</v>
          </cell>
          <cell r="AC373" t="str">
            <v>No</v>
          </cell>
        </row>
        <row r="374">
          <cell r="A374" t="str">
            <v>100885</v>
          </cell>
          <cell r="B374" t="str">
            <v>TURKEY BREASTS BNLS SKNLS FRZ -BULK</v>
          </cell>
          <cell r="D374" t="str">
            <v>233650</v>
          </cell>
          <cell r="E374" t="str">
            <v>A764</v>
          </cell>
          <cell r="F374" t="str">
            <v>2231-CWT</v>
          </cell>
          <cell r="G374" t="str">
            <v>LB</v>
          </cell>
          <cell r="H374">
            <v>0</v>
          </cell>
          <cell r="I374" t="str">
            <v>1000</v>
          </cell>
          <cell r="J374" t="str">
            <v>DOMESTIC STATISTICAL 1000</v>
          </cell>
          <cell r="K374" t="str">
            <v>302020</v>
          </cell>
          <cell r="L374" t="str">
            <v>TURKEY, FROZEN</v>
          </cell>
          <cell r="M374" t="str">
            <v>120</v>
          </cell>
          <cell r="N374" t="str">
            <v>AMS-POULTRY</v>
          </cell>
          <cell r="O374" t="str">
            <v>102802004031260</v>
          </cell>
          <cell r="P374" t="str">
            <v>POULTRY/EGGS/TURKEY/CHILLED</v>
          </cell>
          <cell r="Q374">
            <v>1</v>
          </cell>
          <cell r="R374">
            <v>1</v>
          </cell>
          <cell r="S374" t="str">
            <v>LB</v>
          </cell>
          <cell r="T374">
            <v>0</v>
          </cell>
          <cell r="U374">
            <v>40000</v>
          </cell>
          <cell r="V374">
            <v>160.02000000000001</v>
          </cell>
          <cell r="W374">
            <v>1.6002000000000001</v>
          </cell>
          <cell r="X374" t="str">
            <v>USD</v>
          </cell>
          <cell r="Y374">
            <v>100</v>
          </cell>
          <cell r="Z374" t="str">
            <v>LB</v>
          </cell>
          <cell r="AA374">
            <v>0</v>
          </cell>
          <cell r="AB374">
            <v>64008</v>
          </cell>
          <cell r="AC374" t="str">
            <v>No</v>
          </cell>
        </row>
        <row r="375">
          <cell r="A375" t="str">
            <v>100886</v>
          </cell>
          <cell r="B375" t="str">
            <v>TURKEY HAM SMALL FRZ CTN-40 LB</v>
          </cell>
          <cell r="D375" t="str">
            <v>234140</v>
          </cell>
          <cell r="E375" t="str">
            <v>A581</v>
          </cell>
          <cell r="F375" t="str">
            <v>2231-CWT</v>
          </cell>
          <cell r="G375" t="str">
            <v>LB</v>
          </cell>
          <cell r="H375">
            <v>1000</v>
          </cell>
          <cell r="I375" t="str">
            <v>1000</v>
          </cell>
          <cell r="J375" t="str">
            <v>DOMESTIC STATISTICAL 1000</v>
          </cell>
          <cell r="K375" t="str">
            <v>302030</v>
          </cell>
          <cell r="L375" t="str">
            <v>TURKEY, COOKED</v>
          </cell>
          <cell r="M375" t="str">
            <v>120</v>
          </cell>
          <cell r="N375" t="str">
            <v>AMS-POULTRY</v>
          </cell>
          <cell r="O375" t="str">
            <v>102802004031400</v>
          </cell>
          <cell r="P375" t="str">
            <v>POULTRY/EGGS/TURKEY/FROZEN</v>
          </cell>
          <cell r="Q375">
            <v>1.05</v>
          </cell>
          <cell r="R375">
            <v>1</v>
          </cell>
          <cell r="S375" t="str">
            <v>LB</v>
          </cell>
          <cell r="T375">
            <v>40</v>
          </cell>
          <cell r="U375">
            <v>40000</v>
          </cell>
          <cell r="V375">
            <v>179.1</v>
          </cell>
          <cell r="W375">
            <v>1.7909999999999999</v>
          </cell>
          <cell r="X375" t="str">
            <v>USD</v>
          </cell>
          <cell r="Y375">
            <v>100</v>
          </cell>
          <cell r="Z375" t="str">
            <v>LB</v>
          </cell>
          <cell r="AA375">
            <v>71.64</v>
          </cell>
          <cell r="AB375">
            <v>71640</v>
          </cell>
          <cell r="AC375" t="str">
            <v>No</v>
          </cell>
        </row>
        <row r="376">
          <cell r="A376" t="str">
            <v>100887</v>
          </cell>
          <cell r="B376" t="str">
            <v>TURKEY COMM BREAST LG FRZ CTN-32-64 LB</v>
          </cell>
          <cell r="D376" t="str">
            <v>235040</v>
          </cell>
          <cell r="E376" t="str">
            <v>A546</v>
          </cell>
          <cell r="F376" t="str">
            <v>2231-CWT</v>
          </cell>
          <cell r="G376" t="str">
            <v>LB</v>
          </cell>
          <cell r="H376">
            <v>950</v>
          </cell>
          <cell r="I376" t="str">
            <v>1000</v>
          </cell>
          <cell r="J376" t="str">
            <v>DOMESTIC STATISTICAL 1000</v>
          </cell>
          <cell r="K376" t="str">
            <v>302020</v>
          </cell>
          <cell r="L376" t="str">
            <v>TURKEY, FROZEN</v>
          </cell>
          <cell r="M376" t="str">
            <v>120</v>
          </cell>
          <cell r="N376" t="str">
            <v>AMS-POULTRY</v>
          </cell>
          <cell r="O376" t="str">
            <v>102802004031400</v>
          </cell>
          <cell r="P376" t="str">
            <v>POULTRY/EGGS/TURKEY/FROZEN</v>
          </cell>
          <cell r="Q376">
            <v>1.06</v>
          </cell>
          <cell r="R376">
            <v>1</v>
          </cell>
          <cell r="S376" t="str">
            <v>LB</v>
          </cell>
          <cell r="T376">
            <v>40</v>
          </cell>
          <cell r="U376">
            <v>38000</v>
          </cell>
          <cell r="V376">
            <v>107.63</v>
          </cell>
          <cell r="W376">
            <v>1.0763</v>
          </cell>
          <cell r="X376" t="str">
            <v>USD</v>
          </cell>
          <cell r="Y376">
            <v>100</v>
          </cell>
          <cell r="Z376" t="str">
            <v>LB</v>
          </cell>
          <cell r="AA376">
            <v>43.05</v>
          </cell>
          <cell r="AB376">
            <v>40899.4</v>
          </cell>
          <cell r="AC376" t="str">
            <v>Yes</v>
          </cell>
        </row>
        <row r="377">
          <cell r="A377" t="str">
            <v>100888</v>
          </cell>
          <cell r="B377" t="str">
            <v>TURKEY COMM BREAST SM FRZ CTN-24-40 LB</v>
          </cell>
          <cell r="D377" t="str">
            <v>235140</v>
          </cell>
          <cell r="E377" t="str">
            <v>A545</v>
          </cell>
          <cell r="F377" t="str">
            <v>2231-CWT</v>
          </cell>
          <cell r="G377" t="str">
            <v>LB</v>
          </cell>
          <cell r="H377">
            <v>950</v>
          </cell>
          <cell r="I377" t="str">
            <v>1000</v>
          </cell>
          <cell r="J377" t="str">
            <v>DOMESTIC STATISTICAL 1000</v>
          </cell>
          <cell r="K377" t="str">
            <v>302020</v>
          </cell>
          <cell r="L377" t="str">
            <v>TURKEY, FROZEN</v>
          </cell>
          <cell r="M377" t="str">
            <v>120</v>
          </cell>
          <cell r="N377" t="str">
            <v>AMS-POULTRY</v>
          </cell>
          <cell r="O377" t="str">
            <v>102802004031400</v>
          </cell>
          <cell r="P377" t="str">
            <v>POULTRY/EGGS/TURKEY/FROZEN</v>
          </cell>
          <cell r="Q377">
            <v>1.06</v>
          </cell>
          <cell r="R377">
            <v>1</v>
          </cell>
          <cell r="S377" t="str">
            <v>LB</v>
          </cell>
          <cell r="T377">
            <v>40</v>
          </cell>
          <cell r="U377">
            <v>38000</v>
          </cell>
          <cell r="V377">
            <v>132.84</v>
          </cell>
          <cell r="W377">
            <v>1.3284</v>
          </cell>
          <cell r="X377" t="str">
            <v>USD</v>
          </cell>
          <cell r="Y377">
            <v>100</v>
          </cell>
          <cell r="Z377" t="str">
            <v>LB</v>
          </cell>
          <cell r="AA377">
            <v>53.14</v>
          </cell>
          <cell r="AB377">
            <v>50479.199999999997</v>
          </cell>
          <cell r="AC377" t="str">
            <v>Yes</v>
          </cell>
        </row>
        <row r="378">
          <cell r="A378" t="str">
            <v>100890</v>
          </cell>
          <cell r="B378" t="str">
            <v>PORK PATTY 2 OZ CKD PKG-4/10 LB</v>
          </cell>
          <cell r="D378" t="str">
            <v>247340</v>
          </cell>
          <cell r="E378" t="str">
            <v>A732</v>
          </cell>
          <cell r="F378" t="str">
            <v>6018-CWT</v>
          </cell>
          <cell r="G378" t="str">
            <v>LB</v>
          </cell>
          <cell r="H378">
            <v>950</v>
          </cell>
          <cell r="I378" t="str">
            <v>1000</v>
          </cell>
          <cell r="J378" t="str">
            <v>DOMESTIC STATISTICAL 1000</v>
          </cell>
          <cell r="K378" t="str">
            <v>102030</v>
          </cell>
          <cell r="L378" t="str">
            <v>PORK, COOKED</v>
          </cell>
          <cell r="M378" t="str">
            <v>130</v>
          </cell>
          <cell r="N378" t="str">
            <v>AMS-LIVESTOCK</v>
          </cell>
          <cell r="O378" t="str">
            <v>101802006031280</v>
          </cell>
          <cell r="P378" t="str">
            <v>MEAT/PORK/COOKED</v>
          </cell>
          <cell r="Q378">
            <v>1.05</v>
          </cell>
          <cell r="R378">
            <v>1</v>
          </cell>
          <cell r="S378" t="str">
            <v>LB</v>
          </cell>
          <cell r="T378">
            <v>40</v>
          </cell>
          <cell r="U378">
            <v>38000</v>
          </cell>
          <cell r="V378">
            <v>186.43</v>
          </cell>
          <cell r="W378">
            <v>1.8643000000000001</v>
          </cell>
          <cell r="X378" t="str">
            <v>USD</v>
          </cell>
          <cell r="Y378">
            <v>100</v>
          </cell>
          <cell r="Z378" t="str">
            <v>LB</v>
          </cell>
          <cell r="AA378">
            <v>74.569999999999993</v>
          </cell>
          <cell r="AB378">
            <v>70843.399999999994</v>
          </cell>
          <cell r="AC378" t="str">
            <v>No</v>
          </cell>
        </row>
        <row r="379">
          <cell r="A379" t="str">
            <v>100891</v>
          </cell>
          <cell r="B379" t="str">
            <v>PORK HAM WATERAD SLC FRZ PKG-20/2 LB</v>
          </cell>
          <cell r="D379" t="str">
            <v>267420</v>
          </cell>
          <cell r="E379" t="str">
            <v>A733</v>
          </cell>
          <cell r="F379" t="str">
            <v>6018-CWT</v>
          </cell>
          <cell r="G379" t="str">
            <v>LB</v>
          </cell>
          <cell r="H379">
            <v>1000</v>
          </cell>
          <cell r="I379" t="str">
            <v>1000</v>
          </cell>
          <cell r="J379" t="str">
            <v>DOMESTIC STATISTICAL 1000</v>
          </cell>
          <cell r="K379" t="str">
            <v>102050</v>
          </cell>
          <cell r="L379" t="str">
            <v>HAM, FULLY COOKED</v>
          </cell>
          <cell r="M379" t="str">
            <v>130</v>
          </cell>
          <cell r="N379" t="str">
            <v>AMS-LIVESTOCK</v>
          </cell>
          <cell r="O379" t="str">
            <v>101802006031400</v>
          </cell>
          <cell r="P379" t="str">
            <v>MEAT/PORK/FROZEN</v>
          </cell>
          <cell r="Q379">
            <v>1.075</v>
          </cell>
          <cell r="R379">
            <v>1</v>
          </cell>
          <cell r="S379" t="str">
            <v>LB</v>
          </cell>
          <cell r="T379">
            <v>40</v>
          </cell>
          <cell r="U379">
            <v>40000</v>
          </cell>
          <cell r="V379">
            <v>227.81</v>
          </cell>
          <cell r="W379">
            <v>2.2781000000000002</v>
          </cell>
          <cell r="X379" t="str">
            <v>USD</v>
          </cell>
          <cell r="Y379">
            <v>100</v>
          </cell>
          <cell r="Z379" t="str">
            <v>LB</v>
          </cell>
          <cell r="AA379">
            <v>91.12</v>
          </cell>
          <cell r="AB379">
            <v>91124</v>
          </cell>
          <cell r="AC379" t="str">
            <v>No</v>
          </cell>
        </row>
        <row r="380">
          <cell r="A380" t="str">
            <v>100892</v>
          </cell>
          <cell r="B380" t="str">
            <v>FISH AK PLCK FRZ BULK CTN-49 LBS</v>
          </cell>
          <cell r="E380" t="str">
            <v>A747</v>
          </cell>
          <cell r="F380" t="str">
            <v>N/A</v>
          </cell>
          <cell r="G380" t="str">
            <v>LB</v>
          </cell>
          <cell r="H380">
            <v>0</v>
          </cell>
          <cell r="I380" t="str">
            <v>1000</v>
          </cell>
          <cell r="J380" t="str">
            <v>DOMESTIC STATISTICAL 1000</v>
          </cell>
          <cell r="K380" t="str">
            <v>205030</v>
          </cell>
          <cell r="L380" t="str">
            <v>FISH, FROZEN</v>
          </cell>
          <cell r="M380" t="str">
            <v>130</v>
          </cell>
          <cell r="N380" t="str">
            <v>AMS-LIVESTOCK</v>
          </cell>
          <cell r="O380" t="str">
            <v>100602001531400</v>
          </cell>
          <cell r="P380" t="str">
            <v>FISH/POLLOCK/FROZEN</v>
          </cell>
          <cell r="Q380">
            <v>1.0609999999999999</v>
          </cell>
          <cell r="R380">
            <v>1</v>
          </cell>
          <cell r="S380" t="str">
            <v>LB</v>
          </cell>
          <cell r="T380">
            <v>0</v>
          </cell>
          <cell r="U380">
            <v>39984</v>
          </cell>
          <cell r="V380">
            <v>138.63</v>
          </cell>
          <cell r="W380">
            <v>1.3862999999999999</v>
          </cell>
          <cell r="X380" t="str">
            <v>USD</v>
          </cell>
          <cell r="Y380">
            <v>100</v>
          </cell>
          <cell r="Z380" t="str">
            <v>LB</v>
          </cell>
          <cell r="AA380">
            <v>0</v>
          </cell>
          <cell r="AB380">
            <v>55429.82</v>
          </cell>
          <cell r="AC380" t="str">
            <v>No</v>
          </cell>
        </row>
        <row r="381">
          <cell r="A381" t="str">
            <v>100893</v>
          </cell>
          <cell r="B381" t="str">
            <v>APPLE JUICE PLST BTL-8/64 FL OZ</v>
          </cell>
          <cell r="D381" t="str">
            <v>321064</v>
          </cell>
          <cell r="E381" t="str">
            <v>A274</v>
          </cell>
          <cell r="F381" t="str">
            <v>N/A</v>
          </cell>
          <cell r="G381" t="str">
            <v>LB</v>
          </cell>
          <cell r="H381">
            <v>1025</v>
          </cell>
          <cell r="I381" t="str">
            <v>1000</v>
          </cell>
          <cell r="J381" t="str">
            <v>DOMESTIC STATISTICAL 1000</v>
          </cell>
          <cell r="K381" t="str">
            <v>702050</v>
          </cell>
          <cell r="L381" t="str">
            <v>FRUIT, JUICE</v>
          </cell>
          <cell r="M381" t="str">
            <v>110</v>
          </cell>
          <cell r="N381" t="str">
            <v>AMS-FRUIT &amp; VEG</v>
          </cell>
          <cell r="O381" t="str">
            <v>101202001031420</v>
          </cell>
          <cell r="P381" t="str">
            <v>FRUIT/APPLES/JUICE</v>
          </cell>
          <cell r="Q381">
            <v>1.0980000000000001</v>
          </cell>
          <cell r="R381">
            <v>1</v>
          </cell>
          <cell r="S381" t="str">
            <v>LB</v>
          </cell>
          <cell r="T381">
            <v>34.799999999999997</v>
          </cell>
          <cell r="U381">
            <v>35670</v>
          </cell>
          <cell r="V381">
            <v>52.29</v>
          </cell>
          <cell r="W381">
            <v>0.52290000000000003</v>
          </cell>
          <cell r="X381" t="str">
            <v>USD</v>
          </cell>
          <cell r="Y381">
            <v>100</v>
          </cell>
          <cell r="Z381" t="str">
            <v>LB</v>
          </cell>
          <cell r="AA381">
            <v>18.2</v>
          </cell>
          <cell r="AB381">
            <v>18651.84</v>
          </cell>
          <cell r="AC381" t="str">
            <v>No</v>
          </cell>
        </row>
        <row r="382">
          <cell r="A382" t="str">
            <v>100894</v>
          </cell>
          <cell r="B382" t="str">
            <v>CHERRY APPLE JUICE PLST BTL-8/64 FL OZ</v>
          </cell>
          <cell r="D382" t="str">
            <v>321264</v>
          </cell>
          <cell r="E382" t="str">
            <v>A275</v>
          </cell>
          <cell r="F382" t="str">
            <v>N/A</v>
          </cell>
          <cell r="G382" t="str">
            <v>LB</v>
          </cell>
          <cell r="H382">
            <v>1025</v>
          </cell>
          <cell r="I382" t="str">
            <v>1000</v>
          </cell>
          <cell r="J382" t="str">
            <v>DOMESTIC STATISTICAL 1000</v>
          </cell>
          <cell r="K382" t="str">
            <v>702050</v>
          </cell>
          <cell r="L382" t="str">
            <v>FRUIT, JUICE</v>
          </cell>
          <cell r="M382" t="str">
            <v>110</v>
          </cell>
          <cell r="N382" t="str">
            <v>AMS-FRUIT &amp; VEG</v>
          </cell>
          <cell r="O382" t="str">
            <v>101202005031420</v>
          </cell>
          <cell r="P382" t="str">
            <v>FRUIT/CHERRY/JUICE</v>
          </cell>
          <cell r="Q382">
            <v>1.0980000000000001</v>
          </cell>
          <cell r="R382">
            <v>1</v>
          </cell>
          <cell r="S382" t="str">
            <v>LB</v>
          </cell>
          <cell r="T382">
            <v>34.799999999999997</v>
          </cell>
          <cell r="U382">
            <v>35670</v>
          </cell>
          <cell r="V382">
            <v>86.03</v>
          </cell>
          <cell r="W382">
            <v>0.86030000000000006</v>
          </cell>
          <cell r="X382" t="str">
            <v>USD</v>
          </cell>
          <cell r="Y382">
            <v>100</v>
          </cell>
          <cell r="Z382" t="str">
            <v>LB</v>
          </cell>
          <cell r="AA382">
            <v>29.94</v>
          </cell>
          <cell r="AB382">
            <v>30686.9</v>
          </cell>
          <cell r="AC382" t="str">
            <v>No</v>
          </cell>
        </row>
        <row r="383">
          <cell r="A383" t="str">
            <v>100895</v>
          </cell>
          <cell r="B383" t="str">
            <v>GRAPE CONCORD JUICE PLST BTL-8/64 FL OZ</v>
          </cell>
          <cell r="D383" t="str">
            <v>322266</v>
          </cell>
          <cell r="E383" t="str">
            <v>A269</v>
          </cell>
          <cell r="F383" t="str">
            <v>N/A</v>
          </cell>
          <cell r="G383" t="str">
            <v>LB</v>
          </cell>
          <cell r="H383">
            <v>1025</v>
          </cell>
          <cell r="I383" t="str">
            <v>1000</v>
          </cell>
          <cell r="J383" t="str">
            <v>DOMESTIC STATISTICAL 1000</v>
          </cell>
          <cell r="K383" t="str">
            <v>702050</v>
          </cell>
          <cell r="L383" t="str">
            <v>FRUIT, JUICE</v>
          </cell>
          <cell r="M383" t="str">
            <v>110</v>
          </cell>
          <cell r="N383" t="str">
            <v>AMS-FRUIT &amp; VEG</v>
          </cell>
          <cell r="O383" t="str">
            <v>101202011031420</v>
          </cell>
          <cell r="P383" t="str">
            <v>FRUIT/GRAPE/JUICE</v>
          </cell>
          <cell r="Q383">
            <v>1.0980000000000001</v>
          </cell>
          <cell r="R383">
            <v>1</v>
          </cell>
          <cell r="S383" t="str">
            <v>LB</v>
          </cell>
          <cell r="T383">
            <v>34.799999999999997</v>
          </cell>
          <cell r="U383">
            <v>35670</v>
          </cell>
          <cell r="V383">
            <v>92.28</v>
          </cell>
          <cell r="W383">
            <v>0.92280000000000006</v>
          </cell>
          <cell r="X383" t="str">
            <v>USD</v>
          </cell>
          <cell r="Y383">
            <v>100</v>
          </cell>
          <cell r="Z383" t="str">
            <v>LB</v>
          </cell>
          <cell r="AA383">
            <v>32.11</v>
          </cell>
          <cell r="AB383">
            <v>32916.28</v>
          </cell>
          <cell r="AC383" t="str">
            <v>No</v>
          </cell>
        </row>
        <row r="384">
          <cell r="A384" t="str">
            <v>100896</v>
          </cell>
          <cell r="B384" t="str">
            <v>GRAPEFRUIT JUCE PLST BTL-8/64 FL OZ</v>
          </cell>
          <cell r="D384" t="str">
            <v>323064</v>
          </cell>
          <cell r="E384" t="str">
            <v>A272</v>
          </cell>
          <cell r="F384" t="str">
            <v>N/A</v>
          </cell>
          <cell r="G384" t="str">
            <v>LB</v>
          </cell>
          <cell r="H384">
            <v>1025</v>
          </cell>
          <cell r="I384" t="str">
            <v>1000</v>
          </cell>
          <cell r="J384" t="str">
            <v>DOMESTIC STATISTICAL 1000</v>
          </cell>
          <cell r="K384" t="str">
            <v>702050</v>
          </cell>
          <cell r="L384" t="str">
            <v>FRUIT, JUICE</v>
          </cell>
          <cell r="M384" t="str">
            <v>110</v>
          </cell>
          <cell r="N384" t="str">
            <v>AMS-FRUIT &amp; VEG</v>
          </cell>
          <cell r="O384" t="str">
            <v>101202011531420</v>
          </cell>
          <cell r="P384" t="str">
            <v>FRUIT/GRAPEFRUIT/JUICE</v>
          </cell>
          <cell r="Q384">
            <v>1.0980000000000001</v>
          </cell>
          <cell r="R384">
            <v>1</v>
          </cell>
          <cell r="S384" t="str">
            <v>LB</v>
          </cell>
          <cell r="T384">
            <v>34.799999999999997</v>
          </cell>
          <cell r="U384">
            <v>35670</v>
          </cell>
          <cell r="V384">
            <v>88.37</v>
          </cell>
          <cell r="W384">
            <v>0.88370000000000004</v>
          </cell>
          <cell r="X384" t="str">
            <v>USD</v>
          </cell>
          <cell r="Y384">
            <v>100</v>
          </cell>
          <cell r="Z384" t="str">
            <v>LB</v>
          </cell>
          <cell r="AA384">
            <v>30.75</v>
          </cell>
          <cell r="AB384">
            <v>31521.58</v>
          </cell>
          <cell r="AC384" t="str">
            <v>No</v>
          </cell>
        </row>
        <row r="385">
          <cell r="A385" t="str">
            <v>100897</v>
          </cell>
          <cell r="B385" t="str">
            <v>ORANGE JUICE PLST BTL-8/64 FL OZ</v>
          </cell>
          <cell r="D385" t="str">
            <v>325064</v>
          </cell>
          <cell r="E385" t="str">
            <v>A271</v>
          </cell>
          <cell r="F385" t="str">
            <v>N/A</v>
          </cell>
          <cell r="G385" t="str">
            <v>LB</v>
          </cell>
          <cell r="H385">
            <v>1025</v>
          </cell>
          <cell r="I385" t="str">
            <v>1000</v>
          </cell>
          <cell r="J385" t="str">
            <v>DOMESTIC STATISTICAL 1000</v>
          </cell>
          <cell r="K385" t="str">
            <v>702050</v>
          </cell>
          <cell r="L385" t="str">
            <v>FRUIT, JUICE</v>
          </cell>
          <cell r="M385" t="str">
            <v>110</v>
          </cell>
          <cell r="N385" t="str">
            <v>AMS-FRUIT &amp; VEG</v>
          </cell>
          <cell r="O385" t="str">
            <v>101202012031420</v>
          </cell>
          <cell r="P385" t="str">
            <v>FRUIT/ORANGE/JUICE</v>
          </cell>
          <cell r="Q385">
            <v>1.0980000000000001</v>
          </cell>
          <cell r="R385">
            <v>1</v>
          </cell>
          <cell r="S385" t="str">
            <v>LB</v>
          </cell>
          <cell r="T385">
            <v>34.799999999999997</v>
          </cell>
          <cell r="U385">
            <v>35670</v>
          </cell>
          <cell r="V385">
            <v>79.150000000000006</v>
          </cell>
          <cell r="W385">
            <v>0.79150000000000009</v>
          </cell>
          <cell r="X385" t="str">
            <v>USD</v>
          </cell>
          <cell r="Y385">
            <v>100</v>
          </cell>
          <cell r="Z385" t="str">
            <v>LB</v>
          </cell>
          <cell r="AA385">
            <v>27.54</v>
          </cell>
          <cell r="AB385">
            <v>28232.81</v>
          </cell>
          <cell r="AC385" t="str">
            <v>No</v>
          </cell>
        </row>
        <row r="386">
          <cell r="A386" t="str">
            <v>100898</v>
          </cell>
          <cell r="B386" t="str">
            <v>TOMATO JUICE PLST BTL-8/64 FL OZ</v>
          </cell>
          <cell r="D386" t="str">
            <v>326064</v>
          </cell>
          <cell r="E386" t="str">
            <v>A270</v>
          </cell>
          <cell r="F386" t="str">
            <v>N/A</v>
          </cell>
          <cell r="G386" t="str">
            <v>LB</v>
          </cell>
          <cell r="H386">
            <v>1025</v>
          </cell>
          <cell r="I386" t="str">
            <v>1000</v>
          </cell>
          <cell r="J386" t="str">
            <v>DOMESTIC STATISTICAL 1000</v>
          </cell>
          <cell r="K386" t="str">
            <v>703050</v>
          </cell>
          <cell r="L386" t="str">
            <v>VEGETABLE, JUICE</v>
          </cell>
          <cell r="M386" t="str">
            <v>110</v>
          </cell>
          <cell r="N386" t="str">
            <v>AMS-FRUIT &amp; VEG</v>
          </cell>
          <cell r="O386" t="str">
            <v>103602011031420</v>
          </cell>
          <cell r="P386" t="str">
            <v>VEGETABLES/TOMATOES/JUICE</v>
          </cell>
          <cell r="Q386">
            <v>1.0980000000000001</v>
          </cell>
          <cell r="R386">
            <v>1</v>
          </cell>
          <cell r="S386" t="str">
            <v>LB</v>
          </cell>
          <cell r="T386">
            <v>34.799999999999997</v>
          </cell>
          <cell r="U386">
            <v>35670</v>
          </cell>
          <cell r="V386">
            <v>60.58</v>
          </cell>
          <cell r="W386">
            <v>0.60580000000000001</v>
          </cell>
          <cell r="X386" t="str">
            <v>USD</v>
          </cell>
          <cell r="Y386">
            <v>100</v>
          </cell>
          <cell r="Z386" t="str">
            <v>LB</v>
          </cell>
          <cell r="AA386">
            <v>21.08</v>
          </cell>
          <cell r="AB386">
            <v>21608.89</v>
          </cell>
          <cell r="AC386" t="str">
            <v>No</v>
          </cell>
        </row>
        <row r="387">
          <cell r="A387" t="str">
            <v>100899</v>
          </cell>
          <cell r="B387" t="str">
            <v>CRANBERRYAPPLE JUICE PLST BTL-8/64 FL OZ</v>
          </cell>
          <cell r="D387" t="str">
            <v>327064</v>
          </cell>
          <cell r="E387" t="str">
            <v>A273</v>
          </cell>
          <cell r="F387" t="str">
            <v>N/A</v>
          </cell>
          <cell r="G387" t="str">
            <v>LB</v>
          </cell>
          <cell r="H387">
            <v>1025</v>
          </cell>
          <cell r="I387" t="str">
            <v>1000</v>
          </cell>
          <cell r="J387" t="str">
            <v>DOMESTIC STATISTICAL 1000</v>
          </cell>
          <cell r="K387" t="str">
            <v>702050</v>
          </cell>
          <cell r="L387" t="str">
            <v>FRUIT, JUICE</v>
          </cell>
          <cell r="M387" t="str">
            <v>110</v>
          </cell>
          <cell r="N387" t="str">
            <v>AMS-FRUIT &amp; VEG</v>
          </cell>
          <cell r="O387" t="str">
            <v>101202006031420</v>
          </cell>
          <cell r="P387" t="str">
            <v>FRUIT/CRANBERRY/JUICE</v>
          </cell>
          <cell r="Q387">
            <v>1.0980000000000001</v>
          </cell>
          <cell r="R387">
            <v>1</v>
          </cell>
          <cell r="S387" t="str">
            <v>LB</v>
          </cell>
          <cell r="T387">
            <v>34.799999999999997</v>
          </cell>
          <cell r="U387">
            <v>35670</v>
          </cell>
          <cell r="V387">
            <v>104.64</v>
          </cell>
          <cell r="W387">
            <v>1.0464</v>
          </cell>
          <cell r="X387" t="str">
            <v>USD</v>
          </cell>
          <cell r="Y387">
            <v>100</v>
          </cell>
          <cell r="Z387" t="str">
            <v>LB</v>
          </cell>
          <cell r="AA387">
            <v>36.409999999999997</v>
          </cell>
          <cell r="AB387">
            <v>37325.089999999997</v>
          </cell>
          <cell r="AC387" t="str">
            <v>No</v>
          </cell>
        </row>
        <row r="388">
          <cell r="A388" t="str">
            <v>100903</v>
          </cell>
          <cell r="B388" t="str">
            <v>BLUEBERRY CULTIVATED DRIED PKG-8/2 LB</v>
          </cell>
          <cell r="D388" t="str">
            <v>358116</v>
          </cell>
          <cell r="E388" t="str">
            <v>A307</v>
          </cell>
          <cell r="F388" t="str">
            <v>N/A</v>
          </cell>
          <cell r="G388" t="str">
            <v>LB</v>
          </cell>
          <cell r="H388">
            <v>1848</v>
          </cell>
          <cell r="I388" t="str">
            <v>1000</v>
          </cell>
          <cell r="J388" t="str">
            <v>DOMESTIC STATISTICAL 1000</v>
          </cell>
          <cell r="K388" t="str">
            <v>702020</v>
          </cell>
          <cell r="L388" t="str">
            <v>FRUIT, DRIED</v>
          </cell>
          <cell r="M388" t="str">
            <v>110</v>
          </cell>
          <cell r="N388" t="str">
            <v>AMS-FRUIT &amp; VEG</v>
          </cell>
          <cell r="O388" t="str">
            <v>101202004031340</v>
          </cell>
          <cell r="P388" t="str">
            <v>FRUIT/BLUEBERRY/DRIED</v>
          </cell>
          <cell r="Q388">
            <v>1.0940000000000001</v>
          </cell>
          <cell r="R388">
            <v>1</v>
          </cell>
          <cell r="S388" t="str">
            <v>LB</v>
          </cell>
          <cell r="T388">
            <v>16</v>
          </cell>
          <cell r="U388">
            <v>29568</v>
          </cell>
          <cell r="V388">
            <v>650</v>
          </cell>
          <cell r="W388">
            <v>6.5</v>
          </cell>
          <cell r="X388" t="str">
            <v>USD</v>
          </cell>
          <cell r="Y388">
            <v>100</v>
          </cell>
          <cell r="Z388" t="str">
            <v>LB</v>
          </cell>
          <cell r="AA388">
            <v>104</v>
          </cell>
          <cell r="AB388">
            <v>192192</v>
          </cell>
          <cell r="AC388" t="str">
            <v>No</v>
          </cell>
        </row>
        <row r="389">
          <cell r="A389" t="str">
            <v>100904</v>
          </cell>
          <cell r="B389" t="str">
            <v>HOMINY CAN-24/300</v>
          </cell>
          <cell r="D389" t="str">
            <v>362424</v>
          </cell>
          <cell r="E389" t="str">
            <v>A052</v>
          </cell>
          <cell r="F389" t="str">
            <v>N/A</v>
          </cell>
          <cell r="G389" t="str">
            <v>LB</v>
          </cell>
          <cell r="H389">
            <v>1530</v>
          </cell>
          <cell r="I389" t="str">
            <v>1000</v>
          </cell>
          <cell r="J389" t="str">
            <v>DOMESTIC STATISTICAL 1000</v>
          </cell>
          <cell r="K389" t="str">
            <v>703010</v>
          </cell>
          <cell r="L389" t="str">
            <v>VEGETABLE, CANNED</v>
          </cell>
          <cell r="M389" t="str">
            <v>110</v>
          </cell>
          <cell r="N389" t="str">
            <v>AMS-FRUIT &amp; VEG</v>
          </cell>
          <cell r="O389" t="str">
            <v>103602005031220</v>
          </cell>
          <cell r="P389" t="str">
            <v>VEGETABLES/MIXED VEGETABLES/CANNED</v>
          </cell>
          <cell r="Q389">
            <v>1.149</v>
          </cell>
          <cell r="R389">
            <v>1</v>
          </cell>
          <cell r="S389" t="str">
            <v>LB</v>
          </cell>
          <cell r="T389">
            <v>23.5</v>
          </cell>
          <cell r="U389">
            <v>35955</v>
          </cell>
          <cell r="V389">
            <v>85.45</v>
          </cell>
          <cell r="W389">
            <v>0.85450000000000004</v>
          </cell>
          <cell r="X389" t="str">
            <v>USD</v>
          </cell>
          <cell r="Y389">
            <v>100</v>
          </cell>
          <cell r="Z389" t="str">
            <v>LB</v>
          </cell>
          <cell r="AA389">
            <v>20.079999999999998</v>
          </cell>
          <cell r="AB389">
            <v>30723.55</v>
          </cell>
          <cell r="AC389" t="str">
            <v>No</v>
          </cell>
        </row>
        <row r="390">
          <cell r="A390" t="str">
            <v>100907</v>
          </cell>
          <cell r="B390" t="str">
            <v>ALMOND NATURAL WHOLE SHELL CTN-12/2 LB</v>
          </cell>
          <cell r="D390" t="str">
            <v>471112</v>
          </cell>
          <cell r="E390" t="str">
            <v>A264</v>
          </cell>
          <cell r="F390" t="str">
            <v>N/A</v>
          </cell>
          <cell r="G390" t="str">
            <v>LB</v>
          </cell>
          <cell r="H390">
            <v>1540</v>
          </cell>
          <cell r="I390" t="str">
            <v>1000</v>
          </cell>
          <cell r="J390" t="str">
            <v>DOMESTIC STATISTICAL 1000</v>
          </cell>
          <cell r="K390" t="str">
            <v>701020</v>
          </cell>
          <cell r="L390" t="str">
            <v>NUTS</v>
          </cell>
          <cell r="M390" t="str">
            <v>110</v>
          </cell>
          <cell r="N390" t="str">
            <v>AMS-FRUIT &amp; VEG</v>
          </cell>
          <cell r="O390" t="str">
            <v>102202001031460</v>
          </cell>
          <cell r="P390" t="str">
            <v>NUTS/ALMONDS/PACKAGE</v>
          </cell>
          <cell r="Q390">
            <v>1.083</v>
          </cell>
          <cell r="R390">
            <v>1</v>
          </cell>
          <cell r="S390" t="str">
            <v>LB</v>
          </cell>
          <cell r="T390">
            <v>24</v>
          </cell>
          <cell r="U390">
            <v>36960</v>
          </cell>
          <cell r="V390">
            <v>238.29</v>
          </cell>
          <cell r="W390">
            <v>2.3828999999999998</v>
          </cell>
          <cell r="X390" t="str">
            <v>USD</v>
          </cell>
          <cell r="Y390">
            <v>100</v>
          </cell>
          <cell r="Z390" t="str">
            <v>LB</v>
          </cell>
          <cell r="AA390">
            <v>57.19</v>
          </cell>
          <cell r="AB390">
            <v>88071.98</v>
          </cell>
          <cell r="AC390" t="str">
            <v>No</v>
          </cell>
        </row>
        <row r="391">
          <cell r="A391" t="str">
            <v>100908</v>
          </cell>
          <cell r="B391" t="str">
            <v>WALNUT ENG PCS CTN-24/1 LB</v>
          </cell>
          <cell r="D391" t="str">
            <v>472024</v>
          </cell>
          <cell r="E391" t="str">
            <v>A259</v>
          </cell>
          <cell r="F391" t="str">
            <v>N/A</v>
          </cell>
          <cell r="G391" t="str">
            <v>LB</v>
          </cell>
          <cell r="H391">
            <v>1656</v>
          </cell>
          <cell r="I391" t="str">
            <v>1000</v>
          </cell>
          <cell r="J391" t="str">
            <v>DOMESTIC STATISTICAL 1000</v>
          </cell>
          <cell r="K391" t="str">
            <v>701020</v>
          </cell>
          <cell r="L391" t="str">
            <v>NUTS</v>
          </cell>
          <cell r="M391" t="str">
            <v>110</v>
          </cell>
          <cell r="N391" t="str">
            <v>AMS-FRUIT &amp; VEG</v>
          </cell>
          <cell r="O391" t="str">
            <v>102202001531460</v>
          </cell>
          <cell r="P391" t="str">
            <v>NUTS/WALNUTS/PACKAGE</v>
          </cell>
          <cell r="Q391">
            <v>1.075</v>
          </cell>
          <cell r="R391">
            <v>1</v>
          </cell>
          <cell r="S391" t="str">
            <v>LB</v>
          </cell>
          <cell r="T391">
            <v>24</v>
          </cell>
          <cell r="U391">
            <v>39744</v>
          </cell>
          <cell r="V391">
            <v>144.53</v>
          </cell>
          <cell r="W391">
            <v>1.4453</v>
          </cell>
          <cell r="X391" t="str">
            <v>USD</v>
          </cell>
          <cell r="Y391">
            <v>100</v>
          </cell>
          <cell r="Z391" t="str">
            <v>LB</v>
          </cell>
          <cell r="AA391">
            <v>34.69</v>
          </cell>
          <cell r="AB391">
            <v>57442</v>
          </cell>
          <cell r="AC391" t="str">
            <v>No</v>
          </cell>
        </row>
        <row r="392">
          <cell r="A392" t="str">
            <v>100909</v>
          </cell>
          <cell r="B392" t="str">
            <v>WALNUT ENG PCS CTN-30 LB</v>
          </cell>
          <cell r="E392" t="str">
            <v>A257</v>
          </cell>
          <cell r="F392" t="str">
            <v>N/A</v>
          </cell>
          <cell r="G392" t="str">
            <v>LB</v>
          </cell>
          <cell r="H392">
            <v>1320</v>
          </cell>
          <cell r="I392" t="str">
            <v>1000</v>
          </cell>
          <cell r="J392" t="str">
            <v>DOMESTIC STATISTICAL 1000</v>
          </cell>
          <cell r="K392" t="str">
            <v>701020</v>
          </cell>
          <cell r="L392" t="str">
            <v>NUTS</v>
          </cell>
          <cell r="M392" t="str">
            <v>110</v>
          </cell>
          <cell r="N392" t="str">
            <v>AMS-FRUIT &amp; VEG</v>
          </cell>
          <cell r="O392" t="str">
            <v>102202001531240</v>
          </cell>
          <cell r="P392" t="str">
            <v>NUTS/WALNUTS/CARTON</v>
          </cell>
          <cell r="Q392">
            <v>1.05</v>
          </cell>
          <cell r="R392">
            <v>1</v>
          </cell>
          <cell r="S392" t="str">
            <v>LB</v>
          </cell>
          <cell r="T392">
            <v>30</v>
          </cell>
          <cell r="U392">
            <v>39600</v>
          </cell>
          <cell r="V392">
            <v>199</v>
          </cell>
          <cell r="W392">
            <v>1.99</v>
          </cell>
          <cell r="X392" t="str">
            <v>USD</v>
          </cell>
          <cell r="Y392">
            <v>100</v>
          </cell>
          <cell r="Z392" t="str">
            <v>LB</v>
          </cell>
          <cell r="AA392">
            <v>59.7</v>
          </cell>
          <cell r="AB392">
            <v>78804</v>
          </cell>
          <cell r="AC392" t="str">
            <v>No</v>
          </cell>
        </row>
        <row r="393">
          <cell r="A393" t="str">
            <v>100910</v>
          </cell>
          <cell r="B393" t="str">
            <v>CRACKERS UNSALTED BOX-12/16 OZ</v>
          </cell>
          <cell r="D393" t="str">
            <v>503014</v>
          </cell>
          <cell r="E393" t="str">
            <v>B371</v>
          </cell>
          <cell r="F393" t="str">
            <v>N/A</v>
          </cell>
          <cell r="G393" t="str">
            <v>LB</v>
          </cell>
          <cell r="H393">
            <v>2400</v>
          </cell>
          <cell r="I393" t="str">
            <v>1000</v>
          </cell>
          <cell r="J393" t="str">
            <v>DOMESTIC STATISTICAL 1000</v>
          </cell>
          <cell r="K393" t="str">
            <v>502020</v>
          </cell>
          <cell r="L393" t="str">
            <v>CRACKER PROD, PROC</v>
          </cell>
          <cell r="M393" t="str">
            <v>210</v>
          </cell>
          <cell r="N393" t="str">
            <v>AMS-DOMESTIC</v>
          </cell>
          <cell r="O393" t="str">
            <v>101402002031160</v>
          </cell>
          <cell r="P393" t="str">
            <v>GRAIN-PROCESSED/CRACKERS/BOX</v>
          </cell>
          <cell r="Q393">
            <v>1.2829999999999999</v>
          </cell>
          <cell r="R393">
            <v>1</v>
          </cell>
          <cell r="S393" t="str">
            <v>LB</v>
          </cell>
          <cell r="T393">
            <v>12</v>
          </cell>
          <cell r="U393">
            <v>28800</v>
          </cell>
          <cell r="V393">
            <v>136</v>
          </cell>
          <cell r="W393">
            <v>1.36</v>
          </cell>
          <cell r="X393" t="str">
            <v>USD</v>
          </cell>
          <cell r="Y393">
            <v>100</v>
          </cell>
          <cell r="Z393" t="str">
            <v>LB</v>
          </cell>
          <cell r="AA393">
            <v>16.32</v>
          </cell>
          <cell r="AB393">
            <v>39168</v>
          </cell>
          <cell r="AC393" t="str">
            <v>No</v>
          </cell>
        </row>
        <row r="394">
          <cell r="A394" t="str">
            <v>100911</v>
          </cell>
          <cell r="B394" t="str">
            <v>FLOUR HIGH GLUTEN -BULK</v>
          </cell>
          <cell r="E394" t="str">
            <v>B304</v>
          </cell>
          <cell r="F394" t="str">
            <v>N/A</v>
          </cell>
          <cell r="G394" t="str">
            <v>LB</v>
          </cell>
          <cell r="H394">
            <v>0</v>
          </cell>
          <cell r="I394" t="str">
            <v>1000</v>
          </cell>
          <cell r="J394" t="str">
            <v>DOMESTIC STATISTICAL 1000</v>
          </cell>
          <cell r="K394" t="str">
            <v>506015</v>
          </cell>
          <cell r="L394" t="str">
            <v>FLOUR, BAKERY</v>
          </cell>
          <cell r="M394" t="str">
            <v>210</v>
          </cell>
          <cell r="N394" t="str">
            <v>AMS-DOMESTIC</v>
          </cell>
          <cell r="O394" t="str">
            <v>10080</v>
          </cell>
          <cell r="P394" t="str">
            <v>FLOUR</v>
          </cell>
          <cell r="Q394">
            <v>1</v>
          </cell>
          <cell r="R394">
            <v>1</v>
          </cell>
          <cell r="S394" t="str">
            <v>LB</v>
          </cell>
          <cell r="T394">
            <v>0</v>
          </cell>
          <cell r="U394">
            <v>45000</v>
          </cell>
          <cell r="V394">
            <v>21.55</v>
          </cell>
          <cell r="W394">
            <v>0.2155</v>
          </cell>
          <cell r="X394" t="str">
            <v>USD</v>
          </cell>
          <cell r="Y394">
            <v>100</v>
          </cell>
          <cell r="Z394" t="str">
            <v>LB</v>
          </cell>
          <cell r="AA394">
            <v>0</v>
          </cell>
          <cell r="AB394">
            <v>9697.5</v>
          </cell>
          <cell r="AC394" t="str">
            <v>No</v>
          </cell>
        </row>
        <row r="395">
          <cell r="A395" t="str">
            <v>100912</v>
          </cell>
          <cell r="B395" t="str">
            <v>FLOUR BREAD-BULK</v>
          </cell>
          <cell r="E395" t="str">
            <v>B198</v>
          </cell>
          <cell r="F395" t="str">
            <v>N/A</v>
          </cell>
          <cell r="G395" t="str">
            <v>LB</v>
          </cell>
          <cell r="H395">
            <v>0</v>
          </cell>
          <cell r="I395" t="str">
            <v>1000</v>
          </cell>
          <cell r="J395" t="str">
            <v>DOMESTIC STATISTICAL 1000</v>
          </cell>
          <cell r="K395" t="str">
            <v>506015</v>
          </cell>
          <cell r="L395" t="str">
            <v>FLOUR, BAKERY</v>
          </cell>
          <cell r="M395" t="str">
            <v>210</v>
          </cell>
          <cell r="N395" t="str">
            <v>AMS-DOMESTIC</v>
          </cell>
          <cell r="O395" t="str">
            <v>10080</v>
          </cell>
          <cell r="P395" t="str">
            <v>FLOUR</v>
          </cell>
          <cell r="Q395">
            <v>1</v>
          </cell>
          <cell r="R395">
            <v>1</v>
          </cell>
          <cell r="S395" t="str">
            <v>LB</v>
          </cell>
          <cell r="T395">
            <v>0</v>
          </cell>
          <cell r="U395">
            <v>45000</v>
          </cell>
          <cell r="V395">
            <v>36.74</v>
          </cell>
          <cell r="W395">
            <v>0.3674</v>
          </cell>
          <cell r="X395" t="str">
            <v>USD</v>
          </cell>
          <cell r="Y395">
            <v>100</v>
          </cell>
          <cell r="Z395" t="str">
            <v>LB</v>
          </cell>
          <cell r="AA395">
            <v>0</v>
          </cell>
          <cell r="AB395">
            <v>16533</v>
          </cell>
          <cell r="AC395" t="str">
            <v>No</v>
          </cell>
        </row>
        <row r="396">
          <cell r="A396" t="str">
            <v>100913</v>
          </cell>
          <cell r="B396" t="str">
            <v>FLOUR PIEROGIE WHT WHEAT -BULK</v>
          </cell>
          <cell r="E396" t="str">
            <v>B201</v>
          </cell>
          <cell r="F396" t="str">
            <v>N/A</v>
          </cell>
          <cell r="G396" t="str">
            <v>LB</v>
          </cell>
          <cell r="H396">
            <v>0</v>
          </cell>
          <cell r="I396" t="str">
            <v>1000</v>
          </cell>
          <cell r="J396" t="str">
            <v>DOMESTIC STATISTICAL 1000</v>
          </cell>
          <cell r="K396" t="str">
            <v>506015</v>
          </cell>
          <cell r="L396" t="str">
            <v>FLOUR, BAKERY</v>
          </cell>
          <cell r="M396" t="str">
            <v>210</v>
          </cell>
          <cell r="N396" t="str">
            <v>AMS-DOMESTIC</v>
          </cell>
          <cell r="O396" t="str">
            <v>10080</v>
          </cell>
          <cell r="P396" t="str">
            <v>FLOUR</v>
          </cell>
          <cell r="Q396">
            <v>1</v>
          </cell>
          <cell r="R396">
            <v>1</v>
          </cell>
          <cell r="S396" t="str">
            <v>LB</v>
          </cell>
          <cell r="T396">
            <v>0</v>
          </cell>
          <cell r="U396">
            <v>45000</v>
          </cell>
          <cell r="V396">
            <v>25.23</v>
          </cell>
          <cell r="W396">
            <v>0.25230000000000002</v>
          </cell>
          <cell r="X396" t="str">
            <v>USD</v>
          </cell>
          <cell r="Y396">
            <v>100</v>
          </cell>
          <cell r="Z396" t="str">
            <v>LB</v>
          </cell>
          <cell r="AA396">
            <v>0</v>
          </cell>
          <cell r="AB396">
            <v>11353.5</v>
          </cell>
          <cell r="AC396" t="str">
            <v>No</v>
          </cell>
        </row>
        <row r="397">
          <cell r="A397" t="str">
            <v>100916</v>
          </cell>
          <cell r="B397" t="str">
            <v>FLOUR YOSHON BULK BAG-100 LB</v>
          </cell>
          <cell r="E397" t="str">
            <v>B252</v>
          </cell>
          <cell r="F397" t="str">
            <v>N/A</v>
          </cell>
          <cell r="G397" t="str">
            <v>LB</v>
          </cell>
          <cell r="H397">
            <v>0</v>
          </cell>
          <cell r="I397" t="str">
            <v>1000</v>
          </cell>
          <cell r="J397" t="str">
            <v>DOMESTIC STATISTICAL 1000</v>
          </cell>
          <cell r="K397" t="str">
            <v>506015</v>
          </cell>
          <cell r="L397" t="str">
            <v>FLOUR, BAKERY</v>
          </cell>
          <cell r="M397" t="str">
            <v>210</v>
          </cell>
          <cell r="N397" t="str">
            <v>AMS-DOMESTIC</v>
          </cell>
          <cell r="O397" t="str">
            <v>10080</v>
          </cell>
          <cell r="P397" t="str">
            <v>FLOUR</v>
          </cell>
          <cell r="Q397">
            <v>1.042</v>
          </cell>
          <cell r="R397">
            <v>1</v>
          </cell>
          <cell r="S397" t="str">
            <v>LB</v>
          </cell>
          <cell r="T397">
            <v>0</v>
          </cell>
          <cell r="U397">
            <v>43200</v>
          </cell>
          <cell r="V397">
            <v>19.84</v>
          </cell>
          <cell r="W397">
            <v>0.19839999999999999</v>
          </cell>
          <cell r="X397" t="str">
            <v>USD</v>
          </cell>
          <cell r="Y397">
            <v>100</v>
          </cell>
          <cell r="Z397" t="str">
            <v>LB</v>
          </cell>
          <cell r="AA397">
            <v>0</v>
          </cell>
          <cell r="AB397">
            <v>8570.8799999999992</v>
          </cell>
          <cell r="AC397" t="str">
            <v>No</v>
          </cell>
        </row>
        <row r="398">
          <cell r="A398" t="str">
            <v>100917</v>
          </cell>
          <cell r="B398" t="str">
            <v>FLOUR YOSHON -BULK</v>
          </cell>
          <cell r="E398" t="str">
            <v>B253</v>
          </cell>
          <cell r="F398" t="str">
            <v>N/A</v>
          </cell>
          <cell r="G398" t="str">
            <v>LB</v>
          </cell>
          <cell r="H398">
            <v>0</v>
          </cell>
          <cell r="I398" t="str">
            <v>1000</v>
          </cell>
          <cell r="J398" t="str">
            <v>DOMESTIC STATISTICAL 1000</v>
          </cell>
          <cell r="K398" t="str">
            <v>506015</v>
          </cell>
          <cell r="L398" t="str">
            <v>FLOUR, BAKERY</v>
          </cell>
          <cell r="M398" t="str">
            <v>210</v>
          </cell>
          <cell r="N398" t="str">
            <v>AMS-DOMESTIC</v>
          </cell>
          <cell r="O398" t="str">
            <v>10080</v>
          </cell>
          <cell r="P398" t="str">
            <v>FLOUR</v>
          </cell>
          <cell r="Q398">
            <v>1</v>
          </cell>
          <cell r="R398">
            <v>1</v>
          </cell>
          <cell r="S398" t="str">
            <v>LB</v>
          </cell>
          <cell r="T398">
            <v>0</v>
          </cell>
          <cell r="U398">
            <v>50000</v>
          </cell>
          <cell r="V398">
            <v>21.78</v>
          </cell>
          <cell r="W398">
            <v>0.21780000000000002</v>
          </cell>
          <cell r="X398" t="str">
            <v>USD</v>
          </cell>
          <cell r="Y398">
            <v>100</v>
          </cell>
          <cell r="Z398" t="str">
            <v>LB</v>
          </cell>
          <cell r="AA398">
            <v>0</v>
          </cell>
          <cell r="AB398">
            <v>10890</v>
          </cell>
          <cell r="AC398" t="str">
            <v>No</v>
          </cell>
        </row>
        <row r="399">
          <cell r="A399" t="str">
            <v>100918</v>
          </cell>
          <cell r="B399" t="str">
            <v>BAKERY FLOUR MIX LOWFAT BAG-6/5 LB</v>
          </cell>
          <cell r="E399" t="str">
            <v>B364</v>
          </cell>
          <cell r="F399" t="str">
            <v>N/A</v>
          </cell>
          <cell r="G399" t="str">
            <v>LB</v>
          </cell>
          <cell r="H399">
            <v>1296</v>
          </cell>
          <cell r="I399" t="str">
            <v>1000</v>
          </cell>
          <cell r="J399" t="str">
            <v>DOMESTIC STATISTICAL 1000</v>
          </cell>
          <cell r="K399" t="str">
            <v>506010</v>
          </cell>
          <cell r="L399" t="str">
            <v>FLOUR, BAKERY MIX</v>
          </cell>
          <cell r="M399" t="str">
            <v>210</v>
          </cell>
          <cell r="N399" t="str">
            <v>AMS-DOMESTIC</v>
          </cell>
          <cell r="O399" t="str">
            <v>100802003031100</v>
          </cell>
          <cell r="P399" t="str">
            <v>FLOUR/BAKERY MIX/BAG</v>
          </cell>
          <cell r="Q399">
            <v>1.083</v>
          </cell>
          <cell r="R399">
            <v>1</v>
          </cell>
          <cell r="S399" t="str">
            <v>LB</v>
          </cell>
          <cell r="T399">
            <v>30</v>
          </cell>
          <cell r="U399">
            <v>38880</v>
          </cell>
          <cell r="V399">
            <v>82.43</v>
          </cell>
          <cell r="W399">
            <v>0.82430000000000003</v>
          </cell>
          <cell r="X399" t="str">
            <v>USD</v>
          </cell>
          <cell r="Y399">
            <v>100</v>
          </cell>
          <cell r="Z399" t="str">
            <v>LB</v>
          </cell>
          <cell r="AA399">
            <v>24.73</v>
          </cell>
          <cell r="AB399">
            <v>32048.78</v>
          </cell>
          <cell r="AC399" t="str">
            <v>No</v>
          </cell>
        </row>
        <row r="400">
          <cell r="A400" t="str">
            <v>100919</v>
          </cell>
          <cell r="B400" t="str">
            <v>WHOLE GRAIN PASTA MACARONI CTN-20 LB</v>
          </cell>
          <cell r="E400" t="str">
            <v>B426</v>
          </cell>
          <cell r="F400" t="str">
            <v>N/A</v>
          </cell>
          <cell r="G400" t="str">
            <v>LB</v>
          </cell>
          <cell r="H400">
            <v>2000</v>
          </cell>
          <cell r="I400" t="str">
            <v>1000</v>
          </cell>
          <cell r="J400" t="str">
            <v>DOMESTIC STATISTICAL 1000</v>
          </cell>
          <cell r="K400" t="str">
            <v>504010</v>
          </cell>
          <cell r="L400" t="str">
            <v>PASTA, MACARONI</v>
          </cell>
          <cell r="M400" t="str">
            <v>210</v>
          </cell>
          <cell r="N400" t="str">
            <v>AMS-DOMESTIC</v>
          </cell>
          <cell r="O400" t="str">
            <v>102602005031240</v>
          </cell>
          <cell r="P400" t="str">
            <v>PASTA/WHOLE GRAIN MACARONI/CARTON</v>
          </cell>
          <cell r="Q400">
            <v>1.05</v>
          </cell>
          <cell r="R400">
            <v>1</v>
          </cell>
          <cell r="S400" t="str">
            <v>LB</v>
          </cell>
          <cell r="T400">
            <v>20</v>
          </cell>
          <cell r="U400">
            <v>40000</v>
          </cell>
          <cell r="V400">
            <v>66.8</v>
          </cell>
          <cell r="W400">
            <v>0.66799999999999993</v>
          </cell>
          <cell r="X400" t="str">
            <v>USD</v>
          </cell>
          <cell r="Y400">
            <v>100</v>
          </cell>
          <cell r="Z400" t="str">
            <v>LB</v>
          </cell>
          <cell r="AA400">
            <v>13.36</v>
          </cell>
          <cell r="AB400">
            <v>26720</v>
          </cell>
          <cell r="AC400" t="str">
            <v>No</v>
          </cell>
        </row>
        <row r="401">
          <cell r="A401" t="str">
            <v>100921</v>
          </cell>
          <cell r="B401" t="str">
            <v>BUTTERY SPREAD LIGHT TUBS-12/15 OZ</v>
          </cell>
          <cell r="D401" t="str">
            <v>688012</v>
          </cell>
          <cell r="E401" t="str">
            <v>B004</v>
          </cell>
          <cell r="F401" t="str">
            <v>N/A</v>
          </cell>
          <cell r="G401" t="str">
            <v>LB</v>
          </cell>
          <cell r="H401">
            <v>3312</v>
          </cell>
          <cell r="I401" t="str">
            <v>1000</v>
          </cell>
          <cell r="J401" t="str">
            <v>DOMESTIC STATISTICAL 1000</v>
          </cell>
          <cell r="K401" t="str">
            <v>601010</v>
          </cell>
          <cell r="L401" t="str">
            <v>VEG OIL PROD DOM</v>
          </cell>
          <cell r="M401" t="str">
            <v>210</v>
          </cell>
          <cell r="N401" t="str">
            <v>AMS-DOMESTIC</v>
          </cell>
          <cell r="O401" t="str">
            <v>102402000531175</v>
          </cell>
          <cell r="P401" t="str">
            <v>OIL/BUTTERY SPREAD/TUB</v>
          </cell>
          <cell r="Q401">
            <v>1.222</v>
          </cell>
          <cell r="R401">
            <v>1</v>
          </cell>
          <cell r="S401" t="str">
            <v>LB</v>
          </cell>
          <cell r="T401">
            <v>11.25</v>
          </cell>
          <cell r="U401">
            <v>37260</v>
          </cell>
          <cell r="V401">
            <v>159</v>
          </cell>
          <cell r="W401">
            <v>1.59</v>
          </cell>
          <cell r="X401" t="str">
            <v>USD</v>
          </cell>
          <cell r="Y401">
            <v>100</v>
          </cell>
          <cell r="Z401" t="str">
            <v>LB</v>
          </cell>
          <cell r="AA401">
            <v>17.89</v>
          </cell>
          <cell r="AB401">
            <v>59243.4</v>
          </cell>
          <cell r="AC401" t="str">
            <v>No</v>
          </cell>
        </row>
        <row r="402">
          <cell r="A402" t="str">
            <v>100922</v>
          </cell>
          <cell r="B402" t="str">
            <v>BUTTERY SPREAD LIGHT TUBS-18/15 OZ</v>
          </cell>
          <cell r="D402" t="str">
            <v>688018</v>
          </cell>
          <cell r="E402" t="str">
            <v>B005</v>
          </cell>
          <cell r="F402" t="str">
            <v>N/A</v>
          </cell>
          <cell r="G402" t="str">
            <v>LB</v>
          </cell>
          <cell r="H402">
            <v>1728</v>
          </cell>
          <cell r="I402" t="str">
            <v>1000</v>
          </cell>
          <cell r="J402" t="str">
            <v>DOMESTIC STATISTICAL 1000</v>
          </cell>
          <cell r="K402" t="str">
            <v>601010</v>
          </cell>
          <cell r="L402" t="str">
            <v>VEG OIL PROD DOM</v>
          </cell>
          <cell r="M402" t="str">
            <v>210</v>
          </cell>
          <cell r="N402" t="str">
            <v>AMS-DOMESTIC</v>
          </cell>
          <cell r="O402" t="str">
            <v>102402000531175</v>
          </cell>
          <cell r="P402" t="str">
            <v>OIL/BUTTERY SPREAD/TUB</v>
          </cell>
          <cell r="Q402">
            <v>1.111</v>
          </cell>
          <cell r="R402">
            <v>1</v>
          </cell>
          <cell r="S402" t="str">
            <v>LB</v>
          </cell>
          <cell r="T402">
            <v>16.88</v>
          </cell>
          <cell r="U402">
            <v>29169</v>
          </cell>
          <cell r="V402">
            <v>96</v>
          </cell>
          <cell r="W402">
            <v>0.96</v>
          </cell>
          <cell r="X402" t="str">
            <v>USD</v>
          </cell>
          <cell r="Y402">
            <v>100</v>
          </cell>
          <cell r="Z402" t="str">
            <v>LB</v>
          </cell>
          <cell r="AA402">
            <v>16.2</v>
          </cell>
          <cell r="AB402">
            <v>28002.240000000002</v>
          </cell>
          <cell r="AC402" t="str">
            <v>No</v>
          </cell>
        </row>
        <row r="403">
          <cell r="A403" t="str">
            <v>100923</v>
          </cell>
          <cell r="B403" t="str">
            <v>BUTTERY SPREAD LIGHT TUBS-12/2-7.5 OZ</v>
          </cell>
          <cell r="D403" t="str">
            <v>688075</v>
          </cell>
          <cell r="E403" t="str">
            <v>B003</v>
          </cell>
          <cell r="F403" t="str">
            <v>N/A</v>
          </cell>
          <cell r="G403" t="str">
            <v>LB</v>
          </cell>
          <cell r="H403">
            <v>2925</v>
          </cell>
          <cell r="I403" t="str">
            <v>1000</v>
          </cell>
          <cell r="J403" t="str">
            <v>DOMESTIC STATISTICAL 1000</v>
          </cell>
          <cell r="K403" t="str">
            <v>601010</v>
          </cell>
          <cell r="L403" t="str">
            <v>VEG OIL PROD DOM</v>
          </cell>
          <cell r="M403" t="str">
            <v>210</v>
          </cell>
          <cell r="N403" t="str">
            <v>AMS-DOMESTIC</v>
          </cell>
          <cell r="O403" t="str">
            <v>102402000531175</v>
          </cell>
          <cell r="P403" t="str">
            <v>OIL/BUTTERY SPREAD/TUB</v>
          </cell>
          <cell r="Q403">
            <v>1.244</v>
          </cell>
          <cell r="R403">
            <v>1</v>
          </cell>
          <cell r="S403" t="str">
            <v>LB</v>
          </cell>
          <cell r="T403">
            <v>11.25</v>
          </cell>
          <cell r="U403">
            <v>32906</v>
          </cell>
          <cell r="V403">
            <v>160</v>
          </cell>
          <cell r="W403">
            <v>1.6</v>
          </cell>
          <cell r="X403" t="str">
            <v>USD</v>
          </cell>
          <cell r="Y403">
            <v>100</v>
          </cell>
          <cell r="Z403" t="str">
            <v>LB</v>
          </cell>
          <cell r="AA403">
            <v>18</v>
          </cell>
          <cell r="AB403">
            <v>52649.599999999999</v>
          </cell>
          <cell r="AC403" t="str">
            <v>No</v>
          </cell>
        </row>
        <row r="404">
          <cell r="A404" t="str">
            <v>100926</v>
          </cell>
          <cell r="B404" t="str">
            <v>CEREAL CORN FLKS 1440 PKG-8/18 OZ</v>
          </cell>
          <cell r="D404" t="str">
            <v>741120</v>
          </cell>
          <cell r="E404" t="str">
            <v>B832</v>
          </cell>
          <cell r="F404" t="str">
            <v>N/A</v>
          </cell>
          <cell r="G404" t="str">
            <v>LB</v>
          </cell>
          <cell r="H404">
            <v>1440</v>
          </cell>
          <cell r="I404" t="str">
            <v>1000</v>
          </cell>
          <cell r="J404" t="str">
            <v>DOMESTIC STATISTICAL 1000</v>
          </cell>
          <cell r="K404" t="str">
            <v>503010</v>
          </cell>
          <cell r="L404" t="str">
            <v>CEREAL, FORTIFIED</v>
          </cell>
          <cell r="M404" t="str">
            <v>210</v>
          </cell>
          <cell r="N404" t="str">
            <v>AMS-DOMESTIC</v>
          </cell>
          <cell r="O404" t="str">
            <v>100202001031160</v>
          </cell>
          <cell r="P404" t="str">
            <v>CEREAL/CORN AND RICE/BOX</v>
          </cell>
          <cell r="Q404">
            <v>1.3879999999999999</v>
          </cell>
          <cell r="R404">
            <v>1</v>
          </cell>
          <cell r="S404" t="str">
            <v>LB</v>
          </cell>
          <cell r="T404">
            <v>9</v>
          </cell>
          <cell r="U404">
            <v>12960</v>
          </cell>
          <cell r="V404">
            <v>140</v>
          </cell>
          <cell r="W404">
            <v>1.4</v>
          </cell>
          <cell r="X404" t="str">
            <v>USD</v>
          </cell>
          <cell r="Y404">
            <v>100</v>
          </cell>
          <cell r="Z404" t="str">
            <v>LB</v>
          </cell>
          <cell r="AA404">
            <v>12.6</v>
          </cell>
          <cell r="AB404">
            <v>18144</v>
          </cell>
          <cell r="AC404" t="str">
            <v>No</v>
          </cell>
        </row>
        <row r="405">
          <cell r="A405" t="str">
            <v>100927</v>
          </cell>
          <cell r="B405" t="str">
            <v>CEREAL CORN FLKS 1344 PKG-12/18 OZ</v>
          </cell>
          <cell r="D405" t="str">
            <v>741121</v>
          </cell>
          <cell r="E405" t="str">
            <v>B802</v>
          </cell>
          <cell r="F405" t="str">
            <v>N/A</v>
          </cell>
          <cell r="G405" t="str">
            <v>LB</v>
          </cell>
          <cell r="H405">
            <v>1344</v>
          </cell>
          <cell r="I405" t="str">
            <v>1000</v>
          </cell>
          <cell r="J405" t="str">
            <v>DOMESTIC STATISTICAL 1000</v>
          </cell>
          <cell r="K405" t="str">
            <v>503010</v>
          </cell>
          <cell r="L405" t="str">
            <v>CEREAL, FORTIFIED</v>
          </cell>
          <cell r="M405" t="str">
            <v>210</v>
          </cell>
          <cell r="N405" t="str">
            <v>AMS-DOMESTIC</v>
          </cell>
          <cell r="O405" t="str">
            <v>100202001031160</v>
          </cell>
          <cell r="P405" t="str">
            <v>CEREAL/CORN AND RICE/BOX</v>
          </cell>
          <cell r="Q405">
            <v>1.0760000000000001</v>
          </cell>
          <cell r="R405">
            <v>1</v>
          </cell>
          <cell r="S405" t="str">
            <v>LB</v>
          </cell>
          <cell r="T405">
            <v>13.5</v>
          </cell>
          <cell r="U405">
            <v>18144</v>
          </cell>
          <cell r="V405">
            <v>99.39</v>
          </cell>
          <cell r="W405">
            <v>0.99390000000000001</v>
          </cell>
          <cell r="X405" t="str">
            <v>USD</v>
          </cell>
          <cell r="Y405">
            <v>100</v>
          </cell>
          <cell r="Z405" t="str">
            <v>LB</v>
          </cell>
          <cell r="AA405">
            <v>13.42</v>
          </cell>
          <cell r="AB405">
            <v>18033.32</v>
          </cell>
          <cell r="AC405" t="str">
            <v>No</v>
          </cell>
        </row>
        <row r="406">
          <cell r="A406" t="str">
            <v>100928</v>
          </cell>
          <cell r="B406" t="str">
            <v>CEREAL CORN RICE BISC 1344 PKG-14/12 OZ</v>
          </cell>
          <cell r="D406" t="str">
            <v>741213</v>
          </cell>
          <cell r="E406" t="str">
            <v>B801</v>
          </cell>
          <cell r="F406" t="str">
            <v>N/A</v>
          </cell>
          <cell r="G406" t="str">
            <v>LB</v>
          </cell>
          <cell r="H406">
            <v>1344</v>
          </cell>
          <cell r="I406" t="str">
            <v>1000</v>
          </cell>
          <cell r="J406" t="str">
            <v>DOMESTIC STATISTICAL 1000</v>
          </cell>
          <cell r="K406" t="str">
            <v>503010</v>
          </cell>
          <cell r="L406" t="str">
            <v>CEREAL, FORTIFIED</v>
          </cell>
          <cell r="M406" t="str">
            <v>210</v>
          </cell>
          <cell r="N406" t="str">
            <v>AMS-DOMESTIC</v>
          </cell>
          <cell r="O406" t="str">
            <v>100202001031160</v>
          </cell>
          <cell r="P406" t="str">
            <v>CEREAL/CORN AND RICE/BOX</v>
          </cell>
          <cell r="Q406">
            <v>1.381</v>
          </cell>
          <cell r="R406">
            <v>1</v>
          </cell>
          <cell r="S406" t="str">
            <v>LB</v>
          </cell>
          <cell r="T406">
            <v>10.5</v>
          </cell>
          <cell r="U406">
            <v>14112</v>
          </cell>
          <cell r="V406">
            <v>164.44</v>
          </cell>
          <cell r="W406">
            <v>1.6444000000000001</v>
          </cell>
          <cell r="X406" t="str">
            <v>USD</v>
          </cell>
          <cell r="Y406">
            <v>100</v>
          </cell>
          <cell r="Z406" t="str">
            <v>LB</v>
          </cell>
          <cell r="AA406">
            <v>17.27</v>
          </cell>
          <cell r="AB406">
            <v>23205.77</v>
          </cell>
          <cell r="AC406" t="str">
            <v>No</v>
          </cell>
        </row>
        <row r="407">
          <cell r="A407" t="str">
            <v>100929</v>
          </cell>
          <cell r="B407" t="str">
            <v>CEREAL OAT CIRCLES 1344 PKG-12/14 OZ</v>
          </cell>
          <cell r="D407" t="str">
            <v>741514</v>
          </cell>
          <cell r="E407" t="str">
            <v>B804</v>
          </cell>
          <cell r="F407" t="str">
            <v>N/A</v>
          </cell>
          <cell r="G407" t="str">
            <v>LB</v>
          </cell>
          <cell r="H407">
            <v>1344</v>
          </cell>
          <cell r="I407" t="str">
            <v>1000</v>
          </cell>
          <cell r="J407" t="str">
            <v>DOMESTIC STATISTICAL 1000</v>
          </cell>
          <cell r="K407" t="str">
            <v>503010</v>
          </cell>
          <cell r="L407" t="str">
            <v>CEREAL, FORTIFIED</v>
          </cell>
          <cell r="M407" t="str">
            <v>210</v>
          </cell>
          <cell r="N407" t="str">
            <v>AMS-DOMESTIC</v>
          </cell>
          <cell r="O407" t="str">
            <v>100202003031160</v>
          </cell>
          <cell r="P407" t="str">
            <v>CEREAL/OATS/BOX</v>
          </cell>
          <cell r="Q407">
            <v>1.405</v>
          </cell>
          <cell r="R407">
            <v>1</v>
          </cell>
          <cell r="S407" t="str">
            <v>LB</v>
          </cell>
          <cell r="T407">
            <v>10.5</v>
          </cell>
          <cell r="U407">
            <v>14112</v>
          </cell>
          <cell r="V407">
            <v>184.49</v>
          </cell>
          <cell r="W407">
            <v>1.8449</v>
          </cell>
          <cell r="X407" t="str">
            <v>USD</v>
          </cell>
          <cell r="Y407">
            <v>100</v>
          </cell>
          <cell r="Z407" t="str">
            <v>LB</v>
          </cell>
          <cell r="AA407">
            <v>19.37</v>
          </cell>
          <cell r="AB407">
            <v>26035.23</v>
          </cell>
          <cell r="AC407" t="str">
            <v>No</v>
          </cell>
        </row>
        <row r="408">
          <cell r="A408" t="str">
            <v>100930</v>
          </cell>
          <cell r="B408" t="str">
            <v>CEREAL OAT CIRCLES 1440 PKG-10/18 OZ</v>
          </cell>
          <cell r="D408" t="str">
            <v>741518</v>
          </cell>
          <cell r="E408" t="str">
            <v>B831</v>
          </cell>
          <cell r="F408" t="str">
            <v>N/A</v>
          </cell>
          <cell r="G408" t="str">
            <v>LB</v>
          </cell>
          <cell r="H408">
            <v>1440</v>
          </cell>
          <cell r="I408" t="str">
            <v>1000</v>
          </cell>
          <cell r="J408" t="str">
            <v>DOMESTIC STATISTICAL 1000</v>
          </cell>
          <cell r="K408" t="str">
            <v>503010</v>
          </cell>
          <cell r="L408" t="str">
            <v>CEREAL, FORTIFIED</v>
          </cell>
          <cell r="M408" t="str">
            <v>210</v>
          </cell>
          <cell r="N408" t="str">
            <v>AMS-DOMESTIC</v>
          </cell>
          <cell r="O408" t="str">
            <v>100202003031160</v>
          </cell>
          <cell r="P408" t="str">
            <v>CEREAL/OATS/BOX</v>
          </cell>
          <cell r="Q408">
            <v>1.3580000000000001</v>
          </cell>
          <cell r="R408">
            <v>1</v>
          </cell>
          <cell r="S408" t="str">
            <v>LB</v>
          </cell>
          <cell r="T408">
            <v>11.25</v>
          </cell>
          <cell r="U408">
            <v>16200</v>
          </cell>
          <cell r="V408">
            <v>191.79</v>
          </cell>
          <cell r="W408">
            <v>1.9178999999999999</v>
          </cell>
          <cell r="X408" t="str">
            <v>USD</v>
          </cell>
          <cell r="Y408">
            <v>100</v>
          </cell>
          <cell r="Z408" t="str">
            <v>LB</v>
          </cell>
          <cell r="AA408">
            <v>21.58</v>
          </cell>
          <cell r="AB408">
            <v>31069.98</v>
          </cell>
          <cell r="AC408" t="str">
            <v>No</v>
          </cell>
        </row>
        <row r="409">
          <cell r="A409" t="str">
            <v>100931</v>
          </cell>
          <cell r="B409" t="str">
            <v>CEREAL RICE CRISP 1440 PKG-8/18 OZ</v>
          </cell>
          <cell r="D409" t="str">
            <v>742019</v>
          </cell>
          <cell r="E409" t="str">
            <v>B830</v>
          </cell>
          <cell r="F409" t="str">
            <v>N/A</v>
          </cell>
          <cell r="G409" t="str">
            <v>LB</v>
          </cell>
          <cell r="H409">
            <v>1440</v>
          </cell>
          <cell r="I409" t="str">
            <v>1000</v>
          </cell>
          <cell r="J409" t="str">
            <v>DOMESTIC STATISTICAL 1000</v>
          </cell>
          <cell r="K409" t="str">
            <v>503010</v>
          </cell>
          <cell r="L409" t="str">
            <v>CEREAL, FORTIFIED</v>
          </cell>
          <cell r="M409" t="str">
            <v>210</v>
          </cell>
          <cell r="N409" t="str">
            <v>AMS-DOMESTIC</v>
          </cell>
          <cell r="O409" t="str">
            <v>100202004031160</v>
          </cell>
          <cell r="P409" t="str">
            <v>CEREAL/RICE/BOX</v>
          </cell>
          <cell r="Q409">
            <v>1.3879999999999999</v>
          </cell>
          <cell r="R409">
            <v>1</v>
          </cell>
          <cell r="S409" t="str">
            <v>LB</v>
          </cell>
          <cell r="T409">
            <v>9</v>
          </cell>
          <cell r="U409">
            <v>12960</v>
          </cell>
          <cell r="V409">
            <v>111.11</v>
          </cell>
          <cell r="W409">
            <v>1.1111</v>
          </cell>
          <cell r="X409" t="str">
            <v>USD</v>
          </cell>
          <cell r="Y409">
            <v>100</v>
          </cell>
          <cell r="Z409" t="str">
            <v>LB</v>
          </cell>
          <cell r="AA409">
            <v>10</v>
          </cell>
          <cell r="AB409">
            <v>14399.86</v>
          </cell>
          <cell r="AC409" t="str">
            <v>No</v>
          </cell>
        </row>
        <row r="410">
          <cell r="A410" t="str">
            <v>100933</v>
          </cell>
          <cell r="B410" t="str">
            <v>CEREAL WT BRAN FLKS 1344 PKG-14/17.3OZ</v>
          </cell>
          <cell r="D410" t="str">
            <v>744819</v>
          </cell>
          <cell r="E410" t="str">
            <v>B803</v>
          </cell>
          <cell r="F410" t="str">
            <v>N/A</v>
          </cell>
          <cell r="G410" t="str">
            <v>LB</v>
          </cell>
          <cell r="H410">
            <v>1344</v>
          </cell>
          <cell r="I410" t="str">
            <v>1000</v>
          </cell>
          <cell r="J410" t="str">
            <v>DOMESTIC STATISTICAL 1000</v>
          </cell>
          <cell r="K410" t="str">
            <v>503010</v>
          </cell>
          <cell r="L410" t="str">
            <v>CEREAL, FORTIFIED</v>
          </cell>
          <cell r="M410" t="str">
            <v>210</v>
          </cell>
          <cell r="N410" t="str">
            <v>AMS-DOMESTIC</v>
          </cell>
          <cell r="O410" t="str">
            <v>100202005031160</v>
          </cell>
          <cell r="P410" t="str">
            <v>CEREAL/WHEAT BRAN/BOX</v>
          </cell>
          <cell r="Q410">
            <v>1.143</v>
          </cell>
          <cell r="R410">
            <v>1</v>
          </cell>
          <cell r="S410" t="str">
            <v>LB</v>
          </cell>
          <cell r="T410">
            <v>15.137</v>
          </cell>
          <cell r="U410">
            <v>20345</v>
          </cell>
          <cell r="V410">
            <v>101.73</v>
          </cell>
          <cell r="W410">
            <v>1.0173000000000001</v>
          </cell>
          <cell r="X410" t="str">
            <v>USD</v>
          </cell>
          <cell r="Y410">
            <v>100</v>
          </cell>
          <cell r="Z410" t="str">
            <v>LB</v>
          </cell>
          <cell r="AA410">
            <v>15.4</v>
          </cell>
          <cell r="AB410">
            <v>20696.97</v>
          </cell>
          <cell r="AC410" t="str">
            <v>No</v>
          </cell>
        </row>
        <row r="411">
          <cell r="A411" t="str">
            <v>100934</v>
          </cell>
          <cell r="B411" t="str">
            <v>CEREAL BABY INFANT RICE CTN-8/8 OZ</v>
          </cell>
          <cell r="D411" t="str">
            <v>747081</v>
          </cell>
          <cell r="E411" t="str">
            <v>B146</v>
          </cell>
          <cell r="F411" t="str">
            <v>N/A</v>
          </cell>
          <cell r="G411" t="str">
            <v>LB</v>
          </cell>
          <cell r="H411">
            <v>4160</v>
          </cell>
          <cell r="I411" t="str">
            <v>1000</v>
          </cell>
          <cell r="J411" t="str">
            <v>DOMESTIC STATISTICAL 1000</v>
          </cell>
          <cell r="K411" t="str">
            <v>503020</v>
          </cell>
          <cell r="L411" t="str">
            <v>CEREAL, INSTANT</v>
          </cell>
          <cell r="M411" t="str">
            <v>210</v>
          </cell>
          <cell r="N411" t="str">
            <v>AMS-DOMESTIC</v>
          </cell>
          <cell r="O411" t="str">
            <v>101602001031160</v>
          </cell>
          <cell r="P411" t="str">
            <v>INFANT/CEREAL/BOX</v>
          </cell>
          <cell r="Q411">
            <v>1.375</v>
          </cell>
          <cell r="R411">
            <v>1</v>
          </cell>
          <cell r="S411" t="str">
            <v>LB</v>
          </cell>
          <cell r="T411">
            <v>4</v>
          </cell>
          <cell r="U411">
            <v>16640</v>
          </cell>
          <cell r="V411">
            <v>244.8</v>
          </cell>
          <cell r="W411">
            <v>2.448</v>
          </cell>
          <cell r="X411" t="str">
            <v>USD</v>
          </cell>
          <cell r="Y411">
            <v>100</v>
          </cell>
          <cell r="Z411" t="str">
            <v>LB</v>
          </cell>
          <cell r="AA411">
            <v>9.7899999999999991</v>
          </cell>
          <cell r="AB411">
            <v>40734.720000000001</v>
          </cell>
          <cell r="AC411" t="str">
            <v>No</v>
          </cell>
        </row>
        <row r="412">
          <cell r="A412" t="str">
            <v>100935</v>
          </cell>
          <cell r="B412" t="str">
            <v>SUNFLOWER SEED BUTTER 6-5#'S</v>
          </cell>
          <cell r="D412" t="str">
            <v>816065</v>
          </cell>
          <cell r="E412" t="str">
            <v>B477</v>
          </cell>
          <cell r="F412" t="str">
            <v>N/A</v>
          </cell>
          <cell r="G412" t="str">
            <v>LB</v>
          </cell>
          <cell r="H412">
            <v>1232</v>
          </cell>
          <cell r="I412" t="str">
            <v>1000</v>
          </cell>
          <cell r="J412" t="str">
            <v>DOMESTIC STATISTICAL 1000</v>
          </cell>
          <cell r="K412" t="str">
            <v>601050</v>
          </cell>
          <cell r="L412" t="str">
            <v>SEED BUTTER</v>
          </cell>
          <cell r="M412" t="str">
            <v>210</v>
          </cell>
          <cell r="N412" t="str">
            <v>AMS-DOMESTIC</v>
          </cell>
          <cell r="O412" t="str">
            <v>102402000531175</v>
          </cell>
          <cell r="P412" t="str">
            <v>OIL/BUTTERY SPREAD/TUB</v>
          </cell>
          <cell r="Q412">
            <v>1.0669999999999999</v>
          </cell>
          <cell r="R412">
            <v>1</v>
          </cell>
          <cell r="S412" t="str">
            <v>LB</v>
          </cell>
          <cell r="T412">
            <v>30</v>
          </cell>
          <cell r="U412">
            <v>36960</v>
          </cell>
          <cell r="V412">
            <v>221.25</v>
          </cell>
          <cell r="W412">
            <v>2.2124999999999999</v>
          </cell>
          <cell r="X412" t="str">
            <v>USD</v>
          </cell>
          <cell r="Y412">
            <v>100</v>
          </cell>
          <cell r="Z412" t="str">
            <v>LB</v>
          </cell>
          <cell r="AA412">
            <v>66.38</v>
          </cell>
          <cell r="AB412">
            <v>81774</v>
          </cell>
          <cell r="AC412" t="str">
            <v>No</v>
          </cell>
        </row>
        <row r="413">
          <cell r="A413" t="str">
            <v>100936</v>
          </cell>
          <cell r="B413" t="str">
            <v>EGGS 15 DOZEN</v>
          </cell>
          <cell r="D413" t="str">
            <v>817015</v>
          </cell>
          <cell r="E413" t="str">
            <v>A813</v>
          </cell>
          <cell r="F413" t="str">
            <v>0820-CWT</v>
          </cell>
          <cell r="G413" t="str">
            <v>LB</v>
          </cell>
          <cell r="H413">
            <v>1500</v>
          </cell>
          <cell r="I413" t="str">
            <v>1000</v>
          </cell>
          <cell r="J413" t="str">
            <v>DOMESTIC STATISTICAL 1000</v>
          </cell>
          <cell r="K413" t="str">
            <v>304020</v>
          </cell>
          <cell r="L413" t="str">
            <v>SHELL EGG</v>
          </cell>
          <cell r="M413" t="str">
            <v>120</v>
          </cell>
          <cell r="N413" t="str">
            <v>AMS-POULTRY</v>
          </cell>
          <cell r="O413" t="str">
            <v>102802002031260</v>
          </cell>
          <cell r="P413" t="str">
            <v>POULTRY/EGGS/EGGS/CHILLED</v>
          </cell>
          <cell r="Q413">
            <v>1.0669999999999999</v>
          </cell>
          <cell r="R413">
            <v>1</v>
          </cell>
          <cell r="S413" t="str">
            <v>LB</v>
          </cell>
          <cell r="T413">
            <v>22.5</v>
          </cell>
          <cell r="U413">
            <v>33750</v>
          </cell>
          <cell r="V413">
            <v>163.61000000000001</v>
          </cell>
          <cell r="W413">
            <v>1.6361000000000001</v>
          </cell>
          <cell r="X413" t="str">
            <v>USD</v>
          </cell>
          <cell r="Y413">
            <v>100</v>
          </cell>
          <cell r="Z413" t="str">
            <v>LB</v>
          </cell>
          <cell r="AA413">
            <v>36.81</v>
          </cell>
          <cell r="AB413">
            <v>55218.38</v>
          </cell>
          <cell r="AC413" t="str">
            <v>No</v>
          </cell>
        </row>
        <row r="414">
          <cell r="A414" t="str">
            <v>100939</v>
          </cell>
          <cell r="B414" t="str">
            <v>SOUP RTS MUSHROOM CTN 18000-1/32 FL OZ</v>
          </cell>
          <cell r="D414" t="str">
            <v>819010</v>
          </cell>
          <cell r="E414" t="str">
            <v>B917</v>
          </cell>
          <cell r="F414" t="str">
            <v>N/A</v>
          </cell>
          <cell r="G414" t="str">
            <v>LB</v>
          </cell>
          <cell r="H414">
            <v>18000</v>
          </cell>
          <cell r="I414" t="str">
            <v>1000</v>
          </cell>
          <cell r="J414" t="str">
            <v>DOMESTIC STATISTICAL 1000</v>
          </cell>
          <cell r="K414" t="str">
            <v>703060</v>
          </cell>
          <cell r="L414" t="str">
            <v>VEGETABLE, SOUP</v>
          </cell>
          <cell r="M414" t="str">
            <v>210</v>
          </cell>
          <cell r="N414" t="str">
            <v>AMS-DOMESTIC</v>
          </cell>
          <cell r="O414" t="str">
            <v>103602008031460</v>
          </cell>
          <cell r="P414" t="str">
            <v>VEGETABLES/SOUP/PACKAGE</v>
          </cell>
          <cell r="Q414">
            <v>1.085</v>
          </cell>
          <cell r="R414">
            <v>1</v>
          </cell>
          <cell r="S414" t="str">
            <v>LB</v>
          </cell>
          <cell r="T414">
            <v>2.15</v>
          </cell>
          <cell r="U414">
            <v>38700</v>
          </cell>
          <cell r="V414">
            <v>42</v>
          </cell>
          <cell r="W414">
            <v>0.42</v>
          </cell>
          <cell r="X414" t="str">
            <v>USD</v>
          </cell>
          <cell r="Y414">
            <v>100</v>
          </cell>
          <cell r="Z414" t="str">
            <v>LB</v>
          </cell>
          <cell r="AA414">
            <v>0.9</v>
          </cell>
          <cell r="AB414">
            <v>16254</v>
          </cell>
          <cell r="AC414" t="str">
            <v>No</v>
          </cell>
        </row>
        <row r="415">
          <cell r="A415" t="str">
            <v>100940</v>
          </cell>
          <cell r="B415" t="str">
            <v>SOUP RTS MUSHROOM CTN 18360-1/32 FL OZ</v>
          </cell>
          <cell r="D415" t="str">
            <v>819020</v>
          </cell>
          <cell r="E415" t="str">
            <v>B916</v>
          </cell>
          <cell r="F415" t="str">
            <v>N/A</v>
          </cell>
          <cell r="G415" t="str">
            <v>LB</v>
          </cell>
          <cell r="H415">
            <v>18360</v>
          </cell>
          <cell r="I415" t="str">
            <v>1000</v>
          </cell>
          <cell r="J415" t="str">
            <v>DOMESTIC STATISTICAL 1000</v>
          </cell>
          <cell r="K415" t="str">
            <v>703060</v>
          </cell>
          <cell r="L415" t="str">
            <v>VEGETABLE, SOUP</v>
          </cell>
          <cell r="M415" t="str">
            <v>210</v>
          </cell>
          <cell r="N415" t="str">
            <v>AMS-DOMESTIC</v>
          </cell>
          <cell r="O415" t="str">
            <v>103602008031460</v>
          </cell>
          <cell r="P415" t="str">
            <v>VEGETABLES/SOUP/PACKAGE</v>
          </cell>
          <cell r="Q415">
            <v>1.167</v>
          </cell>
          <cell r="R415">
            <v>1</v>
          </cell>
          <cell r="S415" t="str">
            <v>LB</v>
          </cell>
          <cell r="T415">
            <v>2</v>
          </cell>
          <cell r="U415">
            <v>36720</v>
          </cell>
          <cell r="V415">
            <v>80</v>
          </cell>
          <cell r="W415">
            <v>0.8</v>
          </cell>
          <cell r="X415" t="str">
            <v>USD</v>
          </cell>
          <cell r="Y415">
            <v>100</v>
          </cell>
          <cell r="Z415" t="str">
            <v>LB</v>
          </cell>
          <cell r="AA415">
            <v>1.6</v>
          </cell>
          <cell r="AB415">
            <v>29376</v>
          </cell>
          <cell r="AC415" t="str">
            <v>No</v>
          </cell>
        </row>
        <row r="416">
          <cell r="A416" t="str">
            <v>100941</v>
          </cell>
          <cell r="B416" t="str">
            <v>SOUP RTS TOMATO CTN 18000-1/32 FL OZ</v>
          </cell>
          <cell r="D416" t="str">
            <v>819110</v>
          </cell>
          <cell r="E416" t="str">
            <v>B919</v>
          </cell>
          <cell r="F416" t="str">
            <v>N/A</v>
          </cell>
          <cell r="G416" t="str">
            <v>LB</v>
          </cell>
          <cell r="H416">
            <v>18000</v>
          </cell>
          <cell r="I416" t="str">
            <v>1000</v>
          </cell>
          <cell r="J416" t="str">
            <v>DOMESTIC STATISTICAL 1000</v>
          </cell>
          <cell r="K416" t="str">
            <v>703060</v>
          </cell>
          <cell r="L416" t="str">
            <v>VEGETABLE, SOUP</v>
          </cell>
          <cell r="M416" t="str">
            <v>210</v>
          </cell>
          <cell r="N416" t="str">
            <v>AMS-DOMESTIC</v>
          </cell>
          <cell r="O416" t="str">
            <v>103602008031460</v>
          </cell>
          <cell r="P416" t="str">
            <v>VEGETABLES/SOUP/PACKAGE</v>
          </cell>
          <cell r="Q416">
            <v>1.085</v>
          </cell>
          <cell r="R416">
            <v>1</v>
          </cell>
          <cell r="S416" t="str">
            <v>LB</v>
          </cell>
          <cell r="T416">
            <v>2.15</v>
          </cell>
          <cell r="U416">
            <v>38700</v>
          </cell>
          <cell r="V416">
            <v>42</v>
          </cell>
          <cell r="W416">
            <v>0.42</v>
          </cell>
          <cell r="X416" t="str">
            <v>USD</v>
          </cell>
          <cell r="Y416">
            <v>100</v>
          </cell>
          <cell r="Z416" t="str">
            <v>LB</v>
          </cell>
          <cell r="AA416">
            <v>0.9</v>
          </cell>
          <cell r="AB416">
            <v>16254</v>
          </cell>
          <cell r="AC416" t="str">
            <v>No</v>
          </cell>
        </row>
        <row r="417">
          <cell r="A417" t="str">
            <v>100942</v>
          </cell>
          <cell r="B417" t="str">
            <v>SOUP RTS TOMATO CTN 18360-1/32 FL OZ</v>
          </cell>
          <cell r="D417" t="str">
            <v>819120</v>
          </cell>
          <cell r="E417" t="str">
            <v>B918</v>
          </cell>
          <cell r="F417" t="str">
            <v>N/A</v>
          </cell>
          <cell r="G417" t="str">
            <v>LB</v>
          </cell>
          <cell r="H417">
            <v>18360</v>
          </cell>
          <cell r="I417" t="str">
            <v>1000</v>
          </cell>
          <cell r="J417" t="str">
            <v>DOMESTIC STATISTICAL 1000</v>
          </cell>
          <cell r="K417" t="str">
            <v>703060</v>
          </cell>
          <cell r="L417" t="str">
            <v>VEGETABLE, SOUP</v>
          </cell>
          <cell r="M417" t="str">
            <v>210</v>
          </cell>
          <cell r="N417" t="str">
            <v>AMS-DOMESTIC</v>
          </cell>
          <cell r="O417" t="str">
            <v>103602008031460</v>
          </cell>
          <cell r="P417" t="str">
            <v>VEGETABLES/SOUP/PACKAGE</v>
          </cell>
          <cell r="Q417">
            <v>1.167</v>
          </cell>
          <cell r="R417">
            <v>1</v>
          </cell>
          <cell r="S417" t="str">
            <v>LB</v>
          </cell>
          <cell r="T417">
            <v>2</v>
          </cell>
          <cell r="U417">
            <v>36720</v>
          </cell>
          <cell r="V417">
            <v>80</v>
          </cell>
          <cell r="W417">
            <v>0.8</v>
          </cell>
          <cell r="X417" t="str">
            <v>USD</v>
          </cell>
          <cell r="Y417">
            <v>100</v>
          </cell>
          <cell r="Z417" t="str">
            <v>LB</v>
          </cell>
          <cell r="AA417">
            <v>1.6</v>
          </cell>
          <cell r="AB417">
            <v>29376</v>
          </cell>
          <cell r="AC417" t="str">
            <v>No</v>
          </cell>
        </row>
        <row r="418">
          <cell r="A418" t="str">
            <v>100980</v>
          </cell>
          <cell r="B418" t="str">
            <v>SWEET POTATO BULK FRESH PROC</v>
          </cell>
          <cell r="E418" t="str">
            <v>A212</v>
          </cell>
          <cell r="F418" t="str">
            <v>N/A</v>
          </cell>
          <cell r="G418" t="str">
            <v>LB</v>
          </cell>
          <cell r="H418">
            <v>0</v>
          </cell>
          <cell r="I418" t="str">
            <v>1000</v>
          </cell>
          <cell r="J418" t="str">
            <v>DOMESTIC STATISTICAL 1000</v>
          </cell>
          <cell r="K418" t="str">
            <v>703030</v>
          </cell>
          <cell r="L418" t="str">
            <v>VEGETABLE, FRESH</v>
          </cell>
          <cell r="M418" t="str">
            <v>110</v>
          </cell>
          <cell r="N418" t="str">
            <v>AMS-FRUIT &amp; VEG</v>
          </cell>
          <cell r="O418" t="str">
            <v>103602010031380</v>
          </cell>
          <cell r="P418" t="str">
            <v>VEGETABLES/SWEET POTATO/FRESH</v>
          </cell>
          <cell r="Q418">
            <v>1</v>
          </cell>
          <cell r="R418">
            <v>1</v>
          </cell>
          <cell r="S418" t="str">
            <v>LB</v>
          </cell>
          <cell r="T418">
            <v>0</v>
          </cell>
          <cell r="U418">
            <v>40000</v>
          </cell>
          <cell r="V418">
            <v>19.170000000000002</v>
          </cell>
          <cell r="W418">
            <v>0.19170000000000001</v>
          </cell>
          <cell r="X418" t="str">
            <v>USD</v>
          </cell>
          <cell r="Y418">
            <v>100</v>
          </cell>
          <cell r="Z418" t="str">
            <v>LB</v>
          </cell>
          <cell r="AA418">
            <v>0</v>
          </cell>
          <cell r="AB418">
            <v>7668</v>
          </cell>
          <cell r="AC418" t="str">
            <v>No</v>
          </cell>
        </row>
        <row r="419">
          <cell r="A419" t="str">
            <v>100982</v>
          </cell>
          <cell r="B419" t="str">
            <v>CARROTS FRESH BABY CUTS BAG-100/2 OZ</v>
          </cell>
          <cell r="E419" t="str">
            <v>A094</v>
          </cell>
          <cell r="F419" t="str">
            <v>N/A</v>
          </cell>
          <cell r="G419" t="str">
            <v>LB</v>
          </cell>
          <cell r="H419">
            <v>2070</v>
          </cell>
          <cell r="I419" t="str">
            <v>1000</v>
          </cell>
          <cell r="J419" t="str">
            <v>DOMESTIC STATISTICAL 1000</v>
          </cell>
          <cell r="K419" t="str">
            <v>703030</v>
          </cell>
          <cell r="L419" t="str">
            <v>VEGETABLE, FRESH</v>
          </cell>
          <cell r="M419" t="str">
            <v>110</v>
          </cell>
          <cell r="N419" t="str">
            <v>AMS-FRUIT &amp; VEG</v>
          </cell>
          <cell r="O419" t="str">
            <v>103602003031380</v>
          </cell>
          <cell r="P419" t="str">
            <v>VEGETABLES/CARROTS/FRESH</v>
          </cell>
          <cell r="Q419">
            <v>1.04</v>
          </cell>
          <cell r="R419">
            <v>1</v>
          </cell>
          <cell r="S419" t="str">
            <v>LB</v>
          </cell>
          <cell r="T419">
            <v>12.75</v>
          </cell>
          <cell r="U419">
            <v>26393</v>
          </cell>
          <cell r="V419">
            <v>107.06</v>
          </cell>
          <cell r="W419">
            <v>1.0706</v>
          </cell>
          <cell r="X419" t="str">
            <v>USD</v>
          </cell>
          <cell r="Y419">
            <v>100</v>
          </cell>
          <cell r="Z419" t="str">
            <v>LB</v>
          </cell>
          <cell r="AA419">
            <v>13.65</v>
          </cell>
          <cell r="AB419">
            <v>28256.35</v>
          </cell>
          <cell r="AC419" t="str">
            <v>No</v>
          </cell>
        </row>
        <row r="420">
          <cell r="A420" t="str">
            <v>100983</v>
          </cell>
          <cell r="B420" t="str">
            <v>BUTTERY SPREAD LIGHT TUBS-18/16 OZ</v>
          </cell>
          <cell r="D420" t="str">
            <v>688016</v>
          </cell>
          <cell r="E420" t="str">
            <v>B002</v>
          </cell>
          <cell r="F420" t="str">
            <v>N/A</v>
          </cell>
          <cell r="G420" t="str">
            <v>LB</v>
          </cell>
          <cell r="H420">
            <v>2093</v>
          </cell>
          <cell r="I420" t="str">
            <v>1000</v>
          </cell>
          <cell r="J420" t="str">
            <v>DOMESTIC STATISTICAL 1000</v>
          </cell>
          <cell r="K420" t="str">
            <v>601010</v>
          </cell>
          <cell r="L420" t="str">
            <v>VEG OIL PROD DOM</v>
          </cell>
          <cell r="M420" t="str">
            <v>210</v>
          </cell>
          <cell r="N420" t="str">
            <v>AMS-DOMESTIC</v>
          </cell>
          <cell r="O420" t="str">
            <v>102402000531175</v>
          </cell>
          <cell r="P420" t="str">
            <v>OIL/BUTTERY SPREAD/TUB</v>
          </cell>
          <cell r="Q420">
            <v>1</v>
          </cell>
          <cell r="R420">
            <v>1</v>
          </cell>
          <cell r="S420" t="str">
            <v>LB</v>
          </cell>
          <cell r="T420">
            <v>18</v>
          </cell>
          <cell r="U420">
            <v>37674</v>
          </cell>
          <cell r="V420">
            <v>100</v>
          </cell>
          <cell r="W420">
            <v>1</v>
          </cell>
          <cell r="X420" t="str">
            <v>USD</v>
          </cell>
          <cell r="Y420">
            <v>100</v>
          </cell>
          <cell r="Z420" t="str">
            <v>LB</v>
          </cell>
          <cell r="AA420">
            <v>18</v>
          </cell>
          <cell r="AB420">
            <v>37674</v>
          </cell>
          <cell r="AC420" t="str">
            <v>No</v>
          </cell>
        </row>
        <row r="421">
          <cell r="A421" t="str">
            <v>100984</v>
          </cell>
          <cell r="B421" t="str">
            <v>CHEESE BLEND AM SKIM SLC-LVS 6/5-GENERIC</v>
          </cell>
          <cell r="E421" t="str">
            <v>NO FNS CODE</v>
          </cell>
          <cell r="F421" t="str">
            <v>N/A</v>
          </cell>
          <cell r="G421" t="str">
            <v>LB</v>
          </cell>
          <cell r="H421">
            <v>1320</v>
          </cell>
          <cell r="I421" t="str">
            <v>1000</v>
          </cell>
          <cell r="J421" t="str">
            <v>DOMESTIC STATISTICAL 1000</v>
          </cell>
          <cell r="K421" t="str">
            <v>401030</v>
          </cell>
          <cell r="L421" t="str">
            <v>CHEESE, PROCESSED</v>
          </cell>
          <cell r="M421" t="str">
            <v>220</v>
          </cell>
          <cell r="N421" t="str">
            <v>AMS-DAIRY</v>
          </cell>
          <cell r="O421" t="str">
            <v>10040</v>
          </cell>
          <cell r="P421" t="str">
            <v>CHEESE</v>
          </cell>
          <cell r="Q421">
            <v>1.0669999999999999</v>
          </cell>
          <cell r="R421">
            <v>1</v>
          </cell>
          <cell r="S421" t="str">
            <v>LB</v>
          </cell>
          <cell r="T421">
            <v>30</v>
          </cell>
          <cell r="U421">
            <v>39600</v>
          </cell>
          <cell r="V421">
            <v>0</v>
          </cell>
          <cell r="W421">
            <v>0</v>
          </cell>
          <cell r="Y421">
            <v>0</v>
          </cell>
          <cell r="AA421">
            <v>0</v>
          </cell>
          <cell r="AB421">
            <v>0</v>
          </cell>
          <cell r="AC421" t="str">
            <v>No</v>
          </cell>
        </row>
        <row r="422">
          <cell r="A422" t="str">
            <v>100985</v>
          </cell>
          <cell r="B422" t="str">
            <v>CHEESE CHED BLOCK 40 LB-GENERIC</v>
          </cell>
          <cell r="D422" t="str">
            <v>MOCK2_DELTA3</v>
          </cell>
          <cell r="E422" t="str">
            <v>NO FNS CODE</v>
          </cell>
          <cell r="F422" t="str">
            <v>N/A</v>
          </cell>
          <cell r="G422" t="str">
            <v>LB</v>
          </cell>
          <cell r="H422">
            <v>940</v>
          </cell>
          <cell r="I422" t="str">
            <v>1000</v>
          </cell>
          <cell r="J422" t="str">
            <v>DOMESTIC STATISTICAL 1000</v>
          </cell>
          <cell r="K422" t="str">
            <v>401040</v>
          </cell>
          <cell r="L422" t="str">
            <v>CHEESE, NATURAL AMER</v>
          </cell>
          <cell r="M422" t="str">
            <v>220</v>
          </cell>
          <cell r="N422" t="str">
            <v>AMS-DAIRY</v>
          </cell>
          <cell r="O422" t="str">
            <v>10040</v>
          </cell>
          <cell r="P422" t="str">
            <v>CHEESE</v>
          </cell>
          <cell r="Q422">
            <v>1.1120000000000001</v>
          </cell>
          <cell r="R422">
            <v>1</v>
          </cell>
          <cell r="S422" t="str">
            <v>LB</v>
          </cell>
          <cell r="T422">
            <v>42.5</v>
          </cell>
          <cell r="U422">
            <v>39950</v>
          </cell>
          <cell r="V422">
            <v>0</v>
          </cell>
          <cell r="W422">
            <v>0</v>
          </cell>
          <cell r="Y422">
            <v>0</v>
          </cell>
          <cell r="AA422">
            <v>0</v>
          </cell>
          <cell r="AB422">
            <v>0</v>
          </cell>
          <cell r="AC422" t="str">
            <v>Yes</v>
          </cell>
        </row>
        <row r="423">
          <cell r="A423" t="str">
            <v>100986</v>
          </cell>
          <cell r="B423" t="str">
            <v>CHEESE CHED CUTS 4/10 LB-GENERIC</v>
          </cell>
          <cell r="E423" t="str">
            <v>NO FNS CODE</v>
          </cell>
          <cell r="F423" t="str">
            <v>N/A</v>
          </cell>
          <cell r="G423" t="str">
            <v>LB</v>
          </cell>
          <cell r="H423">
            <v>940</v>
          </cell>
          <cell r="I423" t="str">
            <v>1000</v>
          </cell>
          <cell r="J423" t="str">
            <v>DOMESTIC STATISTICAL 1000</v>
          </cell>
          <cell r="K423" t="str">
            <v>401040</v>
          </cell>
          <cell r="L423" t="str">
            <v>CHEESE, NATURAL AMER</v>
          </cell>
          <cell r="M423" t="str">
            <v>220</v>
          </cell>
          <cell r="N423" t="str">
            <v>AMS-DAIRY</v>
          </cell>
          <cell r="O423" t="str">
            <v>10040</v>
          </cell>
          <cell r="P423" t="str">
            <v>CHEESE</v>
          </cell>
          <cell r="Q423">
            <v>1.1120000000000001</v>
          </cell>
          <cell r="R423">
            <v>1</v>
          </cell>
          <cell r="S423" t="str">
            <v>LB</v>
          </cell>
          <cell r="T423">
            <v>42.5</v>
          </cell>
          <cell r="U423">
            <v>39950</v>
          </cell>
          <cell r="V423">
            <v>0</v>
          </cell>
          <cell r="W423">
            <v>0</v>
          </cell>
          <cell r="Y423">
            <v>0</v>
          </cell>
          <cell r="AA423">
            <v>0</v>
          </cell>
          <cell r="AB423">
            <v>0</v>
          </cell>
          <cell r="AC423" t="str">
            <v>Yes</v>
          </cell>
        </row>
        <row r="424">
          <cell r="A424" t="str">
            <v>100987</v>
          </cell>
          <cell r="B424" t="str">
            <v>CHEESE CHED RDU FAT BLOCK 40 LB-GENERIC</v>
          </cell>
          <cell r="D424" t="str">
            <v>MOCK2_DELTA5</v>
          </cell>
          <cell r="E424" t="str">
            <v>NO FNS CODE</v>
          </cell>
          <cell r="F424" t="str">
            <v>N/A</v>
          </cell>
          <cell r="G424" t="str">
            <v>LB</v>
          </cell>
          <cell r="H424">
            <v>940</v>
          </cell>
          <cell r="I424" t="str">
            <v>1000</v>
          </cell>
          <cell r="J424" t="str">
            <v>DOMESTIC STATISTICAL 1000</v>
          </cell>
          <cell r="K424" t="str">
            <v>401040</v>
          </cell>
          <cell r="L424" t="str">
            <v>CHEESE, NATURAL AMER</v>
          </cell>
          <cell r="M424" t="str">
            <v>220</v>
          </cell>
          <cell r="N424" t="str">
            <v>AMS-DAIRY</v>
          </cell>
          <cell r="O424" t="str">
            <v>10040</v>
          </cell>
          <cell r="P424" t="str">
            <v>CHEESE</v>
          </cell>
          <cell r="Q424">
            <v>1.1120000000000001</v>
          </cell>
          <cell r="R424">
            <v>1</v>
          </cell>
          <cell r="S424" t="str">
            <v>LB</v>
          </cell>
          <cell r="T424">
            <v>42.5</v>
          </cell>
          <cell r="U424">
            <v>39950</v>
          </cell>
          <cell r="V424">
            <v>0</v>
          </cell>
          <cell r="W424">
            <v>0</v>
          </cell>
          <cell r="Y424">
            <v>0</v>
          </cell>
          <cell r="AA424">
            <v>0</v>
          </cell>
          <cell r="AB424">
            <v>0</v>
          </cell>
          <cell r="AC424" t="str">
            <v>Yes</v>
          </cell>
        </row>
        <row r="425">
          <cell r="A425" t="str">
            <v>100988</v>
          </cell>
          <cell r="B425" t="str">
            <v>CHEESE CHED RDU FAT CUTS 4/10 LB-GENERIC</v>
          </cell>
          <cell r="E425" t="str">
            <v>NO FNS CODE</v>
          </cell>
          <cell r="F425" t="str">
            <v>N/A</v>
          </cell>
          <cell r="G425" t="str">
            <v>LB</v>
          </cell>
          <cell r="H425">
            <v>940</v>
          </cell>
          <cell r="I425" t="str">
            <v>1000</v>
          </cell>
          <cell r="J425" t="str">
            <v>DOMESTIC STATISTICAL 1000</v>
          </cell>
          <cell r="K425" t="str">
            <v>401040</v>
          </cell>
          <cell r="L425" t="str">
            <v>CHEESE, NATURAL AMER</v>
          </cell>
          <cell r="M425" t="str">
            <v>220</v>
          </cell>
          <cell r="N425" t="str">
            <v>AMS-DAIRY</v>
          </cell>
          <cell r="O425" t="str">
            <v>10040</v>
          </cell>
          <cell r="P425" t="str">
            <v>CHEESE</v>
          </cell>
          <cell r="Q425">
            <v>1.1120000000000001</v>
          </cell>
          <cell r="R425">
            <v>1</v>
          </cell>
          <cell r="S425" t="str">
            <v>LB</v>
          </cell>
          <cell r="T425">
            <v>42.5</v>
          </cell>
          <cell r="U425">
            <v>39950</v>
          </cell>
          <cell r="V425">
            <v>0</v>
          </cell>
          <cell r="W425">
            <v>0</v>
          </cell>
          <cell r="Y425">
            <v>0</v>
          </cell>
          <cell r="AA425">
            <v>0</v>
          </cell>
          <cell r="AB425">
            <v>0</v>
          </cell>
          <cell r="AC425" t="str">
            <v>Yes</v>
          </cell>
        </row>
        <row r="426">
          <cell r="A426" t="str">
            <v>100989</v>
          </cell>
          <cell r="B426" t="str">
            <v>CHEESE CHED RDU FAT SHRD-BAG 6/5-GENERIC</v>
          </cell>
          <cell r="E426" t="str">
            <v>NO FNS CODE</v>
          </cell>
          <cell r="F426" t="str">
            <v>N/A</v>
          </cell>
          <cell r="G426" t="str">
            <v>LB</v>
          </cell>
          <cell r="H426">
            <v>1280</v>
          </cell>
          <cell r="I426" t="str">
            <v>1000</v>
          </cell>
          <cell r="J426" t="str">
            <v>DOMESTIC STATISTICAL 1000</v>
          </cell>
          <cell r="K426" t="str">
            <v>401040</v>
          </cell>
          <cell r="L426" t="str">
            <v>CHEESE, NATURAL AMER</v>
          </cell>
          <cell r="M426" t="str">
            <v>220</v>
          </cell>
          <cell r="N426" t="str">
            <v>AMS-DAIRY</v>
          </cell>
          <cell r="O426" t="str">
            <v>10040</v>
          </cell>
          <cell r="P426" t="str">
            <v>CHEESE</v>
          </cell>
          <cell r="Q426">
            <v>1.0329999999999999</v>
          </cell>
          <cell r="R426">
            <v>1</v>
          </cell>
          <cell r="S426" t="str">
            <v>LB</v>
          </cell>
          <cell r="T426">
            <v>30</v>
          </cell>
          <cell r="U426">
            <v>38400</v>
          </cell>
          <cell r="V426">
            <v>0</v>
          </cell>
          <cell r="W426">
            <v>0</v>
          </cell>
          <cell r="Y426">
            <v>0</v>
          </cell>
          <cell r="AA426">
            <v>0</v>
          </cell>
          <cell r="AB426">
            <v>0</v>
          </cell>
          <cell r="AC426" t="str">
            <v>No</v>
          </cell>
        </row>
        <row r="427">
          <cell r="A427" t="str">
            <v>100992</v>
          </cell>
          <cell r="B427" t="str">
            <v>CHEESE CHED RDU FAT WHT SHRED-PKG 12/1LB</v>
          </cell>
          <cell r="E427" t="str">
            <v>B922</v>
          </cell>
          <cell r="F427" t="str">
            <v>N/A</v>
          </cell>
          <cell r="G427" t="str">
            <v>LB</v>
          </cell>
          <cell r="H427">
            <v>2730</v>
          </cell>
          <cell r="I427" t="str">
            <v>1000</v>
          </cell>
          <cell r="J427" t="str">
            <v>DOMESTIC STATISTICAL 1000</v>
          </cell>
          <cell r="K427" t="str">
            <v>401040</v>
          </cell>
          <cell r="L427" t="str">
            <v>CHEESE, NATURAL AMER</v>
          </cell>
          <cell r="M427" t="str">
            <v>220</v>
          </cell>
          <cell r="N427" t="str">
            <v>AMS-DAIRY</v>
          </cell>
          <cell r="O427" t="str">
            <v>100402002031540</v>
          </cell>
          <cell r="P427" t="str">
            <v>CHEESE/CHEDDAR WHITE/SHREDDED</v>
          </cell>
          <cell r="Q427">
            <v>1</v>
          </cell>
          <cell r="R427">
            <v>1</v>
          </cell>
          <cell r="S427" t="str">
            <v>LB</v>
          </cell>
          <cell r="T427">
            <v>12</v>
          </cell>
          <cell r="U427">
            <v>32760</v>
          </cell>
          <cell r="V427">
            <v>230</v>
          </cell>
          <cell r="W427">
            <v>2.2999999999999998</v>
          </cell>
          <cell r="X427" t="str">
            <v>USD</v>
          </cell>
          <cell r="Y427">
            <v>100</v>
          </cell>
          <cell r="Z427" t="str">
            <v>LB</v>
          </cell>
          <cell r="AA427">
            <v>27.6</v>
          </cell>
          <cell r="AB427">
            <v>75348</v>
          </cell>
          <cell r="AC427" t="str">
            <v>No</v>
          </cell>
        </row>
        <row r="428">
          <cell r="A428" t="str">
            <v>100993</v>
          </cell>
          <cell r="B428" t="str">
            <v>CHEESE CHED RDU FAT YEL SHRED-PKG 12/1LB</v>
          </cell>
          <cell r="E428" t="str">
            <v>B924</v>
          </cell>
          <cell r="F428" t="str">
            <v>N/A</v>
          </cell>
          <cell r="G428" t="str">
            <v>LB</v>
          </cell>
          <cell r="H428">
            <v>2730</v>
          </cell>
          <cell r="I428" t="str">
            <v>1000</v>
          </cell>
          <cell r="J428" t="str">
            <v>DOMESTIC STATISTICAL 1000</v>
          </cell>
          <cell r="K428" t="str">
            <v>401040</v>
          </cell>
          <cell r="L428" t="str">
            <v>CHEESE, NATURAL AMER</v>
          </cell>
          <cell r="M428" t="str">
            <v>220</v>
          </cell>
          <cell r="N428" t="str">
            <v>AMS-DAIRY</v>
          </cell>
          <cell r="O428" t="str">
            <v>100402003031540</v>
          </cell>
          <cell r="P428" t="str">
            <v>CHEESE/CHEDDAR YELLOW/SHREDDED</v>
          </cell>
          <cell r="Q428">
            <v>1</v>
          </cell>
          <cell r="R428">
            <v>1</v>
          </cell>
          <cell r="S428" t="str">
            <v>LB</v>
          </cell>
          <cell r="T428">
            <v>12</v>
          </cell>
          <cell r="U428">
            <v>32760</v>
          </cell>
          <cell r="V428">
            <v>230</v>
          </cell>
          <cell r="W428">
            <v>2.2999999999999998</v>
          </cell>
          <cell r="X428" t="str">
            <v>USD</v>
          </cell>
          <cell r="Y428">
            <v>100</v>
          </cell>
          <cell r="Z428" t="str">
            <v>LB</v>
          </cell>
          <cell r="AA428">
            <v>27.6</v>
          </cell>
          <cell r="AB428">
            <v>75348</v>
          </cell>
          <cell r="AC428" t="str">
            <v>No</v>
          </cell>
        </row>
        <row r="429">
          <cell r="A429" t="str">
            <v>100994</v>
          </cell>
          <cell r="B429" t="str">
            <v>CHEESE CHED SHRED-BAG 6/5 LB-GENERIC</v>
          </cell>
          <cell r="E429" t="str">
            <v>NO FNS CODE</v>
          </cell>
          <cell r="F429" t="str">
            <v>N/A</v>
          </cell>
          <cell r="G429" t="str">
            <v>LB</v>
          </cell>
          <cell r="H429">
            <v>1280</v>
          </cell>
          <cell r="I429" t="str">
            <v>1000</v>
          </cell>
          <cell r="J429" t="str">
            <v>DOMESTIC STATISTICAL 1000</v>
          </cell>
          <cell r="K429" t="str">
            <v>401040</v>
          </cell>
          <cell r="L429" t="str">
            <v>CHEESE, NATURAL AMER</v>
          </cell>
          <cell r="M429" t="str">
            <v>220</v>
          </cell>
          <cell r="N429" t="str">
            <v>AMS-DAIRY</v>
          </cell>
          <cell r="O429" t="str">
            <v>10040</v>
          </cell>
          <cell r="P429" t="str">
            <v>CHEESE</v>
          </cell>
          <cell r="Q429">
            <v>1.0329999999999999</v>
          </cell>
          <cell r="R429">
            <v>1</v>
          </cell>
          <cell r="S429" t="str">
            <v>LB</v>
          </cell>
          <cell r="T429">
            <v>30</v>
          </cell>
          <cell r="U429">
            <v>38400</v>
          </cell>
          <cell r="V429">
            <v>0</v>
          </cell>
          <cell r="W429">
            <v>0</v>
          </cell>
          <cell r="Y429">
            <v>0</v>
          </cell>
          <cell r="AA429">
            <v>0</v>
          </cell>
          <cell r="AB429">
            <v>0</v>
          </cell>
          <cell r="AC429" t="str">
            <v>No</v>
          </cell>
        </row>
        <row r="430">
          <cell r="A430" t="str">
            <v>100995</v>
          </cell>
          <cell r="B430" t="str">
            <v>CHEESE CHED WHT CHUNKS-PKG 12/2 LB</v>
          </cell>
          <cell r="E430" t="str">
            <v>B925</v>
          </cell>
          <cell r="F430" t="str">
            <v>N/A</v>
          </cell>
          <cell r="G430" t="str">
            <v>LB</v>
          </cell>
          <cell r="H430">
            <v>1650</v>
          </cell>
          <cell r="I430" t="str">
            <v>1000</v>
          </cell>
          <cell r="J430" t="str">
            <v>DOMESTIC STATISTICAL 1000</v>
          </cell>
          <cell r="K430" t="str">
            <v>401040</v>
          </cell>
          <cell r="L430" t="str">
            <v>CHEESE, NATURAL AMER</v>
          </cell>
          <cell r="M430" t="str">
            <v>220</v>
          </cell>
          <cell r="N430" t="str">
            <v>AMS-DAIRY</v>
          </cell>
          <cell r="O430" t="str">
            <v>100402002031440</v>
          </cell>
          <cell r="P430" t="str">
            <v>CHEESE/CHEDDAR WHITE/LOAVES</v>
          </cell>
          <cell r="Q430">
            <v>1</v>
          </cell>
          <cell r="R430">
            <v>1</v>
          </cell>
          <cell r="S430" t="str">
            <v>LB</v>
          </cell>
          <cell r="T430">
            <v>24</v>
          </cell>
          <cell r="U430">
            <v>39600</v>
          </cell>
          <cell r="V430">
            <v>205</v>
          </cell>
          <cell r="W430">
            <v>2.0499999999999998</v>
          </cell>
          <cell r="X430" t="str">
            <v>USD</v>
          </cell>
          <cell r="Y430">
            <v>100</v>
          </cell>
          <cell r="Z430" t="str">
            <v>LB</v>
          </cell>
          <cell r="AA430">
            <v>49.2</v>
          </cell>
          <cell r="AB430">
            <v>81180</v>
          </cell>
          <cell r="AC430" t="str">
            <v>No</v>
          </cell>
        </row>
        <row r="431">
          <cell r="A431" t="str">
            <v>100996</v>
          </cell>
          <cell r="B431" t="str">
            <v>CHEESE CHED WHT SHRED-PKG 12/1 LB</v>
          </cell>
          <cell r="E431" t="str">
            <v>B921</v>
          </cell>
          <cell r="F431" t="str">
            <v>N/A</v>
          </cell>
          <cell r="G431" t="str">
            <v>LB</v>
          </cell>
          <cell r="H431">
            <v>2730</v>
          </cell>
          <cell r="I431" t="str">
            <v>1000</v>
          </cell>
          <cell r="J431" t="str">
            <v>DOMESTIC STATISTICAL 1000</v>
          </cell>
          <cell r="K431" t="str">
            <v>401040</v>
          </cell>
          <cell r="L431" t="str">
            <v>CHEESE, NATURAL AMER</v>
          </cell>
          <cell r="M431" t="str">
            <v>220</v>
          </cell>
          <cell r="N431" t="str">
            <v>AMS-DAIRY</v>
          </cell>
          <cell r="O431" t="str">
            <v>100402002031540</v>
          </cell>
          <cell r="P431" t="str">
            <v>CHEESE/CHEDDAR WHITE/SHREDDED</v>
          </cell>
          <cell r="Q431">
            <v>1</v>
          </cell>
          <cell r="R431">
            <v>1</v>
          </cell>
          <cell r="S431" t="str">
            <v>LB</v>
          </cell>
          <cell r="T431">
            <v>12</v>
          </cell>
          <cell r="U431">
            <v>32760</v>
          </cell>
          <cell r="V431">
            <v>222</v>
          </cell>
          <cell r="W431">
            <v>2.2200000000000002</v>
          </cell>
          <cell r="X431" t="str">
            <v>USD</v>
          </cell>
          <cell r="Y431">
            <v>100</v>
          </cell>
          <cell r="Z431" t="str">
            <v>LB</v>
          </cell>
          <cell r="AA431">
            <v>26.64</v>
          </cell>
          <cell r="AB431">
            <v>72727.199999999997</v>
          </cell>
          <cell r="AC431" t="str">
            <v>No</v>
          </cell>
        </row>
        <row r="432">
          <cell r="A432" t="str">
            <v>100997</v>
          </cell>
          <cell r="B432" t="str">
            <v>CHEESE CHED YEL CHUNKS-PKG 12/2 LB</v>
          </cell>
          <cell r="E432" t="str">
            <v>B926</v>
          </cell>
          <cell r="F432" t="str">
            <v>N/A</v>
          </cell>
          <cell r="G432" t="str">
            <v>LB</v>
          </cell>
          <cell r="H432">
            <v>1650</v>
          </cell>
          <cell r="I432" t="str">
            <v>1000</v>
          </cell>
          <cell r="J432" t="str">
            <v>DOMESTIC STATISTICAL 1000</v>
          </cell>
          <cell r="K432" t="str">
            <v>401040</v>
          </cell>
          <cell r="L432" t="str">
            <v>CHEESE, NATURAL AMER</v>
          </cell>
          <cell r="M432" t="str">
            <v>220</v>
          </cell>
          <cell r="N432" t="str">
            <v>AMS-DAIRY</v>
          </cell>
          <cell r="O432" t="str">
            <v>100402003031440</v>
          </cell>
          <cell r="P432" t="str">
            <v>CHEESE/CHEDDAR YELLOW/LOAVES</v>
          </cell>
          <cell r="Q432">
            <v>1</v>
          </cell>
          <cell r="R432">
            <v>1</v>
          </cell>
          <cell r="S432" t="str">
            <v>LB</v>
          </cell>
          <cell r="T432">
            <v>24</v>
          </cell>
          <cell r="U432">
            <v>39600</v>
          </cell>
          <cell r="V432">
            <v>247.67</v>
          </cell>
          <cell r="W432">
            <v>2.4766999999999997</v>
          </cell>
          <cell r="X432" t="str">
            <v>USD</v>
          </cell>
          <cell r="Y432">
            <v>100</v>
          </cell>
          <cell r="Z432" t="str">
            <v>LB</v>
          </cell>
          <cell r="AA432">
            <v>59.44</v>
          </cell>
          <cell r="AB432">
            <v>98077.32</v>
          </cell>
          <cell r="AC432" t="str">
            <v>No</v>
          </cell>
        </row>
        <row r="433">
          <cell r="A433" t="str">
            <v>100998</v>
          </cell>
          <cell r="B433" t="str">
            <v>CHEESE CHED YEL SHRED-PKG 12/1 LB</v>
          </cell>
          <cell r="E433" t="str">
            <v>B923</v>
          </cell>
          <cell r="F433" t="str">
            <v>N/A</v>
          </cell>
          <cell r="G433" t="str">
            <v>LB</v>
          </cell>
          <cell r="H433">
            <v>2730</v>
          </cell>
          <cell r="I433" t="str">
            <v>1000</v>
          </cell>
          <cell r="J433" t="str">
            <v>DOMESTIC STATISTICAL 1000</v>
          </cell>
          <cell r="K433" t="str">
            <v>401040</v>
          </cell>
          <cell r="L433" t="str">
            <v>CHEESE, NATURAL AMER</v>
          </cell>
          <cell r="M433" t="str">
            <v>220</v>
          </cell>
          <cell r="N433" t="str">
            <v>AMS-DAIRY</v>
          </cell>
          <cell r="O433" t="str">
            <v>100402003031540</v>
          </cell>
          <cell r="P433" t="str">
            <v>CHEESE/CHEDDAR YELLOW/SHREDDED</v>
          </cell>
          <cell r="Q433">
            <v>1</v>
          </cell>
          <cell r="R433">
            <v>1</v>
          </cell>
          <cell r="S433" t="str">
            <v>LB</v>
          </cell>
          <cell r="T433">
            <v>12</v>
          </cell>
          <cell r="U433">
            <v>32760</v>
          </cell>
          <cell r="V433">
            <v>238.56</v>
          </cell>
          <cell r="W433">
            <v>2.3856000000000002</v>
          </cell>
          <cell r="X433" t="str">
            <v>USD</v>
          </cell>
          <cell r="Y433">
            <v>100</v>
          </cell>
          <cell r="Z433" t="str">
            <v>LB</v>
          </cell>
          <cell r="AA433">
            <v>28.63</v>
          </cell>
          <cell r="AB433">
            <v>78152.259999999995</v>
          </cell>
          <cell r="AC433" t="str">
            <v>No</v>
          </cell>
        </row>
        <row r="434">
          <cell r="A434" t="str">
            <v>100999</v>
          </cell>
          <cell r="B434" t="str">
            <v>CHEESE MOZ LITE CHUNK PKG 12/1 LB</v>
          </cell>
          <cell r="E434" t="str">
            <v>B929</v>
          </cell>
          <cell r="F434" t="str">
            <v>N/A</v>
          </cell>
          <cell r="G434" t="str">
            <v>LB</v>
          </cell>
          <cell r="H434">
            <v>3036</v>
          </cell>
          <cell r="I434" t="str">
            <v>1000</v>
          </cell>
          <cell r="J434" t="str">
            <v>DOMESTIC STATISTICAL 1000</v>
          </cell>
          <cell r="K434" t="str">
            <v>401020</v>
          </cell>
          <cell r="L434" t="str">
            <v>CHEESE, MOZZARELLA</v>
          </cell>
          <cell r="M434" t="str">
            <v>220</v>
          </cell>
          <cell r="N434" t="str">
            <v>AMS-DAIRY</v>
          </cell>
          <cell r="O434" t="str">
            <v>100402004031440</v>
          </cell>
          <cell r="P434" t="str">
            <v>CHEESE/MOZZARELLA/LOAVES</v>
          </cell>
          <cell r="Q434">
            <v>1</v>
          </cell>
          <cell r="R434">
            <v>1</v>
          </cell>
          <cell r="S434" t="str">
            <v>LB</v>
          </cell>
          <cell r="T434">
            <v>12</v>
          </cell>
          <cell r="U434">
            <v>36432</v>
          </cell>
          <cell r="V434">
            <v>225.14</v>
          </cell>
          <cell r="W434">
            <v>2.2513999999999998</v>
          </cell>
          <cell r="X434" t="str">
            <v>USD</v>
          </cell>
          <cell r="Y434">
            <v>100</v>
          </cell>
          <cell r="Z434" t="str">
            <v>LB</v>
          </cell>
          <cell r="AA434">
            <v>27.02</v>
          </cell>
          <cell r="AB434">
            <v>82023</v>
          </cell>
          <cell r="AC434" t="str">
            <v>No</v>
          </cell>
        </row>
        <row r="435">
          <cell r="A435" t="str">
            <v>101000</v>
          </cell>
          <cell r="B435" t="str">
            <v>CHEESE MOZ LM PART SKIM UNFZ 12/1 LB</v>
          </cell>
          <cell r="E435" t="str">
            <v>B203</v>
          </cell>
          <cell r="F435" t="str">
            <v>N/A</v>
          </cell>
          <cell r="G435" t="str">
            <v>LB</v>
          </cell>
          <cell r="H435">
            <v>3036</v>
          </cell>
          <cell r="I435" t="str">
            <v>1000</v>
          </cell>
          <cell r="J435" t="str">
            <v>DOMESTIC STATISTICAL 1000</v>
          </cell>
          <cell r="K435" t="str">
            <v>401020</v>
          </cell>
          <cell r="L435" t="str">
            <v>CHEESE, MOZZARELLA</v>
          </cell>
          <cell r="M435" t="str">
            <v>220</v>
          </cell>
          <cell r="N435" t="str">
            <v>AMS-DAIRY</v>
          </cell>
          <cell r="O435" t="str">
            <v>100402004031440</v>
          </cell>
          <cell r="P435" t="str">
            <v>CHEESE/MOZZARELLA/LOAVES</v>
          </cell>
          <cell r="Q435">
            <v>1</v>
          </cell>
          <cell r="R435">
            <v>1</v>
          </cell>
          <cell r="S435" t="str">
            <v>LB</v>
          </cell>
          <cell r="T435">
            <v>12</v>
          </cell>
          <cell r="U435">
            <v>36432</v>
          </cell>
          <cell r="V435">
            <v>211.3</v>
          </cell>
          <cell r="W435">
            <v>2.113</v>
          </cell>
          <cell r="X435" t="str">
            <v>USD</v>
          </cell>
          <cell r="Y435">
            <v>100</v>
          </cell>
          <cell r="Z435" t="str">
            <v>LB</v>
          </cell>
          <cell r="AA435">
            <v>25.36</v>
          </cell>
          <cell r="AB435">
            <v>76980.820000000007</v>
          </cell>
          <cell r="AC435" t="str">
            <v>No</v>
          </cell>
        </row>
        <row r="436">
          <cell r="A436" t="str">
            <v>101001</v>
          </cell>
          <cell r="B436" t="str">
            <v>CHEESE MOZ LITE SHRED PKG-12/1 LB</v>
          </cell>
          <cell r="E436" t="str">
            <v>B928</v>
          </cell>
          <cell r="F436" t="str">
            <v>N/A</v>
          </cell>
          <cell r="G436" t="str">
            <v>LB</v>
          </cell>
          <cell r="H436">
            <v>2730</v>
          </cell>
          <cell r="I436" t="str">
            <v>1000</v>
          </cell>
          <cell r="J436" t="str">
            <v>DOMESTIC STATISTICAL 1000</v>
          </cell>
          <cell r="K436" t="str">
            <v>401020</v>
          </cell>
          <cell r="L436" t="str">
            <v>CHEESE, MOZZARELLA</v>
          </cell>
          <cell r="M436" t="str">
            <v>220</v>
          </cell>
          <cell r="N436" t="str">
            <v>AMS-DAIRY</v>
          </cell>
          <cell r="O436" t="str">
            <v>100402004031540</v>
          </cell>
          <cell r="P436" t="str">
            <v>CHEESE/MOZZARELLA/SHREDDED</v>
          </cell>
          <cell r="Q436">
            <v>1</v>
          </cell>
          <cell r="R436">
            <v>1</v>
          </cell>
          <cell r="S436" t="str">
            <v>LB</v>
          </cell>
          <cell r="T436">
            <v>12</v>
          </cell>
          <cell r="U436">
            <v>32760</v>
          </cell>
          <cell r="V436">
            <v>225.5</v>
          </cell>
          <cell r="W436">
            <v>2.2549999999999999</v>
          </cell>
          <cell r="X436" t="str">
            <v>USD</v>
          </cell>
          <cell r="Y436">
            <v>100</v>
          </cell>
          <cell r="Z436" t="str">
            <v>LB</v>
          </cell>
          <cell r="AA436">
            <v>27.06</v>
          </cell>
          <cell r="AB436">
            <v>73873.8</v>
          </cell>
          <cell r="AC436" t="str">
            <v>No</v>
          </cell>
        </row>
        <row r="437">
          <cell r="A437" t="str">
            <v>101002</v>
          </cell>
          <cell r="B437" t="str">
            <v>CHEESE MOZ LM PART SKM SHRED PKG-12/1 LB</v>
          </cell>
          <cell r="E437" t="str">
            <v>B927</v>
          </cell>
          <cell r="F437" t="str">
            <v>N/A</v>
          </cell>
          <cell r="G437" t="str">
            <v>LB</v>
          </cell>
          <cell r="H437">
            <v>2730</v>
          </cell>
          <cell r="I437" t="str">
            <v>1000</v>
          </cell>
          <cell r="J437" t="str">
            <v>DOMESTIC STATISTICAL 1000</v>
          </cell>
          <cell r="K437" t="str">
            <v>401020</v>
          </cell>
          <cell r="L437" t="str">
            <v>CHEESE, MOZZARELLA</v>
          </cell>
          <cell r="M437" t="str">
            <v>220</v>
          </cell>
          <cell r="N437" t="str">
            <v>AMS-DAIRY</v>
          </cell>
          <cell r="O437" t="str">
            <v>100402004031540</v>
          </cell>
          <cell r="P437" t="str">
            <v>CHEESE/MOZZARELLA/SHREDDED</v>
          </cell>
          <cell r="Q437">
            <v>1</v>
          </cell>
          <cell r="R437">
            <v>1</v>
          </cell>
          <cell r="S437" t="str">
            <v>LB</v>
          </cell>
          <cell r="T437">
            <v>12</v>
          </cell>
          <cell r="U437">
            <v>32760</v>
          </cell>
          <cell r="V437">
            <v>220.83</v>
          </cell>
          <cell r="W437">
            <v>2.2082999999999999</v>
          </cell>
          <cell r="X437" t="str">
            <v>USD</v>
          </cell>
          <cell r="Y437">
            <v>100</v>
          </cell>
          <cell r="Z437" t="str">
            <v>LB</v>
          </cell>
          <cell r="AA437">
            <v>26.5</v>
          </cell>
          <cell r="AB437">
            <v>72343.91</v>
          </cell>
          <cell r="AC437" t="str">
            <v>No</v>
          </cell>
        </row>
        <row r="438">
          <cell r="A438" t="str">
            <v>101003</v>
          </cell>
          <cell r="B438" t="str">
            <v>CHEESE PROCESS SLC-LVS 6/5 LB-GENERIC</v>
          </cell>
          <cell r="E438" t="str">
            <v>NO FNS CODE</v>
          </cell>
          <cell r="F438" t="str">
            <v>N/A</v>
          </cell>
          <cell r="G438" t="str">
            <v>LB</v>
          </cell>
          <cell r="H438">
            <v>1320</v>
          </cell>
          <cell r="I438" t="str">
            <v>1000</v>
          </cell>
          <cell r="J438" t="str">
            <v>DOMESTIC STATISTICAL 1000</v>
          </cell>
          <cell r="K438" t="str">
            <v>401030</v>
          </cell>
          <cell r="L438" t="str">
            <v>CHEESE, PROCESSED</v>
          </cell>
          <cell r="M438" t="str">
            <v>220</v>
          </cell>
          <cell r="N438" t="str">
            <v>AMS-DAIRY</v>
          </cell>
          <cell r="O438" t="str">
            <v>10040</v>
          </cell>
          <cell r="P438" t="str">
            <v>CHEESE</v>
          </cell>
          <cell r="Q438">
            <v>1.0669999999999999</v>
          </cell>
          <cell r="R438">
            <v>1</v>
          </cell>
          <cell r="S438" t="str">
            <v>LB</v>
          </cell>
          <cell r="T438">
            <v>30</v>
          </cell>
          <cell r="U438">
            <v>39600</v>
          </cell>
          <cell r="V438">
            <v>0</v>
          </cell>
          <cell r="W438">
            <v>0</v>
          </cell>
          <cell r="Y438">
            <v>0</v>
          </cell>
          <cell r="AA438">
            <v>0</v>
          </cell>
          <cell r="AB438">
            <v>0</v>
          </cell>
          <cell r="AC438" t="str">
            <v>No</v>
          </cell>
        </row>
        <row r="439">
          <cell r="A439" t="str">
            <v>101008</v>
          </cell>
          <cell r="B439" t="str">
            <v>SOUP RTS CHED CHEESE CARTON-1/32 FL OZ</v>
          </cell>
          <cell r="D439" t="str">
            <v>819210</v>
          </cell>
          <cell r="E439" t="str">
            <v>B920</v>
          </cell>
          <cell r="F439" t="str">
            <v>N/A</v>
          </cell>
          <cell r="G439" t="str">
            <v>LB</v>
          </cell>
          <cell r="H439">
            <v>18000</v>
          </cell>
          <cell r="I439" t="str">
            <v>1000</v>
          </cell>
          <cell r="J439" t="str">
            <v>DOMESTIC STATISTICAL 1000</v>
          </cell>
          <cell r="K439" t="str">
            <v>703060</v>
          </cell>
          <cell r="L439" t="str">
            <v>VEGETABLE, SOUP</v>
          </cell>
          <cell r="M439" t="str">
            <v>210</v>
          </cell>
          <cell r="N439" t="str">
            <v>AMS-DOMESTIC</v>
          </cell>
          <cell r="O439" t="str">
            <v>103602008031460</v>
          </cell>
          <cell r="P439" t="str">
            <v>VEGETABLES/SOUP/PACKAGE</v>
          </cell>
          <cell r="Q439">
            <v>1.167</v>
          </cell>
          <cell r="R439">
            <v>1</v>
          </cell>
          <cell r="S439" t="str">
            <v>LB</v>
          </cell>
          <cell r="T439">
            <v>2.15</v>
          </cell>
          <cell r="U439">
            <v>38700</v>
          </cell>
          <cell r="V439">
            <v>39.15</v>
          </cell>
          <cell r="W439">
            <v>0.39149999999999996</v>
          </cell>
          <cell r="X439" t="str">
            <v>USD</v>
          </cell>
          <cell r="Y439">
            <v>100</v>
          </cell>
          <cell r="Z439" t="str">
            <v>LB</v>
          </cell>
          <cell r="AA439">
            <v>0.84</v>
          </cell>
          <cell r="AB439">
            <v>15151.05</v>
          </cell>
          <cell r="AC439" t="str">
            <v>No</v>
          </cell>
        </row>
        <row r="440">
          <cell r="A440" t="str">
            <v>101009</v>
          </cell>
          <cell r="B440" t="str">
            <v>CEREAL RTE CORN SQUARES-SUBST</v>
          </cell>
          <cell r="E440" t="str">
            <v>NO FNS CODE</v>
          </cell>
          <cell r="F440" t="str">
            <v>N/A</v>
          </cell>
          <cell r="G440" t="str">
            <v>LB</v>
          </cell>
          <cell r="H440">
            <v>1344</v>
          </cell>
          <cell r="I440" t="str">
            <v>1000</v>
          </cell>
          <cell r="J440" t="str">
            <v>DOMESTIC STATISTICAL 1000</v>
          </cell>
          <cell r="K440" t="str">
            <v>503010</v>
          </cell>
          <cell r="L440" t="str">
            <v>CEREAL, FORTIFIED</v>
          </cell>
          <cell r="M440" t="str">
            <v>210</v>
          </cell>
          <cell r="N440" t="str">
            <v>AMS-DOMESTIC</v>
          </cell>
          <cell r="O440" t="str">
            <v>100202001031160</v>
          </cell>
          <cell r="P440" t="str">
            <v>CEREAL/CORN AND RICE/BOX</v>
          </cell>
          <cell r="Q440">
            <v>1.415</v>
          </cell>
          <cell r="R440">
            <v>1</v>
          </cell>
          <cell r="S440" t="str">
            <v>LB</v>
          </cell>
          <cell r="T440">
            <v>12.25</v>
          </cell>
          <cell r="U440">
            <v>16464</v>
          </cell>
          <cell r="V440">
            <v>179.01</v>
          </cell>
          <cell r="W440">
            <v>1.7900999999999998</v>
          </cell>
          <cell r="X440" t="str">
            <v>USD</v>
          </cell>
          <cell r="Y440">
            <v>100</v>
          </cell>
          <cell r="Z440" t="str">
            <v>LB</v>
          </cell>
          <cell r="AA440">
            <v>21.93</v>
          </cell>
          <cell r="AB440">
            <v>29472.21</v>
          </cell>
          <cell r="AC440" t="str">
            <v>No</v>
          </cell>
        </row>
        <row r="441">
          <cell r="A441" t="str">
            <v>101010</v>
          </cell>
          <cell r="B441" t="str">
            <v>CEREAL RTE CORN AND RICE BISCUITS-SUBST</v>
          </cell>
          <cell r="E441" t="str">
            <v>NO FNS CODE</v>
          </cell>
          <cell r="F441" t="str">
            <v>N/A</v>
          </cell>
          <cell r="G441" t="str">
            <v>LB</v>
          </cell>
          <cell r="H441">
            <v>1344</v>
          </cell>
          <cell r="I441" t="str">
            <v>1000</v>
          </cell>
          <cell r="J441" t="str">
            <v>DOMESTIC STATISTICAL 1000</v>
          </cell>
          <cell r="K441" t="str">
            <v>503010</v>
          </cell>
          <cell r="L441" t="str">
            <v>CEREAL, FORTIFIED</v>
          </cell>
          <cell r="M441" t="str">
            <v>210</v>
          </cell>
          <cell r="N441" t="str">
            <v>AMS-DOMESTIC</v>
          </cell>
          <cell r="O441" t="str">
            <v>100202001031160</v>
          </cell>
          <cell r="P441" t="str">
            <v>CEREAL/CORN AND RICE/BOX</v>
          </cell>
          <cell r="Q441">
            <v>1.415</v>
          </cell>
          <cell r="R441">
            <v>1</v>
          </cell>
          <cell r="S441" t="str">
            <v>LB</v>
          </cell>
          <cell r="T441">
            <v>10.5</v>
          </cell>
          <cell r="U441">
            <v>14112</v>
          </cell>
          <cell r="V441">
            <v>142.06</v>
          </cell>
          <cell r="W441">
            <v>1.4206000000000001</v>
          </cell>
          <cell r="X441" t="str">
            <v>USD</v>
          </cell>
          <cell r="Y441">
            <v>100</v>
          </cell>
          <cell r="Z441" t="str">
            <v>LB</v>
          </cell>
          <cell r="AA441">
            <v>14.92</v>
          </cell>
          <cell r="AB441">
            <v>20047.509999999998</v>
          </cell>
          <cell r="AC441" t="str">
            <v>No</v>
          </cell>
        </row>
        <row r="442">
          <cell r="A442" t="str">
            <v>101013</v>
          </cell>
          <cell r="B442" t="str">
            <v>SWEET POTATOES FRENCH CUT FRZ PKG-6/5 LB</v>
          </cell>
          <cell r="D442" t="str">
            <v>397230</v>
          </cell>
          <cell r="E442" t="str">
            <v>A051</v>
          </cell>
          <cell r="F442" t="str">
            <v>N/A</v>
          </cell>
          <cell r="G442" t="str">
            <v>LB</v>
          </cell>
          <cell r="H442">
            <v>1320</v>
          </cell>
          <cell r="I442" t="str">
            <v>1000</v>
          </cell>
          <cell r="J442" t="str">
            <v>DOMESTIC STATISTICAL 1000</v>
          </cell>
          <cell r="K442" t="str">
            <v>703040</v>
          </cell>
          <cell r="L442" t="str">
            <v>VEGETABLE, FROZEN</v>
          </cell>
          <cell r="M442" t="str">
            <v>110</v>
          </cell>
          <cell r="N442" t="str">
            <v>AMS-FRUIT &amp; VEG</v>
          </cell>
          <cell r="O442" t="str">
            <v>103602010031400</v>
          </cell>
          <cell r="P442" t="str">
            <v>VEGETABLES/SWEET POTATO/FROZEN</v>
          </cell>
          <cell r="Q442">
            <v>1.05</v>
          </cell>
          <cell r="R442">
            <v>1</v>
          </cell>
          <cell r="S442" t="str">
            <v>LB</v>
          </cell>
          <cell r="T442">
            <v>30</v>
          </cell>
          <cell r="U442">
            <v>39600</v>
          </cell>
          <cell r="V442">
            <v>70</v>
          </cell>
          <cell r="W442">
            <v>0.7</v>
          </cell>
          <cell r="X442" t="str">
            <v>USD</v>
          </cell>
          <cell r="Y442">
            <v>100</v>
          </cell>
          <cell r="Z442" t="str">
            <v>LB</v>
          </cell>
          <cell r="AA442">
            <v>21</v>
          </cell>
          <cell r="AB442">
            <v>27720</v>
          </cell>
          <cell r="AC442" t="str">
            <v>No</v>
          </cell>
        </row>
        <row r="443">
          <cell r="A443" t="str">
            <v>101014</v>
          </cell>
          <cell r="B443" t="str">
            <v>LENTILS DRY BAG 25 LB</v>
          </cell>
          <cell r="E443" t="str">
            <v>A134</v>
          </cell>
          <cell r="F443" t="str">
            <v>N/A</v>
          </cell>
          <cell r="G443" t="str">
            <v>LB</v>
          </cell>
          <cell r="H443">
            <v>1600</v>
          </cell>
          <cell r="I443" t="str">
            <v>1000</v>
          </cell>
          <cell r="J443" t="str">
            <v>DOMESTIC STATISTICAL 1000</v>
          </cell>
          <cell r="K443" t="str">
            <v>704010</v>
          </cell>
          <cell r="L443" t="str">
            <v>BEANS, DRY</v>
          </cell>
          <cell r="M443" t="str">
            <v>110</v>
          </cell>
          <cell r="N443" t="str">
            <v>AMS-FRUIT &amp; VEG</v>
          </cell>
          <cell r="O443" t="str">
            <v>103602004531340</v>
          </cell>
          <cell r="P443" t="str">
            <v>VEGETABLES/LENTILS/DRY</v>
          </cell>
          <cell r="Q443">
            <v>1.05</v>
          </cell>
          <cell r="R443">
            <v>1</v>
          </cell>
          <cell r="S443" t="str">
            <v>LB</v>
          </cell>
          <cell r="T443">
            <v>25</v>
          </cell>
          <cell r="U443">
            <v>40000</v>
          </cell>
          <cell r="V443">
            <v>47.92</v>
          </cell>
          <cell r="W443">
            <v>0.47920000000000001</v>
          </cell>
          <cell r="X443" t="str">
            <v>USD</v>
          </cell>
          <cell r="Y443">
            <v>100</v>
          </cell>
          <cell r="Z443" t="str">
            <v>LB</v>
          </cell>
          <cell r="AA443">
            <v>11.98</v>
          </cell>
          <cell r="AB443">
            <v>19168</v>
          </cell>
          <cell r="AC443" t="str">
            <v>No</v>
          </cell>
        </row>
        <row r="444">
          <cell r="A444" t="str">
            <v>101015</v>
          </cell>
          <cell r="B444" t="str">
            <v>POTATO BULK FOR PROCESS DEHY</v>
          </cell>
          <cell r="D444" t="str">
            <v>892190</v>
          </cell>
          <cell r="E444" t="str">
            <v>A213</v>
          </cell>
          <cell r="F444" t="str">
            <v>N/A</v>
          </cell>
          <cell r="G444" t="str">
            <v>LB</v>
          </cell>
          <cell r="H444">
            <v>0</v>
          </cell>
          <cell r="I444" t="str">
            <v>1000</v>
          </cell>
          <cell r="J444" t="str">
            <v>DOMESTIC STATISTICAL 1000</v>
          </cell>
          <cell r="K444" t="str">
            <v>703040</v>
          </cell>
          <cell r="L444" t="str">
            <v>VEGETABLE, FROZEN</v>
          </cell>
          <cell r="M444" t="str">
            <v>110</v>
          </cell>
          <cell r="N444" t="str">
            <v>AMS-FRUIT &amp; VEG</v>
          </cell>
          <cell r="O444" t="str">
            <v>103602007031320</v>
          </cell>
          <cell r="P444" t="str">
            <v>VEGETABLES/POTATO/FLAKE DEHYDRATED</v>
          </cell>
          <cell r="Q444">
            <v>1</v>
          </cell>
          <cell r="R444">
            <v>1</v>
          </cell>
          <cell r="S444" t="str">
            <v>LB</v>
          </cell>
          <cell r="T444">
            <v>0</v>
          </cell>
          <cell r="U444">
            <v>40000</v>
          </cell>
          <cell r="V444">
            <v>7.46</v>
          </cell>
          <cell r="W444">
            <v>7.46E-2</v>
          </cell>
          <cell r="X444" t="str">
            <v>USD</v>
          </cell>
          <cell r="Y444">
            <v>100</v>
          </cell>
          <cell r="Z444" t="str">
            <v>LB</v>
          </cell>
          <cell r="AA444">
            <v>0</v>
          </cell>
          <cell r="AB444">
            <v>2984</v>
          </cell>
          <cell r="AC444" t="str">
            <v>No</v>
          </cell>
        </row>
        <row r="445">
          <cell r="A445" t="str">
            <v>101016</v>
          </cell>
          <cell r="B445" t="str">
            <v>POTATOES ROUND WHITE FRESH BAG-5/10 LB</v>
          </cell>
          <cell r="E445" t="str">
            <v>A226</v>
          </cell>
          <cell r="F445" t="str">
            <v>N/A</v>
          </cell>
          <cell r="G445" t="str">
            <v>LB</v>
          </cell>
          <cell r="H445">
            <v>800</v>
          </cell>
          <cell r="I445" t="str">
            <v>1000</v>
          </cell>
          <cell r="J445" t="str">
            <v>DOMESTIC STATISTICAL 1000</v>
          </cell>
          <cell r="K445" t="str">
            <v>703030</v>
          </cell>
          <cell r="L445" t="str">
            <v>VEGETABLE, FRESH</v>
          </cell>
          <cell r="M445" t="str">
            <v>110</v>
          </cell>
          <cell r="N445" t="str">
            <v>AMS-FRUIT &amp; VEG</v>
          </cell>
          <cell r="O445" t="str">
            <v>103602007031380</v>
          </cell>
          <cell r="P445" t="str">
            <v>VEGETABLES/POTATO/FRESH</v>
          </cell>
          <cell r="Q445">
            <v>1.05</v>
          </cell>
          <cell r="R445">
            <v>1</v>
          </cell>
          <cell r="S445" t="str">
            <v>LB</v>
          </cell>
          <cell r="T445">
            <v>50</v>
          </cell>
          <cell r="U445">
            <v>40000</v>
          </cell>
          <cell r="V445">
            <v>21.23</v>
          </cell>
          <cell r="W445">
            <v>0.21230000000000002</v>
          </cell>
          <cell r="X445" t="str">
            <v>USD</v>
          </cell>
          <cell r="Y445">
            <v>100</v>
          </cell>
          <cell r="Z445" t="str">
            <v>LB</v>
          </cell>
          <cell r="AA445">
            <v>10.62</v>
          </cell>
          <cell r="AB445">
            <v>8492</v>
          </cell>
          <cell r="AC445" t="str">
            <v>No</v>
          </cell>
        </row>
        <row r="446">
          <cell r="A446" t="str">
            <v>101017</v>
          </cell>
          <cell r="B446" t="str">
            <v>POTATOES RUSSET FRESH BAG-10/5 LB</v>
          </cell>
          <cell r="E446" t="str">
            <v>A227</v>
          </cell>
          <cell r="F446" t="str">
            <v>N/A</v>
          </cell>
          <cell r="G446" t="str">
            <v>LB</v>
          </cell>
          <cell r="H446">
            <v>800</v>
          </cell>
          <cell r="I446" t="str">
            <v>1000</v>
          </cell>
          <cell r="J446" t="str">
            <v>DOMESTIC STATISTICAL 1000</v>
          </cell>
          <cell r="K446" t="str">
            <v>703030</v>
          </cell>
          <cell r="L446" t="str">
            <v>VEGETABLE, FRESH</v>
          </cell>
          <cell r="M446" t="str">
            <v>110</v>
          </cell>
          <cell r="N446" t="str">
            <v>AMS-FRUIT &amp; VEG</v>
          </cell>
          <cell r="O446" t="str">
            <v>103602007031380</v>
          </cell>
          <cell r="P446" t="str">
            <v>VEGETABLES/POTATO/FRESH</v>
          </cell>
          <cell r="Q446">
            <v>1.05</v>
          </cell>
          <cell r="R446">
            <v>1</v>
          </cell>
          <cell r="S446" t="str">
            <v>LB</v>
          </cell>
          <cell r="T446">
            <v>50</v>
          </cell>
          <cell r="U446">
            <v>40000</v>
          </cell>
          <cell r="V446">
            <v>41.4</v>
          </cell>
          <cell r="W446">
            <v>0.41399999999999998</v>
          </cell>
          <cell r="X446" t="str">
            <v>USD</v>
          </cell>
          <cell r="Y446">
            <v>100</v>
          </cell>
          <cell r="Z446" t="str">
            <v>LB</v>
          </cell>
          <cell r="AA446">
            <v>20.7</v>
          </cell>
          <cell r="AB446">
            <v>16560</v>
          </cell>
          <cell r="AC446" t="str">
            <v>No</v>
          </cell>
        </row>
        <row r="447">
          <cell r="A447" t="str">
            <v>101018</v>
          </cell>
          <cell r="B447" t="str">
            <v>POTATOES RUSSET FRESH BAG-5/10 LB</v>
          </cell>
          <cell r="E447" t="str">
            <v>A228</v>
          </cell>
          <cell r="F447" t="str">
            <v>N/A</v>
          </cell>
          <cell r="G447" t="str">
            <v>LB</v>
          </cell>
          <cell r="H447">
            <v>800</v>
          </cell>
          <cell r="I447" t="str">
            <v>1000</v>
          </cell>
          <cell r="J447" t="str">
            <v>DOMESTIC STATISTICAL 1000</v>
          </cell>
          <cell r="K447" t="str">
            <v>703030</v>
          </cell>
          <cell r="L447" t="str">
            <v>VEGETABLE, FRESH</v>
          </cell>
          <cell r="M447" t="str">
            <v>110</v>
          </cell>
          <cell r="N447" t="str">
            <v>AMS-FRUIT &amp; VEG</v>
          </cell>
          <cell r="O447" t="str">
            <v>103602007031380</v>
          </cell>
          <cell r="P447" t="str">
            <v>VEGETABLES/POTATO/FRESH</v>
          </cell>
          <cell r="Q447">
            <v>1.05</v>
          </cell>
          <cell r="R447">
            <v>1</v>
          </cell>
          <cell r="S447" t="str">
            <v>LB</v>
          </cell>
          <cell r="T447">
            <v>50</v>
          </cell>
          <cell r="U447">
            <v>40000</v>
          </cell>
          <cell r="V447">
            <v>23.9</v>
          </cell>
          <cell r="W447">
            <v>0.23899999999999999</v>
          </cell>
          <cell r="X447" t="str">
            <v>USD</v>
          </cell>
          <cell r="Y447">
            <v>100</v>
          </cell>
          <cell r="Z447" t="str">
            <v>LB</v>
          </cell>
          <cell r="AA447">
            <v>11.95</v>
          </cell>
          <cell r="AB447">
            <v>9560</v>
          </cell>
          <cell r="AC447" t="str">
            <v>No</v>
          </cell>
        </row>
        <row r="448">
          <cell r="A448" t="str">
            <v>101019</v>
          </cell>
          <cell r="B448" t="str">
            <v>POTATOES ROUND WHITE FRESH BAG-10/5 LB</v>
          </cell>
          <cell r="E448" t="str">
            <v>A229</v>
          </cell>
          <cell r="F448" t="str">
            <v>N/A</v>
          </cell>
          <cell r="G448" t="str">
            <v>LB</v>
          </cell>
          <cell r="H448">
            <v>800</v>
          </cell>
          <cell r="I448" t="str">
            <v>1000</v>
          </cell>
          <cell r="J448" t="str">
            <v>DOMESTIC STATISTICAL 1000</v>
          </cell>
          <cell r="K448" t="str">
            <v>703030</v>
          </cell>
          <cell r="L448" t="str">
            <v>VEGETABLE, FRESH</v>
          </cell>
          <cell r="M448" t="str">
            <v>110</v>
          </cell>
          <cell r="N448" t="str">
            <v>AMS-FRUIT &amp; VEG</v>
          </cell>
          <cell r="O448" t="str">
            <v>103602007031380</v>
          </cell>
          <cell r="P448" t="str">
            <v>VEGETABLES/POTATO/FRESH</v>
          </cell>
          <cell r="Q448">
            <v>1.05</v>
          </cell>
          <cell r="R448">
            <v>1</v>
          </cell>
          <cell r="S448" t="str">
            <v>LB</v>
          </cell>
          <cell r="T448">
            <v>50</v>
          </cell>
          <cell r="U448">
            <v>40000</v>
          </cell>
          <cell r="V448">
            <v>42.33</v>
          </cell>
          <cell r="W448">
            <v>0.42330000000000001</v>
          </cell>
          <cell r="X448" t="str">
            <v>USD</v>
          </cell>
          <cell r="Y448">
            <v>100</v>
          </cell>
          <cell r="Z448" t="str">
            <v>LB</v>
          </cell>
          <cell r="AA448">
            <v>21.17</v>
          </cell>
          <cell r="AB448">
            <v>16932</v>
          </cell>
          <cell r="AC448" t="str">
            <v>No</v>
          </cell>
        </row>
        <row r="449">
          <cell r="A449" t="str">
            <v>101020</v>
          </cell>
          <cell r="B449" t="str">
            <v>BEANS DRY GARBANZO PKG-12/2 LB</v>
          </cell>
          <cell r="E449" t="str">
            <v>A911</v>
          </cell>
          <cell r="F449" t="str">
            <v>N/A</v>
          </cell>
          <cell r="G449" t="str">
            <v>LB</v>
          </cell>
          <cell r="H449">
            <v>1680</v>
          </cell>
          <cell r="I449" t="str">
            <v>1000</v>
          </cell>
          <cell r="J449" t="str">
            <v>DOMESTIC STATISTICAL 1000</v>
          </cell>
          <cell r="K449" t="str">
            <v>704010</v>
          </cell>
          <cell r="L449" t="str">
            <v>BEANS, DRY</v>
          </cell>
          <cell r="M449" t="str">
            <v>110</v>
          </cell>
          <cell r="N449" t="str">
            <v>AMS-FRUIT &amp; VEG</v>
          </cell>
          <cell r="O449" t="str">
            <v>103602002031340</v>
          </cell>
          <cell r="P449" t="str">
            <v>VEGETABLES/BEANS/DRY</v>
          </cell>
          <cell r="Q449">
            <v>1.05</v>
          </cell>
          <cell r="R449">
            <v>1</v>
          </cell>
          <cell r="S449" t="str">
            <v>LB</v>
          </cell>
          <cell r="T449">
            <v>24</v>
          </cell>
          <cell r="U449">
            <v>40320</v>
          </cell>
          <cell r="V449">
            <v>85.1</v>
          </cell>
          <cell r="W449">
            <v>0.85099999999999998</v>
          </cell>
          <cell r="X449" t="str">
            <v>USD</v>
          </cell>
          <cell r="Y449">
            <v>100</v>
          </cell>
          <cell r="Z449" t="str">
            <v>LB</v>
          </cell>
          <cell r="AA449">
            <v>20.420000000000002</v>
          </cell>
          <cell r="AB449">
            <v>34312.32</v>
          </cell>
          <cell r="AC449" t="str">
            <v>No</v>
          </cell>
        </row>
        <row r="450">
          <cell r="A450" t="str">
            <v>101023</v>
          </cell>
          <cell r="B450" t="str">
            <v>WHOLE GRAIN PASTA MACARONI PKG-24/1 LB</v>
          </cell>
          <cell r="E450" t="str">
            <v>B427</v>
          </cell>
          <cell r="F450" t="str">
            <v>N/A</v>
          </cell>
          <cell r="G450" t="str">
            <v>LB</v>
          </cell>
          <cell r="H450">
            <v>1700</v>
          </cell>
          <cell r="I450" t="str">
            <v>1000</v>
          </cell>
          <cell r="J450" t="str">
            <v>DOMESTIC STATISTICAL 1000</v>
          </cell>
          <cell r="K450" t="str">
            <v>504010</v>
          </cell>
          <cell r="L450" t="str">
            <v>PASTA, MACARONI</v>
          </cell>
          <cell r="M450" t="str">
            <v>210</v>
          </cell>
          <cell r="N450" t="str">
            <v>AMS-DOMESTIC</v>
          </cell>
          <cell r="O450" t="str">
            <v>102602005031160</v>
          </cell>
          <cell r="P450" t="str">
            <v>PASTA/WHOLE GRAIN MACARONI/BOX</v>
          </cell>
          <cell r="Q450">
            <v>1.05</v>
          </cell>
          <cell r="R450">
            <v>1</v>
          </cell>
          <cell r="S450" t="str">
            <v>LB</v>
          </cell>
          <cell r="T450">
            <v>24</v>
          </cell>
          <cell r="U450">
            <v>40800</v>
          </cell>
          <cell r="V450">
            <v>71.400000000000006</v>
          </cell>
          <cell r="W450">
            <v>0.71400000000000008</v>
          </cell>
          <cell r="X450" t="str">
            <v>USD</v>
          </cell>
          <cell r="Y450">
            <v>100</v>
          </cell>
          <cell r="Z450" t="str">
            <v>LB</v>
          </cell>
          <cell r="AA450">
            <v>17.14</v>
          </cell>
          <cell r="AB450">
            <v>29131.200000000001</v>
          </cell>
          <cell r="AC450" t="str">
            <v>No</v>
          </cell>
        </row>
        <row r="451">
          <cell r="A451" t="str">
            <v>101024</v>
          </cell>
          <cell r="B451" t="str">
            <v>MACARONI &amp; CHEESE 1404 PKG-48/7.25 OZ</v>
          </cell>
          <cell r="E451" t="str">
            <v>B429</v>
          </cell>
          <cell r="F451" t="str">
            <v>N/A</v>
          </cell>
          <cell r="G451" t="str">
            <v>LB</v>
          </cell>
          <cell r="H451">
            <v>1404</v>
          </cell>
          <cell r="I451" t="str">
            <v>1000</v>
          </cell>
          <cell r="J451" t="str">
            <v>DOMESTIC STATISTICAL 1000</v>
          </cell>
          <cell r="K451" t="str">
            <v>504010</v>
          </cell>
          <cell r="L451" t="str">
            <v>PASTA, MACARONI</v>
          </cell>
          <cell r="M451" t="str">
            <v>210</v>
          </cell>
          <cell r="N451" t="str">
            <v>AMS-DOMESTIC</v>
          </cell>
          <cell r="O451" t="str">
            <v>102602002031240</v>
          </cell>
          <cell r="P451" t="str">
            <v>PASTA/MAC N CHEESE/CARTON</v>
          </cell>
          <cell r="Q451">
            <v>1.2410000000000001</v>
          </cell>
          <cell r="R451">
            <v>1</v>
          </cell>
          <cell r="S451" t="str">
            <v>LB</v>
          </cell>
          <cell r="T451">
            <v>21.75</v>
          </cell>
          <cell r="U451">
            <v>30537</v>
          </cell>
          <cell r="V451">
            <v>74.39</v>
          </cell>
          <cell r="W451">
            <v>0.74390000000000001</v>
          </cell>
          <cell r="X451" t="str">
            <v>USD</v>
          </cell>
          <cell r="Y451">
            <v>100</v>
          </cell>
          <cell r="Z451" t="str">
            <v>LB</v>
          </cell>
          <cell r="AA451">
            <v>16.18</v>
          </cell>
          <cell r="AB451">
            <v>22716.47</v>
          </cell>
          <cell r="AC451" t="str">
            <v>No</v>
          </cell>
        </row>
        <row r="452">
          <cell r="A452" t="str">
            <v>101025</v>
          </cell>
          <cell r="B452" t="str">
            <v>RICE US#2 SHORT GRAIN BAG-25 LB</v>
          </cell>
          <cell r="E452" t="str">
            <v>B511</v>
          </cell>
          <cell r="F452" t="str">
            <v>N/A</v>
          </cell>
          <cell r="G452" t="str">
            <v>LB</v>
          </cell>
          <cell r="H452">
            <v>1680</v>
          </cell>
          <cell r="I452" t="str">
            <v>1000</v>
          </cell>
          <cell r="J452" t="str">
            <v>DOMESTIC STATISTICAL 1000</v>
          </cell>
          <cell r="K452" t="str">
            <v>507010</v>
          </cell>
          <cell r="L452" t="str">
            <v>RICE, GRAIN</v>
          </cell>
          <cell r="M452" t="str">
            <v>210</v>
          </cell>
          <cell r="N452" t="str">
            <v>AMS-DOMESTIC</v>
          </cell>
          <cell r="O452" t="str">
            <v>103202004031100</v>
          </cell>
          <cell r="P452" t="str">
            <v>RICE/MEDIUM NO 2/BAG</v>
          </cell>
          <cell r="Q452">
            <v>1.04</v>
          </cell>
          <cell r="R452">
            <v>1</v>
          </cell>
          <cell r="S452" t="str">
            <v>LB</v>
          </cell>
          <cell r="T452">
            <v>25</v>
          </cell>
          <cell r="U452">
            <v>42000</v>
          </cell>
          <cell r="V452">
            <v>26.11</v>
          </cell>
          <cell r="W452">
            <v>0.2611</v>
          </cell>
          <cell r="X452" t="str">
            <v>USD</v>
          </cell>
          <cell r="Y452">
            <v>100</v>
          </cell>
          <cell r="Z452" t="str">
            <v>LB</v>
          </cell>
          <cell r="AA452">
            <v>6.53</v>
          </cell>
          <cell r="AB452">
            <v>10966.2</v>
          </cell>
          <cell r="AC452" t="str">
            <v>No</v>
          </cell>
        </row>
        <row r="453">
          <cell r="A453" t="str">
            <v>101026</v>
          </cell>
          <cell r="B453" t="str">
            <v>RICE MILLED BAG-25 LB</v>
          </cell>
          <cell r="E453" t="str">
            <v>B515</v>
          </cell>
          <cell r="F453" t="str">
            <v>N/A</v>
          </cell>
          <cell r="G453" t="str">
            <v>LB</v>
          </cell>
          <cell r="H453">
            <v>1680</v>
          </cell>
          <cell r="I453" t="str">
            <v>1000</v>
          </cell>
          <cell r="J453" t="str">
            <v>DOMESTIC STATISTICAL 1000</v>
          </cell>
          <cell r="K453" t="str">
            <v>507010</v>
          </cell>
          <cell r="L453" t="str">
            <v>RICE, GRAIN</v>
          </cell>
          <cell r="M453" t="str">
            <v>210</v>
          </cell>
          <cell r="N453" t="str">
            <v>AMS-DOMESTIC</v>
          </cell>
          <cell r="O453" t="str">
            <v>103202005031100</v>
          </cell>
          <cell r="P453" t="str">
            <v>RICE/MILLED/BAG</v>
          </cell>
          <cell r="Q453">
            <v>1.0209999999999999</v>
          </cell>
          <cell r="R453">
            <v>1</v>
          </cell>
          <cell r="S453" t="str">
            <v>LB</v>
          </cell>
          <cell r="T453">
            <v>25</v>
          </cell>
          <cell r="U453">
            <v>42000</v>
          </cell>
          <cell r="V453">
            <v>24.63</v>
          </cell>
          <cell r="W453">
            <v>0.24629999999999999</v>
          </cell>
          <cell r="X453" t="str">
            <v>USD</v>
          </cell>
          <cell r="Y453">
            <v>100</v>
          </cell>
          <cell r="Z453" t="str">
            <v>LB</v>
          </cell>
          <cell r="AA453">
            <v>6.16</v>
          </cell>
          <cell r="AB453">
            <v>10344.6</v>
          </cell>
          <cell r="AC453" t="str">
            <v>No</v>
          </cell>
        </row>
        <row r="454">
          <cell r="A454" t="str">
            <v>101027</v>
          </cell>
          <cell r="B454" t="str">
            <v>RICE MILLED BAG-50 LB</v>
          </cell>
          <cell r="E454" t="str">
            <v>B520</v>
          </cell>
          <cell r="F454" t="str">
            <v>N/A</v>
          </cell>
          <cell r="G454" t="str">
            <v>LB</v>
          </cell>
          <cell r="H454">
            <v>840</v>
          </cell>
          <cell r="I454" t="str">
            <v>1000</v>
          </cell>
          <cell r="J454" t="str">
            <v>DOMESTIC STATISTICAL 1000</v>
          </cell>
          <cell r="K454" t="str">
            <v>507010</v>
          </cell>
          <cell r="L454" t="str">
            <v>RICE, GRAIN</v>
          </cell>
          <cell r="M454" t="str">
            <v>210</v>
          </cell>
          <cell r="N454" t="str">
            <v>AMS-DOMESTIC</v>
          </cell>
          <cell r="O454" t="str">
            <v>103202005031100</v>
          </cell>
          <cell r="P454" t="str">
            <v>RICE/MILLED/BAG</v>
          </cell>
          <cell r="Q454">
            <v>1.02</v>
          </cell>
          <cell r="R454">
            <v>1</v>
          </cell>
          <cell r="S454" t="str">
            <v>LB</v>
          </cell>
          <cell r="T454">
            <v>50</v>
          </cell>
          <cell r="U454">
            <v>42000</v>
          </cell>
          <cell r="V454">
            <v>27.5</v>
          </cell>
          <cell r="W454">
            <v>0.27500000000000002</v>
          </cell>
          <cell r="X454" t="str">
            <v>USD</v>
          </cell>
          <cell r="Y454">
            <v>100</v>
          </cell>
          <cell r="Z454" t="str">
            <v>LB</v>
          </cell>
          <cell r="AA454">
            <v>13.75</v>
          </cell>
          <cell r="AB454">
            <v>11550</v>
          </cell>
          <cell r="AC454" t="str">
            <v>No</v>
          </cell>
        </row>
        <row r="455">
          <cell r="A455" t="str">
            <v>101028</v>
          </cell>
          <cell r="B455" t="str">
            <v>RICE US#1 MEDIUM GRAIN BAG-50 LB</v>
          </cell>
          <cell r="E455" t="str">
            <v>B524</v>
          </cell>
          <cell r="F455" t="str">
            <v>N/A</v>
          </cell>
          <cell r="G455" t="str">
            <v>LB</v>
          </cell>
          <cell r="H455">
            <v>840</v>
          </cell>
          <cell r="I455" t="str">
            <v>1000</v>
          </cell>
          <cell r="J455" t="str">
            <v>DOMESTIC STATISTICAL 1000</v>
          </cell>
          <cell r="K455" t="str">
            <v>507010</v>
          </cell>
          <cell r="L455" t="str">
            <v>RICE, GRAIN</v>
          </cell>
          <cell r="M455" t="str">
            <v>210</v>
          </cell>
          <cell r="N455" t="str">
            <v>AMS-DOMESTIC</v>
          </cell>
          <cell r="O455" t="str">
            <v>103202003031100</v>
          </cell>
          <cell r="P455" t="str">
            <v>RICE/MEDIUM NO 1/BAG</v>
          </cell>
          <cell r="Q455">
            <v>1.02</v>
          </cell>
          <cell r="R455">
            <v>1</v>
          </cell>
          <cell r="S455" t="str">
            <v>LB</v>
          </cell>
          <cell r="T455">
            <v>50</v>
          </cell>
          <cell r="U455">
            <v>42000</v>
          </cell>
          <cell r="V455">
            <v>18.5</v>
          </cell>
          <cell r="W455">
            <v>0.185</v>
          </cell>
          <cell r="X455" t="str">
            <v>USD</v>
          </cell>
          <cell r="Y455">
            <v>100</v>
          </cell>
          <cell r="Z455" t="str">
            <v>LB</v>
          </cell>
          <cell r="AA455">
            <v>9.25</v>
          </cell>
          <cell r="AB455">
            <v>7770</v>
          </cell>
          <cell r="AC455" t="str">
            <v>No</v>
          </cell>
        </row>
        <row r="456">
          <cell r="A456" t="str">
            <v>101029</v>
          </cell>
          <cell r="B456" t="str">
            <v>RICE MILLED PKG-30/2 LB</v>
          </cell>
          <cell r="E456" t="str">
            <v>B525</v>
          </cell>
          <cell r="F456" t="str">
            <v>N/A</v>
          </cell>
          <cell r="G456" t="str">
            <v>LB</v>
          </cell>
          <cell r="H456">
            <v>700</v>
          </cell>
          <cell r="I456" t="str">
            <v>1000</v>
          </cell>
          <cell r="J456" t="str">
            <v>DOMESTIC STATISTICAL 1000</v>
          </cell>
          <cell r="K456" t="str">
            <v>507010</v>
          </cell>
          <cell r="L456" t="str">
            <v>RICE, GRAIN</v>
          </cell>
          <cell r="M456" t="str">
            <v>210</v>
          </cell>
          <cell r="N456" t="str">
            <v>AMS-DOMESTIC</v>
          </cell>
          <cell r="O456" t="str">
            <v>103202005031460</v>
          </cell>
          <cell r="P456" t="str">
            <v>RICE/MILLED/PACKAGE</v>
          </cell>
          <cell r="Q456">
            <v>1.0169999999999999</v>
          </cell>
          <cell r="R456">
            <v>1</v>
          </cell>
          <cell r="S456" t="str">
            <v>LB</v>
          </cell>
          <cell r="T456">
            <v>60</v>
          </cell>
          <cell r="U456">
            <v>42000</v>
          </cell>
          <cell r="V456">
            <v>19.22</v>
          </cell>
          <cell r="W456">
            <v>0.19219999999999998</v>
          </cell>
          <cell r="X456" t="str">
            <v>USD</v>
          </cell>
          <cell r="Y456">
            <v>100</v>
          </cell>
          <cell r="Z456" t="str">
            <v>LB</v>
          </cell>
          <cell r="AA456">
            <v>11.53</v>
          </cell>
          <cell r="AB456">
            <v>8072.4</v>
          </cell>
          <cell r="AC456" t="str">
            <v>No</v>
          </cell>
        </row>
        <row r="457">
          <cell r="A457" t="str">
            <v>101030</v>
          </cell>
          <cell r="B457" t="str">
            <v>RICE US#1 MEDIUM GRAIN PKG-30/2 LB</v>
          </cell>
          <cell r="E457" t="str">
            <v>B529</v>
          </cell>
          <cell r="F457" t="str">
            <v>N/A</v>
          </cell>
          <cell r="G457" t="str">
            <v>LB</v>
          </cell>
          <cell r="H457">
            <v>700</v>
          </cell>
          <cell r="I457" t="str">
            <v>1000</v>
          </cell>
          <cell r="J457" t="str">
            <v>DOMESTIC STATISTICAL 1000</v>
          </cell>
          <cell r="K457" t="str">
            <v>507010</v>
          </cell>
          <cell r="L457" t="str">
            <v>RICE, GRAIN</v>
          </cell>
          <cell r="M457" t="str">
            <v>210</v>
          </cell>
          <cell r="N457" t="str">
            <v>AMS-DOMESTIC</v>
          </cell>
          <cell r="O457" t="str">
            <v>103202003031460</v>
          </cell>
          <cell r="P457" t="str">
            <v>RICE/MEDIUM NO 1/PACKAGE</v>
          </cell>
          <cell r="Q457">
            <v>1.02</v>
          </cell>
          <cell r="R457">
            <v>1</v>
          </cell>
          <cell r="S457" t="str">
            <v>LB</v>
          </cell>
          <cell r="T457">
            <v>60</v>
          </cell>
          <cell r="U457">
            <v>42000</v>
          </cell>
          <cell r="V457">
            <v>44.89</v>
          </cell>
          <cell r="W457">
            <v>0.44890000000000002</v>
          </cell>
          <cell r="X457" t="str">
            <v>USD</v>
          </cell>
          <cell r="Y457">
            <v>100</v>
          </cell>
          <cell r="Z457" t="str">
            <v>LB</v>
          </cell>
          <cell r="AA457">
            <v>26.93</v>
          </cell>
          <cell r="AB457">
            <v>18853.8</v>
          </cell>
          <cell r="AC457" t="str">
            <v>No</v>
          </cell>
        </row>
        <row r="458">
          <cell r="A458" t="str">
            <v>101031</v>
          </cell>
          <cell r="B458" t="str">
            <v>RICE BRN US#1 LONG PARBOILED BAG-25 LB</v>
          </cell>
          <cell r="E458" t="str">
            <v>B539</v>
          </cell>
          <cell r="F458" t="str">
            <v>N/A</v>
          </cell>
          <cell r="G458" t="str">
            <v>LB</v>
          </cell>
          <cell r="H458">
            <v>1680</v>
          </cell>
          <cell r="I458" t="str">
            <v>1000</v>
          </cell>
          <cell r="J458" t="str">
            <v>DOMESTIC STATISTICAL 1000</v>
          </cell>
          <cell r="K458" t="str">
            <v>507010</v>
          </cell>
          <cell r="L458" t="str">
            <v>RICE, GRAIN</v>
          </cell>
          <cell r="M458" t="str">
            <v>210</v>
          </cell>
          <cell r="N458" t="str">
            <v>AMS-DOMESTIC</v>
          </cell>
          <cell r="O458" t="str">
            <v>103202006031460</v>
          </cell>
          <cell r="P458" t="str">
            <v>RICE/PARBOIL/PACKAGE</v>
          </cell>
          <cell r="Q458">
            <v>1.0209999999999999</v>
          </cell>
          <cell r="R458">
            <v>1</v>
          </cell>
          <cell r="S458" t="str">
            <v>LB</v>
          </cell>
          <cell r="T458">
            <v>25</v>
          </cell>
          <cell r="U458">
            <v>42000</v>
          </cell>
          <cell r="V458">
            <v>90.77</v>
          </cell>
          <cell r="W458">
            <v>0.90769999999999995</v>
          </cell>
          <cell r="X458" t="str">
            <v>USD</v>
          </cell>
          <cell r="Y458">
            <v>100</v>
          </cell>
          <cell r="Z458" t="str">
            <v>LB</v>
          </cell>
          <cell r="AA458">
            <v>22.69</v>
          </cell>
          <cell r="AB458">
            <v>38123.4</v>
          </cell>
          <cell r="AC458" t="str">
            <v>No</v>
          </cell>
        </row>
        <row r="459">
          <cell r="A459" t="str">
            <v>101032</v>
          </cell>
          <cell r="B459" t="str">
            <v>RICE BRN US#1 PKG-24/2 LB</v>
          </cell>
          <cell r="E459" t="str">
            <v>B540</v>
          </cell>
          <cell r="F459" t="str">
            <v>N/A</v>
          </cell>
          <cell r="G459" t="str">
            <v>LB</v>
          </cell>
          <cell r="H459">
            <v>875</v>
          </cell>
          <cell r="I459" t="str">
            <v>1000</v>
          </cell>
          <cell r="J459" t="str">
            <v>DOMESTIC STATISTICAL 1000</v>
          </cell>
          <cell r="K459" t="str">
            <v>507010</v>
          </cell>
          <cell r="L459" t="str">
            <v>RICE, GRAIN</v>
          </cell>
          <cell r="M459" t="str">
            <v>210</v>
          </cell>
          <cell r="N459" t="str">
            <v>AMS-DOMESTIC</v>
          </cell>
          <cell r="O459" t="str">
            <v>103202001031460</v>
          </cell>
          <cell r="P459" t="str">
            <v>RICE/BROWN/PACKAGE</v>
          </cell>
          <cell r="Q459">
            <v>1.02</v>
          </cell>
          <cell r="R459">
            <v>1</v>
          </cell>
          <cell r="S459" t="str">
            <v>LB</v>
          </cell>
          <cell r="T459">
            <v>48</v>
          </cell>
          <cell r="U459">
            <v>42000</v>
          </cell>
          <cell r="V459">
            <v>43.44</v>
          </cell>
          <cell r="W459">
            <v>0.43439999999999995</v>
          </cell>
          <cell r="X459" t="str">
            <v>USD</v>
          </cell>
          <cell r="Y459">
            <v>100</v>
          </cell>
          <cell r="Z459" t="str">
            <v>LB</v>
          </cell>
          <cell r="AA459">
            <v>20.85</v>
          </cell>
          <cell r="AB459">
            <v>18244.8</v>
          </cell>
          <cell r="AC459" t="str">
            <v>No</v>
          </cell>
        </row>
        <row r="460">
          <cell r="A460" t="str">
            <v>101033</v>
          </cell>
          <cell r="B460" t="str">
            <v>RICE BRN US#1 PKG-30/2 LB</v>
          </cell>
          <cell r="E460" t="str">
            <v>B541</v>
          </cell>
          <cell r="F460" t="str">
            <v>N/A</v>
          </cell>
          <cell r="G460" t="str">
            <v>LB</v>
          </cell>
          <cell r="H460">
            <v>700</v>
          </cell>
          <cell r="I460" t="str">
            <v>1000</v>
          </cell>
          <cell r="J460" t="str">
            <v>DOMESTIC STATISTICAL 1000</v>
          </cell>
          <cell r="K460" t="str">
            <v>507010</v>
          </cell>
          <cell r="L460" t="str">
            <v>RICE, GRAIN</v>
          </cell>
          <cell r="M460" t="str">
            <v>210</v>
          </cell>
          <cell r="N460" t="str">
            <v>AMS-DOMESTIC</v>
          </cell>
          <cell r="O460" t="str">
            <v>103202001031460</v>
          </cell>
          <cell r="P460" t="str">
            <v>RICE/BROWN/PACKAGE</v>
          </cell>
          <cell r="Q460">
            <v>1.02</v>
          </cell>
          <cell r="R460">
            <v>1</v>
          </cell>
          <cell r="S460" t="str">
            <v>LB</v>
          </cell>
          <cell r="T460">
            <v>60</v>
          </cell>
          <cell r="U460">
            <v>42000</v>
          </cell>
          <cell r="V460">
            <v>43.76</v>
          </cell>
          <cell r="W460">
            <v>0.43759999999999999</v>
          </cell>
          <cell r="X460" t="str">
            <v>USD</v>
          </cell>
          <cell r="Y460">
            <v>100</v>
          </cell>
          <cell r="Z460" t="str">
            <v>LB</v>
          </cell>
          <cell r="AA460">
            <v>26.26</v>
          </cell>
          <cell r="AB460">
            <v>18379.2</v>
          </cell>
          <cell r="AC460" t="str">
            <v>No</v>
          </cell>
        </row>
        <row r="461">
          <cell r="A461" t="str">
            <v>101034</v>
          </cell>
          <cell r="B461" t="str">
            <v>RICE BRN US#1 BAG-50 LB</v>
          </cell>
          <cell r="E461" t="str">
            <v>B550</v>
          </cell>
          <cell r="F461" t="str">
            <v>N/A</v>
          </cell>
          <cell r="G461" t="str">
            <v>LB</v>
          </cell>
          <cell r="H461">
            <v>840</v>
          </cell>
          <cell r="I461" t="str">
            <v>1000</v>
          </cell>
          <cell r="J461" t="str">
            <v>DOMESTIC STATISTICAL 1000</v>
          </cell>
          <cell r="K461" t="str">
            <v>507010</v>
          </cell>
          <cell r="L461" t="str">
            <v>RICE, GRAIN</v>
          </cell>
          <cell r="M461" t="str">
            <v>210</v>
          </cell>
          <cell r="N461" t="str">
            <v>AMS-DOMESTIC</v>
          </cell>
          <cell r="O461" t="str">
            <v>103202001031100</v>
          </cell>
          <cell r="P461" t="str">
            <v>RICE/BROWN/BAG</v>
          </cell>
          <cell r="Q461">
            <v>1.02</v>
          </cell>
          <cell r="R461">
            <v>1</v>
          </cell>
          <cell r="S461" t="str">
            <v>LB</v>
          </cell>
          <cell r="T461">
            <v>50</v>
          </cell>
          <cell r="U461">
            <v>42000</v>
          </cell>
          <cell r="V461">
            <v>35</v>
          </cell>
          <cell r="W461">
            <v>0.35</v>
          </cell>
          <cell r="X461" t="str">
            <v>USD</v>
          </cell>
          <cell r="Y461">
            <v>100</v>
          </cell>
          <cell r="Z461" t="str">
            <v>LB</v>
          </cell>
          <cell r="AA461">
            <v>17.5</v>
          </cell>
          <cell r="AB461">
            <v>14700</v>
          </cell>
          <cell r="AC461" t="str">
            <v>No</v>
          </cell>
        </row>
        <row r="462">
          <cell r="A462" t="str">
            <v>101035</v>
          </cell>
          <cell r="B462" t="str">
            <v>WHOLE GRAIN SPAGHETTI PKG-12/2 LB</v>
          </cell>
          <cell r="E462" t="str">
            <v>B837</v>
          </cell>
          <cell r="F462" t="str">
            <v>N/A</v>
          </cell>
          <cell r="G462" t="str">
            <v>LB</v>
          </cell>
          <cell r="H462">
            <v>1700</v>
          </cell>
          <cell r="I462" t="str">
            <v>1000</v>
          </cell>
          <cell r="J462" t="str">
            <v>DOMESTIC STATISTICAL 1000</v>
          </cell>
          <cell r="K462" t="str">
            <v>504020</v>
          </cell>
          <cell r="L462" t="str">
            <v>PASTA, OTHER</v>
          </cell>
          <cell r="M462" t="str">
            <v>210</v>
          </cell>
          <cell r="N462" t="str">
            <v>AMS-DOMESTIC</v>
          </cell>
          <cell r="O462" t="str">
            <v>102602006031160</v>
          </cell>
          <cell r="P462" t="str">
            <v>PASTA/WHOLE GRAIN SPAGHETTI/BOX</v>
          </cell>
          <cell r="Q462">
            <v>1.05</v>
          </cell>
          <cell r="R462">
            <v>1</v>
          </cell>
          <cell r="S462" t="str">
            <v>LB</v>
          </cell>
          <cell r="T462">
            <v>24</v>
          </cell>
          <cell r="U462">
            <v>40800</v>
          </cell>
          <cell r="V462">
            <v>276</v>
          </cell>
          <cell r="W462">
            <v>2.76</v>
          </cell>
          <cell r="X462" t="str">
            <v>USD</v>
          </cell>
          <cell r="Y462">
            <v>100</v>
          </cell>
          <cell r="Z462" t="str">
            <v>LB</v>
          </cell>
          <cell r="AA462">
            <v>66.239999999999995</v>
          </cell>
          <cell r="AB462">
            <v>112608</v>
          </cell>
          <cell r="AC462" t="str">
            <v>No</v>
          </cell>
        </row>
        <row r="463">
          <cell r="A463" t="str">
            <v>101041</v>
          </cell>
          <cell r="B463" t="str">
            <v>CHEESE CHED CHUNKS-PKG 12/2 LB-GENERIC</v>
          </cell>
          <cell r="D463" t="str">
            <v>MOCK3_DELTA1</v>
          </cell>
          <cell r="E463" t="str">
            <v>NO FNS CODE</v>
          </cell>
          <cell r="F463" t="str">
            <v>N/A</v>
          </cell>
          <cell r="G463" t="str">
            <v>LB</v>
          </cell>
          <cell r="H463">
            <v>1650</v>
          </cell>
          <cell r="I463" t="str">
            <v>1000</v>
          </cell>
          <cell r="J463" t="str">
            <v>DOMESTIC STATISTICAL 1000</v>
          </cell>
          <cell r="K463" t="str">
            <v>401040</v>
          </cell>
          <cell r="L463" t="str">
            <v>CHEESE, NATURAL AMER</v>
          </cell>
          <cell r="M463" t="str">
            <v>220</v>
          </cell>
          <cell r="N463" t="str">
            <v>AMS-DAIRY</v>
          </cell>
          <cell r="O463" t="str">
            <v>10040</v>
          </cell>
          <cell r="P463" t="str">
            <v>CHEESE</v>
          </cell>
          <cell r="Q463">
            <v>1</v>
          </cell>
          <cell r="R463">
            <v>1</v>
          </cell>
          <cell r="S463" t="str">
            <v>LB</v>
          </cell>
          <cell r="T463">
            <v>24</v>
          </cell>
          <cell r="U463">
            <v>39600</v>
          </cell>
          <cell r="V463">
            <v>0</v>
          </cell>
          <cell r="W463">
            <v>0</v>
          </cell>
          <cell r="Y463">
            <v>0</v>
          </cell>
          <cell r="AA463">
            <v>0</v>
          </cell>
          <cell r="AB463">
            <v>0</v>
          </cell>
          <cell r="AC463" t="str">
            <v>No</v>
          </cell>
        </row>
        <row r="464">
          <cell r="A464" t="str">
            <v>101042</v>
          </cell>
          <cell r="B464" t="str">
            <v>CHEESE CHED SHRED-PKG 12/1 LB-GENERIC</v>
          </cell>
          <cell r="D464" t="str">
            <v>MOCK3_DELTA2</v>
          </cell>
          <cell r="E464" t="str">
            <v>NO FNS CODE</v>
          </cell>
          <cell r="F464" t="str">
            <v>N/A</v>
          </cell>
          <cell r="G464" t="str">
            <v>LB</v>
          </cell>
          <cell r="H464">
            <v>2730</v>
          </cell>
          <cell r="I464" t="str">
            <v>1000</v>
          </cell>
          <cell r="J464" t="str">
            <v>DOMESTIC STATISTICAL 1000</v>
          </cell>
          <cell r="K464" t="str">
            <v>401040</v>
          </cell>
          <cell r="L464" t="str">
            <v>CHEESE, NATURAL AMER</v>
          </cell>
          <cell r="M464" t="str">
            <v>220</v>
          </cell>
          <cell r="N464" t="str">
            <v>AMS-DAIRY</v>
          </cell>
          <cell r="O464" t="str">
            <v>10040</v>
          </cell>
          <cell r="P464" t="str">
            <v>CHEESE</v>
          </cell>
          <cell r="Q464">
            <v>1</v>
          </cell>
          <cell r="R464">
            <v>1</v>
          </cell>
          <cell r="S464" t="str">
            <v>LB</v>
          </cell>
          <cell r="T464">
            <v>12</v>
          </cell>
          <cell r="U464">
            <v>32760</v>
          </cell>
          <cell r="V464">
            <v>0</v>
          </cell>
          <cell r="W464">
            <v>0</v>
          </cell>
          <cell r="Y464">
            <v>0</v>
          </cell>
          <cell r="AA464">
            <v>0</v>
          </cell>
          <cell r="AB464">
            <v>0</v>
          </cell>
          <cell r="AC464" t="str">
            <v>No</v>
          </cell>
        </row>
        <row r="465">
          <cell r="A465" t="str">
            <v>101043</v>
          </cell>
          <cell r="B465" t="str">
            <v>CEREAL BABY INFANT RICE SUBST</v>
          </cell>
          <cell r="D465" t="str">
            <v>MOCK3_DELTA3</v>
          </cell>
          <cell r="F465" t="str">
            <v>N/A</v>
          </cell>
          <cell r="G465" t="str">
            <v>LB</v>
          </cell>
          <cell r="H465">
            <v>4000</v>
          </cell>
          <cell r="I465" t="str">
            <v>1000</v>
          </cell>
          <cell r="J465" t="str">
            <v>DOMESTIC STATISTICAL 1000</v>
          </cell>
          <cell r="K465" t="str">
            <v>503020</v>
          </cell>
          <cell r="L465" t="str">
            <v>CEREAL, INSTANT</v>
          </cell>
          <cell r="M465" t="str">
            <v>210</v>
          </cell>
          <cell r="N465" t="str">
            <v>AMS-DOMESTIC</v>
          </cell>
          <cell r="O465" t="str">
            <v>101602001031160</v>
          </cell>
          <cell r="P465" t="str">
            <v>INFANT/CEREAL/BOX</v>
          </cell>
          <cell r="Q465">
            <v>1.36</v>
          </cell>
          <cell r="R465">
            <v>1</v>
          </cell>
          <cell r="S465" t="str">
            <v>LB</v>
          </cell>
          <cell r="T465">
            <v>6</v>
          </cell>
          <cell r="U465">
            <v>24000</v>
          </cell>
          <cell r="V465">
            <v>258.02999999999997</v>
          </cell>
          <cell r="W465">
            <v>2.5802999999999998</v>
          </cell>
          <cell r="X465" t="str">
            <v>USD</v>
          </cell>
          <cell r="Y465">
            <v>100</v>
          </cell>
          <cell r="Z465" t="str">
            <v>LB</v>
          </cell>
          <cell r="AA465">
            <v>15.48</v>
          </cell>
          <cell r="AB465">
            <v>61927.199999999997</v>
          </cell>
          <cell r="AC465" t="str">
            <v>No</v>
          </cell>
        </row>
        <row r="466">
          <cell r="A466" t="str">
            <v>110001</v>
          </cell>
          <cell r="B466" t="str">
            <v>BISON GROUND LEAN FRZ PKG-40/1 LB</v>
          </cell>
          <cell r="F466" t="str">
            <v>N/A</v>
          </cell>
          <cell r="G466" t="str">
            <v>LB</v>
          </cell>
          <cell r="H466">
            <v>1000</v>
          </cell>
          <cell r="I466" t="str">
            <v>1000</v>
          </cell>
          <cell r="J466" t="str">
            <v>DOMESTIC STATISTICAL 1000</v>
          </cell>
          <cell r="K466" t="str">
            <v>101090</v>
          </cell>
          <cell r="L466" t="str">
            <v>BISON PRODUCTS</v>
          </cell>
          <cell r="M466" t="str">
            <v>130</v>
          </cell>
          <cell r="N466" t="str">
            <v>AMS-LIVESTOCK</v>
          </cell>
          <cell r="O466" t="str">
            <v>101802002031400</v>
          </cell>
          <cell r="P466" t="str">
            <v>MEAT/BISON/FROZEN</v>
          </cell>
          <cell r="Q466">
            <v>1.075</v>
          </cell>
          <cell r="R466">
            <v>1</v>
          </cell>
          <cell r="S466" t="str">
            <v>LB</v>
          </cell>
          <cell r="T466">
            <v>40</v>
          </cell>
          <cell r="U466">
            <v>40000</v>
          </cell>
          <cell r="V466">
            <v>992.6</v>
          </cell>
          <cell r="W466">
            <v>9.9260000000000002</v>
          </cell>
          <cell r="X466" t="str">
            <v>USD</v>
          </cell>
          <cell r="Y466">
            <v>100</v>
          </cell>
          <cell r="Z466" t="str">
            <v>LB</v>
          </cell>
          <cell r="AA466">
            <v>397.04</v>
          </cell>
          <cell r="AB466">
            <v>397040</v>
          </cell>
          <cell r="AC466" t="str">
            <v>No</v>
          </cell>
        </row>
        <row r="467">
          <cell r="A467" t="str">
            <v>110010</v>
          </cell>
          <cell r="B467" t="str">
            <v>CHICKEN CUT-UP FRZ BAGS 10/3.0-5.5 LB</v>
          </cell>
          <cell r="D467" t="str">
            <v>201110</v>
          </cell>
          <cell r="E467" t="str">
            <v>A495</v>
          </cell>
          <cell r="F467" t="str">
            <v>N/A</v>
          </cell>
          <cell r="G467" t="str">
            <v>LB</v>
          </cell>
          <cell r="H467">
            <v>750</v>
          </cell>
          <cell r="I467" t="str">
            <v>1000</v>
          </cell>
          <cell r="J467" t="str">
            <v>DOMESTIC STATISTICAL 1000</v>
          </cell>
          <cell r="K467" t="str">
            <v>301020</v>
          </cell>
          <cell r="L467" t="str">
            <v>CHICKEN, FROZEN</v>
          </cell>
          <cell r="M467" t="str">
            <v>120</v>
          </cell>
          <cell r="N467" t="str">
            <v>AMS-POULTRY</v>
          </cell>
          <cell r="O467" t="str">
            <v>102802001031400</v>
          </cell>
          <cell r="P467" t="str">
            <v>POULTRY/EGGS/CHICKEN/FROZEN</v>
          </cell>
          <cell r="Q467">
            <v>1</v>
          </cell>
          <cell r="R467">
            <v>1</v>
          </cell>
          <cell r="S467" t="str">
            <v>LB</v>
          </cell>
          <cell r="T467">
            <v>42</v>
          </cell>
          <cell r="U467">
            <v>31500</v>
          </cell>
          <cell r="V467">
            <v>97.66</v>
          </cell>
          <cell r="W467">
            <v>0.97659999999999991</v>
          </cell>
          <cell r="X467" t="str">
            <v>USD</v>
          </cell>
          <cell r="Y467">
            <v>100</v>
          </cell>
          <cell r="Z467" t="str">
            <v>LB</v>
          </cell>
          <cell r="AA467">
            <v>41.02</v>
          </cell>
          <cell r="AB467">
            <v>30762.9</v>
          </cell>
          <cell r="AC467" t="str">
            <v>No</v>
          </cell>
        </row>
        <row r="468">
          <cell r="A468" t="str">
            <v>110020</v>
          </cell>
          <cell r="B468" t="str">
            <v>BEANS BLACK CAN-24/300</v>
          </cell>
          <cell r="D468" t="str">
            <v>412530</v>
          </cell>
          <cell r="E468" t="str">
            <v>A050</v>
          </cell>
          <cell r="F468" t="str">
            <v>N/A</v>
          </cell>
          <cell r="G468" t="str">
            <v>LB</v>
          </cell>
          <cell r="H468">
            <v>1530</v>
          </cell>
          <cell r="I468" t="str">
            <v>1000</v>
          </cell>
          <cell r="J468" t="str">
            <v>DOMESTIC STATISTICAL 1000</v>
          </cell>
          <cell r="K468" t="str">
            <v>703010</v>
          </cell>
          <cell r="L468" t="str">
            <v>VEGETABLE, CANNED</v>
          </cell>
          <cell r="M468" t="str">
            <v>110</v>
          </cell>
          <cell r="N468" t="str">
            <v>AMS-FRUIT &amp; VEG</v>
          </cell>
          <cell r="O468" t="str">
            <v>103602002031220</v>
          </cell>
          <cell r="P468" t="str">
            <v>VEGETABLES/BEANS/CANNED</v>
          </cell>
          <cell r="Q468">
            <v>1.175</v>
          </cell>
          <cell r="R468">
            <v>1</v>
          </cell>
          <cell r="S468" t="str">
            <v>LB</v>
          </cell>
          <cell r="T468">
            <v>23.25</v>
          </cell>
          <cell r="U468">
            <v>35573</v>
          </cell>
          <cell r="V468">
            <v>69.12</v>
          </cell>
          <cell r="W468">
            <v>0.69120000000000004</v>
          </cell>
          <cell r="X468" t="str">
            <v>USD</v>
          </cell>
          <cell r="Y468">
            <v>100</v>
          </cell>
          <cell r="Z468" t="str">
            <v>LB</v>
          </cell>
          <cell r="AA468">
            <v>16.07</v>
          </cell>
          <cell r="AB468">
            <v>24588.06</v>
          </cell>
          <cell r="AC468" t="str">
            <v>No</v>
          </cell>
        </row>
        <row r="469">
          <cell r="A469" t="str">
            <v>110021</v>
          </cell>
          <cell r="B469" t="str">
            <v>BEANS PINTO CAN-24/300</v>
          </cell>
          <cell r="D469" t="str">
            <v>412630</v>
          </cell>
          <cell r="E469" t="str">
            <v>A049</v>
          </cell>
          <cell r="F469" t="str">
            <v>N/A</v>
          </cell>
          <cell r="G469" t="str">
            <v>LB</v>
          </cell>
          <cell r="H469">
            <v>1530</v>
          </cell>
          <cell r="I469" t="str">
            <v>1000</v>
          </cell>
          <cell r="J469" t="str">
            <v>DOMESTIC STATISTICAL 1000</v>
          </cell>
          <cell r="K469" t="str">
            <v>703010</v>
          </cell>
          <cell r="L469" t="str">
            <v>VEGETABLE, CANNED</v>
          </cell>
          <cell r="M469" t="str">
            <v>110</v>
          </cell>
          <cell r="N469" t="str">
            <v>AMS-FRUIT &amp; VEG</v>
          </cell>
          <cell r="O469" t="str">
            <v>103602002031220</v>
          </cell>
          <cell r="P469" t="str">
            <v>VEGETABLES/BEANS/CANNED</v>
          </cell>
          <cell r="Q469">
            <v>1.175</v>
          </cell>
          <cell r="R469">
            <v>1</v>
          </cell>
          <cell r="S469" t="str">
            <v>LB</v>
          </cell>
          <cell r="T469">
            <v>23.25</v>
          </cell>
          <cell r="U469">
            <v>35573</v>
          </cell>
          <cell r="V469">
            <v>67.08</v>
          </cell>
          <cell r="W469">
            <v>0.67079999999999995</v>
          </cell>
          <cell r="X469" t="str">
            <v>USD</v>
          </cell>
          <cell r="Y469">
            <v>100</v>
          </cell>
          <cell r="Z469" t="str">
            <v>LB</v>
          </cell>
          <cell r="AA469">
            <v>15.6</v>
          </cell>
          <cell r="AB469">
            <v>23862.37</v>
          </cell>
          <cell r="AC469" t="str">
            <v>No</v>
          </cell>
        </row>
        <row r="470">
          <cell r="A470" t="str">
            <v>110022</v>
          </cell>
          <cell r="B470" t="str">
            <v>TURKEY ROAST DELI FRZ-BULK</v>
          </cell>
          <cell r="D470" t="str">
            <v>233660</v>
          </cell>
          <cell r="E470" t="str">
            <v>A763</v>
          </cell>
          <cell r="F470" t="str">
            <v>N/A</v>
          </cell>
          <cell r="G470" t="str">
            <v>LB</v>
          </cell>
          <cell r="H470">
            <v>0</v>
          </cell>
          <cell r="I470" t="str">
            <v>1000</v>
          </cell>
          <cell r="J470" t="str">
            <v>DOMESTIC STATISTICAL 1000</v>
          </cell>
          <cell r="K470" t="str">
            <v>302020</v>
          </cell>
          <cell r="L470" t="str">
            <v>TURKEY, FROZEN</v>
          </cell>
          <cell r="M470" t="str">
            <v>120</v>
          </cell>
          <cell r="N470" t="str">
            <v>AMS-POULTRY</v>
          </cell>
          <cell r="O470" t="str">
            <v>102802004031400</v>
          </cell>
          <cell r="P470" t="str">
            <v>POULTRY/EGGS/TURKEY/FROZEN</v>
          </cell>
          <cell r="Q470">
            <v>1</v>
          </cell>
          <cell r="R470">
            <v>1</v>
          </cell>
          <cell r="S470" t="str">
            <v>LB</v>
          </cell>
          <cell r="T470">
            <v>0</v>
          </cell>
          <cell r="U470">
            <v>36000</v>
          </cell>
          <cell r="V470">
            <v>171.03</v>
          </cell>
          <cell r="W470">
            <v>1.7102999999999999</v>
          </cell>
          <cell r="X470" t="str">
            <v>USD</v>
          </cell>
          <cell r="Y470">
            <v>100</v>
          </cell>
          <cell r="Z470" t="str">
            <v>LB</v>
          </cell>
          <cell r="AA470">
            <v>0</v>
          </cell>
          <cell r="AB470">
            <v>61570.8</v>
          </cell>
          <cell r="AC470" t="str">
            <v>No</v>
          </cell>
        </row>
        <row r="471">
          <cell r="A471" t="str">
            <v>110030</v>
          </cell>
          <cell r="B471" t="str">
            <v>CHICKEN LEG QTR FRZ BAG-15 KG 40015 LB</v>
          </cell>
          <cell r="D471" t="str">
            <v>224615</v>
          </cell>
          <cell r="E471" t="str">
            <v>A486</v>
          </cell>
          <cell r="F471" t="str">
            <v>N/A</v>
          </cell>
          <cell r="G471" t="str">
            <v>LB</v>
          </cell>
          <cell r="H471">
            <v>1213</v>
          </cell>
          <cell r="I471" t="str">
            <v>1000</v>
          </cell>
          <cell r="J471" t="str">
            <v>DOMESTIC STATISTICAL 1000</v>
          </cell>
          <cell r="K471" t="str">
            <v>301020</v>
          </cell>
          <cell r="L471" t="str">
            <v>CHICKEN, FROZEN</v>
          </cell>
          <cell r="M471" t="str">
            <v>120</v>
          </cell>
          <cell r="N471" t="str">
            <v>AMS-POULTRY</v>
          </cell>
          <cell r="O471" t="str">
            <v>102802001031400</v>
          </cell>
          <cell r="P471" t="str">
            <v>POULTRY/EGGS/CHICKEN/FROZEN</v>
          </cell>
          <cell r="Q471">
            <v>1.05</v>
          </cell>
          <cell r="R471">
            <v>1</v>
          </cell>
          <cell r="S471" t="str">
            <v>LB</v>
          </cell>
          <cell r="T471">
            <v>33</v>
          </cell>
          <cell r="U471">
            <v>40015</v>
          </cell>
          <cell r="V471">
            <v>31.13</v>
          </cell>
          <cell r="W471">
            <v>0.31129999999999997</v>
          </cell>
          <cell r="X471" t="str">
            <v>USD</v>
          </cell>
          <cell r="Y471">
            <v>100</v>
          </cell>
          <cell r="Z471" t="str">
            <v>LB</v>
          </cell>
          <cell r="AA471">
            <v>10.27</v>
          </cell>
          <cell r="AB471">
            <v>12456.67</v>
          </cell>
          <cell r="AC471" t="str">
            <v>No</v>
          </cell>
        </row>
        <row r="472">
          <cell r="A472" t="str">
            <v>110041</v>
          </cell>
          <cell r="B472" t="str">
            <v>CHICKEN THIGH/DRUMSTICK FRZ CTN-6/4.5 LB</v>
          </cell>
          <cell r="E472" t="str">
            <v>A493</v>
          </cell>
          <cell r="F472" t="str">
            <v>2211-CWT</v>
          </cell>
          <cell r="G472" t="str">
            <v>LB</v>
          </cell>
          <cell r="H472">
            <v>945</v>
          </cell>
          <cell r="I472" t="str">
            <v>1000</v>
          </cell>
          <cell r="J472" t="str">
            <v>DOMESTIC STATISTICAL 1000</v>
          </cell>
          <cell r="K472" t="str">
            <v>301020</v>
          </cell>
          <cell r="L472" t="str">
            <v>CHICKEN, FROZEN</v>
          </cell>
          <cell r="M472" t="str">
            <v>120</v>
          </cell>
          <cell r="N472" t="str">
            <v>AMS-POULTRY</v>
          </cell>
          <cell r="O472" t="str">
            <v>102802001031400</v>
          </cell>
          <cell r="P472" t="str">
            <v>POULTRY/EGGS/CHICKEN/FROZEN</v>
          </cell>
          <cell r="Q472">
            <v>1.05</v>
          </cell>
          <cell r="R472">
            <v>1</v>
          </cell>
          <cell r="S472" t="str">
            <v>LB</v>
          </cell>
          <cell r="T472">
            <v>40</v>
          </cell>
          <cell r="U472">
            <v>37800</v>
          </cell>
          <cell r="V472">
            <v>59.13</v>
          </cell>
          <cell r="W472">
            <v>0.59130000000000005</v>
          </cell>
          <cell r="X472" t="str">
            <v>USD</v>
          </cell>
          <cell r="Y472">
            <v>100</v>
          </cell>
          <cell r="Z472" t="str">
            <v>LB</v>
          </cell>
          <cell r="AA472">
            <v>23.65</v>
          </cell>
          <cell r="AB472">
            <v>22351.14</v>
          </cell>
          <cell r="AC472" t="str">
            <v>No</v>
          </cell>
        </row>
        <row r="473">
          <cell r="A473" t="str">
            <v>110050</v>
          </cell>
          <cell r="B473" t="str">
            <v>CHICKEN THIGH QTR FRZ BAG-15 KG</v>
          </cell>
          <cell r="D473" t="str">
            <v>222615</v>
          </cell>
          <cell r="E473" t="str">
            <v>A491</v>
          </cell>
          <cell r="F473" t="str">
            <v>2211-CWT</v>
          </cell>
          <cell r="G473" t="str">
            <v>LB</v>
          </cell>
          <cell r="H473">
            <v>1213</v>
          </cell>
          <cell r="I473" t="str">
            <v>1000</v>
          </cell>
          <cell r="J473" t="str">
            <v>DOMESTIC STATISTICAL 1000</v>
          </cell>
          <cell r="K473" t="str">
            <v>301020</v>
          </cell>
          <cell r="L473" t="str">
            <v>CHICKEN, FROZEN</v>
          </cell>
          <cell r="M473" t="str">
            <v>120</v>
          </cell>
          <cell r="N473" t="str">
            <v>AMS-POULTRY</v>
          </cell>
          <cell r="O473" t="str">
            <v>102802001031400</v>
          </cell>
          <cell r="P473" t="str">
            <v>POULTRY/EGGS/CHICKEN/FROZEN</v>
          </cell>
          <cell r="Q473">
            <v>1.05</v>
          </cell>
          <cell r="R473">
            <v>1</v>
          </cell>
          <cell r="S473" t="str">
            <v>LB</v>
          </cell>
          <cell r="T473">
            <v>33</v>
          </cell>
          <cell r="U473">
            <v>40015</v>
          </cell>
          <cell r="V473">
            <v>32</v>
          </cell>
          <cell r="W473">
            <v>0.32</v>
          </cell>
          <cell r="X473" t="str">
            <v>USD</v>
          </cell>
          <cell r="Y473">
            <v>100</v>
          </cell>
          <cell r="Z473" t="str">
            <v>LB</v>
          </cell>
          <cell r="AA473">
            <v>10.56</v>
          </cell>
          <cell r="AB473">
            <v>12804.8</v>
          </cell>
          <cell r="AC473" t="str">
            <v>No</v>
          </cell>
        </row>
        <row r="474">
          <cell r="A474" t="str">
            <v>110052</v>
          </cell>
          <cell r="B474" t="str">
            <v>K CHICKEN CUT-UP FRZ CTN-40 LB</v>
          </cell>
          <cell r="D474" t="str">
            <v>221240K</v>
          </cell>
          <cell r="E474" t="str">
            <v>A515</v>
          </cell>
          <cell r="F474" t="str">
            <v>N/A</v>
          </cell>
          <cell r="G474" t="str">
            <v>LB</v>
          </cell>
          <cell r="H474">
            <v>1000</v>
          </cell>
          <cell r="I474" t="str">
            <v>1000</v>
          </cell>
          <cell r="J474" t="str">
            <v>DOMESTIC STATISTICAL 1000</v>
          </cell>
          <cell r="K474" t="str">
            <v>301020</v>
          </cell>
          <cell r="L474" t="str">
            <v>CHICKEN, FROZEN</v>
          </cell>
          <cell r="M474" t="str">
            <v>120</v>
          </cell>
          <cell r="N474" t="str">
            <v>AMS-POULTRY</v>
          </cell>
          <cell r="O474" t="str">
            <v>102802001031400</v>
          </cell>
          <cell r="P474" t="str">
            <v>POULTRY/EGGS/CHICKEN/FROZEN</v>
          </cell>
          <cell r="Q474">
            <v>1.05</v>
          </cell>
          <cell r="R474">
            <v>1</v>
          </cell>
          <cell r="S474" t="str">
            <v>LB</v>
          </cell>
          <cell r="T474">
            <v>40</v>
          </cell>
          <cell r="U474">
            <v>40000</v>
          </cell>
          <cell r="V474">
            <v>265</v>
          </cell>
          <cell r="W474">
            <v>2.65</v>
          </cell>
          <cell r="X474" t="str">
            <v>USD</v>
          </cell>
          <cell r="Y474">
            <v>100</v>
          </cell>
          <cell r="Z474" t="str">
            <v>LB</v>
          </cell>
          <cell r="AA474">
            <v>106</v>
          </cell>
          <cell r="AB474">
            <v>106000</v>
          </cell>
          <cell r="AC474" t="str">
            <v>No</v>
          </cell>
        </row>
        <row r="475">
          <cell r="A475" t="str">
            <v>110053</v>
          </cell>
          <cell r="B475" t="str">
            <v>K APPLESAUCE CAN-6/10</v>
          </cell>
          <cell r="D475" t="str">
            <v>301160K</v>
          </cell>
          <cell r="E475" t="str">
            <v>A350</v>
          </cell>
          <cell r="F475" t="str">
            <v>N/A</v>
          </cell>
          <cell r="G475" t="str">
            <v>LB</v>
          </cell>
          <cell r="H475">
            <v>912</v>
          </cell>
          <cell r="I475" t="str">
            <v>1000</v>
          </cell>
          <cell r="J475" t="str">
            <v>DOMESTIC STATISTICAL 1000</v>
          </cell>
          <cell r="K475" t="str">
            <v>702010</v>
          </cell>
          <cell r="L475" t="str">
            <v>FRUIT, CANNED</v>
          </cell>
          <cell r="M475" t="str">
            <v>110</v>
          </cell>
          <cell r="N475" t="str">
            <v>AMS-FRUIT &amp; VEG</v>
          </cell>
          <cell r="O475" t="str">
            <v>101202001031220</v>
          </cell>
          <cell r="P475" t="str">
            <v>FRUIT/APPLES/CANNED</v>
          </cell>
          <cell r="Q475">
            <v>1.1479999999999999</v>
          </cell>
          <cell r="R475">
            <v>1</v>
          </cell>
          <cell r="S475" t="str">
            <v>LB</v>
          </cell>
          <cell r="T475">
            <v>40.5</v>
          </cell>
          <cell r="U475">
            <v>36936</v>
          </cell>
          <cell r="V475">
            <v>83.03</v>
          </cell>
          <cell r="W475">
            <v>0.83030000000000004</v>
          </cell>
          <cell r="X475" t="str">
            <v>USD</v>
          </cell>
          <cell r="Y475">
            <v>100</v>
          </cell>
          <cell r="Z475" t="str">
            <v>LB</v>
          </cell>
          <cell r="AA475">
            <v>33.630000000000003</v>
          </cell>
          <cell r="AB475">
            <v>30667.96</v>
          </cell>
          <cell r="AC475" t="str">
            <v>No</v>
          </cell>
        </row>
        <row r="476">
          <cell r="A476" t="str">
            <v>110054</v>
          </cell>
          <cell r="B476" t="str">
            <v>K PEACHES CLING CAN-6/10</v>
          </cell>
          <cell r="D476" t="str">
            <v>302160K</v>
          </cell>
          <cell r="E476" t="str">
            <v>A408</v>
          </cell>
          <cell r="F476" t="str">
            <v>N/A</v>
          </cell>
          <cell r="G476" t="str">
            <v>LB</v>
          </cell>
          <cell r="H476">
            <v>912</v>
          </cell>
          <cell r="I476" t="str">
            <v>1000</v>
          </cell>
          <cell r="J476" t="str">
            <v>DOMESTIC STATISTICAL 1000</v>
          </cell>
          <cell r="K476" t="str">
            <v>702010</v>
          </cell>
          <cell r="L476" t="str">
            <v>FRUIT, CANNED</v>
          </cell>
          <cell r="M476" t="str">
            <v>110</v>
          </cell>
          <cell r="N476" t="str">
            <v>AMS-FRUIT &amp; VEG</v>
          </cell>
          <cell r="O476" t="str">
            <v>101202013031220</v>
          </cell>
          <cell r="P476" t="str">
            <v>FRUIT/PEACHES/CANNED</v>
          </cell>
          <cell r="Q476">
            <v>1.157</v>
          </cell>
          <cell r="R476">
            <v>1</v>
          </cell>
          <cell r="S476" t="str">
            <v>LB</v>
          </cell>
          <cell r="T476">
            <v>39.75</v>
          </cell>
          <cell r="U476">
            <v>36252</v>
          </cell>
          <cell r="V476">
            <v>123.12</v>
          </cell>
          <cell r="W476">
            <v>1.2312000000000001</v>
          </cell>
          <cell r="X476" t="str">
            <v>USD</v>
          </cell>
          <cell r="Y476">
            <v>100</v>
          </cell>
          <cell r="Z476" t="str">
            <v>LB</v>
          </cell>
          <cell r="AA476">
            <v>48.94</v>
          </cell>
          <cell r="AB476">
            <v>44633.46</v>
          </cell>
          <cell r="AC476" t="str">
            <v>No</v>
          </cell>
        </row>
        <row r="477">
          <cell r="A477" t="str">
            <v>110055</v>
          </cell>
          <cell r="B477" t="str">
            <v>K PEARS SLICES CAN-6/10</v>
          </cell>
          <cell r="D477" t="str">
            <v>303260K</v>
          </cell>
          <cell r="E477" t="str">
            <v>A433</v>
          </cell>
          <cell r="F477" t="str">
            <v>N/A</v>
          </cell>
          <cell r="G477" t="str">
            <v>LB</v>
          </cell>
          <cell r="H477">
            <v>912</v>
          </cell>
          <cell r="I477" t="str">
            <v>1000</v>
          </cell>
          <cell r="J477" t="str">
            <v>DOMESTIC STATISTICAL 1000</v>
          </cell>
          <cell r="K477" t="str">
            <v>702010</v>
          </cell>
          <cell r="L477" t="str">
            <v>FRUIT, CANNED</v>
          </cell>
          <cell r="M477" t="str">
            <v>110</v>
          </cell>
          <cell r="N477" t="str">
            <v>AMS-FRUIT &amp; VEG</v>
          </cell>
          <cell r="O477" t="str">
            <v>101202014031220</v>
          </cell>
          <cell r="P477" t="str">
            <v>FRUIT/PEAR/CANNED</v>
          </cell>
          <cell r="Q477">
            <v>1.165</v>
          </cell>
          <cell r="R477">
            <v>1</v>
          </cell>
          <cell r="S477" t="str">
            <v>LB</v>
          </cell>
          <cell r="T477">
            <v>39.5</v>
          </cell>
          <cell r="U477">
            <v>36024</v>
          </cell>
          <cell r="V477">
            <v>90.14</v>
          </cell>
          <cell r="W477">
            <v>0.90139999999999998</v>
          </cell>
          <cell r="X477" t="str">
            <v>USD</v>
          </cell>
          <cell r="Y477">
            <v>100</v>
          </cell>
          <cell r="Z477" t="str">
            <v>LB</v>
          </cell>
          <cell r="AA477">
            <v>35.61</v>
          </cell>
          <cell r="AB477">
            <v>32472.03</v>
          </cell>
          <cell r="AC477" t="str">
            <v>No</v>
          </cell>
        </row>
        <row r="478">
          <cell r="A478" t="str">
            <v>110056</v>
          </cell>
          <cell r="B478" t="str">
            <v>K PEACH FREESTONEDICED FRZ CUP-96/4.4 OZ</v>
          </cell>
          <cell r="D478" t="str">
            <v>311320K</v>
          </cell>
          <cell r="E478" t="str">
            <v>A416</v>
          </cell>
          <cell r="F478" t="str">
            <v>N/A</v>
          </cell>
          <cell r="G478" t="str">
            <v>LB</v>
          </cell>
          <cell r="H478">
            <v>1400</v>
          </cell>
          <cell r="I478" t="str">
            <v>1000</v>
          </cell>
          <cell r="J478" t="str">
            <v>DOMESTIC STATISTICAL 1000</v>
          </cell>
          <cell r="K478" t="str">
            <v>702040</v>
          </cell>
          <cell r="L478" t="str">
            <v>FRUIT, FROZEN</v>
          </cell>
          <cell r="M478" t="str">
            <v>110</v>
          </cell>
          <cell r="N478" t="str">
            <v>AMS-FRUIT &amp; VEG</v>
          </cell>
          <cell r="O478" t="str">
            <v>101202013031400</v>
          </cell>
          <cell r="P478" t="str">
            <v>FRUIT/PEACHES/FROZEN</v>
          </cell>
          <cell r="Q478">
            <v>1.163</v>
          </cell>
          <cell r="R478">
            <v>1</v>
          </cell>
          <cell r="S478" t="str">
            <v>LB</v>
          </cell>
          <cell r="T478">
            <v>26.4</v>
          </cell>
          <cell r="U478">
            <v>36960</v>
          </cell>
          <cell r="V478">
            <v>177.8</v>
          </cell>
          <cell r="W478">
            <v>1.778</v>
          </cell>
          <cell r="X478" t="str">
            <v>USD</v>
          </cell>
          <cell r="Y478">
            <v>100</v>
          </cell>
          <cell r="Z478" t="str">
            <v>LB</v>
          </cell>
          <cell r="AA478">
            <v>46.94</v>
          </cell>
          <cell r="AB478">
            <v>65714.880000000005</v>
          </cell>
          <cell r="AC478" t="str">
            <v>No</v>
          </cell>
        </row>
        <row r="479">
          <cell r="A479" t="str">
            <v>110057</v>
          </cell>
          <cell r="B479" t="str">
            <v>K ORANGE JUICE CONC FRZ CAN-12/32 OZ</v>
          </cell>
          <cell r="D479" t="str">
            <v>331032K</v>
          </cell>
          <cell r="E479" t="str">
            <v>A301</v>
          </cell>
          <cell r="F479" t="str">
            <v>N/A</v>
          </cell>
          <cell r="G479" t="str">
            <v>LB</v>
          </cell>
          <cell r="H479">
            <v>1200</v>
          </cell>
          <cell r="I479" t="str">
            <v>1000</v>
          </cell>
          <cell r="J479" t="str">
            <v>DOMESTIC STATISTICAL 1000</v>
          </cell>
          <cell r="K479" t="str">
            <v>702050</v>
          </cell>
          <cell r="L479" t="str">
            <v>FRUIT, JUICE</v>
          </cell>
          <cell r="M479" t="str">
            <v>110</v>
          </cell>
          <cell r="N479" t="str">
            <v>AMS-FRUIT &amp; VEG</v>
          </cell>
          <cell r="O479" t="str">
            <v>101202012031420</v>
          </cell>
          <cell r="P479" t="str">
            <v>FRUIT/ORANGE/JUICE</v>
          </cell>
          <cell r="Q479">
            <v>1.2170000000000001</v>
          </cell>
          <cell r="R479">
            <v>1</v>
          </cell>
          <cell r="S479" t="str">
            <v>LB</v>
          </cell>
          <cell r="T479">
            <v>30</v>
          </cell>
          <cell r="U479">
            <v>36000</v>
          </cell>
          <cell r="V479">
            <v>89.5</v>
          </cell>
          <cell r="W479">
            <v>0.89500000000000002</v>
          </cell>
          <cell r="X479" t="str">
            <v>USD</v>
          </cell>
          <cell r="Y479">
            <v>100</v>
          </cell>
          <cell r="Z479" t="str">
            <v>LB</v>
          </cell>
          <cell r="AA479">
            <v>26.85</v>
          </cell>
          <cell r="AB479">
            <v>32220</v>
          </cell>
          <cell r="AC479" t="str">
            <v>No</v>
          </cell>
        </row>
        <row r="480">
          <cell r="A480" t="str">
            <v>110058</v>
          </cell>
          <cell r="B480" t="str">
            <v>K BEANS GREEN CAN-6/10</v>
          </cell>
          <cell r="D480" t="str">
            <v>360560K</v>
          </cell>
          <cell r="E480" t="str">
            <v>A061</v>
          </cell>
          <cell r="F480" t="str">
            <v>N/A</v>
          </cell>
          <cell r="G480" t="str">
            <v>LB</v>
          </cell>
          <cell r="H480">
            <v>912</v>
          </cell>
          <cell r="I480" t="str">
            <v>1000</v>
          </cell>
          <cell r="J480" t="str">
            <v>DOMESTIC STATISTICAL 1000</v>
          </cell>
          <cell r="K480" t="str">
            <v>703010</v>
          </cell>
          <cell r="L480" t="str">
            <v>VEGETABLE, CANNED</v>
          </cell>
          <cell r="M480" t="str">
            <v>110</v>
          </cell>
          <cell r="N480" t="str">
            <v>AMS-FRUIT &amp; VEG</v>
          </cell>
          <cell r="O480" t="str">
            <v>103602002531220</v>
          </cell>
          <cell r="P480" t="str">
            <v>VEGETABLES/BEANS GREEN/CANNED</v>
          </cell>
          <cell r="Q480">
            <v>1.2110000000000001</v>
          </cell>
          <cell r="R480">
            <v>1</v>
          </cell>
          <cell r="S480" t="str">
            <v>LB</v>
          </cell>
          <cell r="T480">
            <v>38</v>
          </cell>
          <cell r="U480">
            <v>34656</v>
          </cell>
          <cell r="V480">
            <v>41.84</v>
          </cell>
          <cell r="W480">
            <v>0.41840000000000005</v>
          </cell>
          <cell r="X480" t="str">
            <v>USD</v>
          </cell>
          <cell r="Y480">
            <v>100</v>
          </cell>
          <cell r="Z480" t="str">
            <v>LB</v>
          </cell>
          <cell r="AA480">
            <v>15.9</v>
          </cell>
          <cell r="AB480">
            <v>14500.07</v>
          </cell>
          <cell r="AC480" t="str">
            <v>No</v>
          </cell>
        </row>
        <row r="481">
          <cell r="A481" t="str">
            <v>110059</v>
          </cell>
          <cell r="B481" t="str">
            <v>K CORN WHOLE KERNEL(LIQ) CAN-6/10</v>
          </cell>
          <cell r="D481" t="str">
            <v>362360K</v>
          </cell>
          <cell r="E481" t="str">
            <v>A110</v>
          </cell>
          <cell r="F481" t="str">
            <v>N/A</v>
          </cell>
          <cell r="G481" t="str">
            <v>LB</v>
          </cell>
          <cell r="H481">
            <v>912</v>
          </cell>
          <cell r="I481" t="str">
            <v>1000</v>
          </cell>
          <cell r="J481" t="str">
            <v>DOMESTIC STATISTICAL 1000</v>
          </cell>
          <cell r="K481" t="str">
            <v>703010</v>
          </cell>
          <cell r="L481" t="str">
            <v>VEGETABLE, CANNED</v>
          </cell>
          <cell r="M481" t="str">
            <v>110</v>
          </cell>
          <cell r="N481" t="str">
            <v>AMS-FRUIT &amp; VEG</v>
          </cell>
          <cell r="O481" t="str">
            <v>103602004031220</v>
          </cell>
          <cell r="P481" t="str">
            <v>VEGETABLES/CORN/CANNED</v>
          </cell>
          <cell r="Q481">
            <v>1.1819999999999999</v>
          </cell>
          <cell r="R481">
            <v>1</v>
          </cell>
          <cell r="S481" t="str">
            <v>LB</v>
          </cell>
          <cell r="T481">
            <v>39.75</v>
          </cell>
          <cell r="U481">
            <v>36252</v>
          </cell>
          <cell r="V481">
            <v>89.81</v>
          </cell>
          <cell r="W481">
            <v>0.89810000000000001</v>
          </cell>
          <cell r="X481" t="str">
            <v>USD</v>
          </cell>
          <cell r="Y481">
            <v>100</v>
          </cell>
          <cell r="Z481" t="str">
            <v>LB</v>
          </cell>
          <cell r="AA481">
            <v>35.700000000000003</v>
          </cell>
          <cell r="AB481">
            <v>32557.919999999998</v>
          </cell>
          <cell r="AC481" t="str">
            <v>No</v>
          </cell>
        </row>
        <row r="482">
          <cell r="A482" t="str">
            <v>110060</v>
          </cell>
          <cell r="B482" t="str">
            <v>K PEAS CAN-6/10</v>
          </cell>
          <cell r="D482" t="str">
            <v>363060K</v>
          </cell>
          <cell r="E482" t="str">
            <v>A140</v>
          </cell>
          <cell r="F482" t="str">
            <v>N/A</v>
          </cell>
          <cell r="G482" t="str">
            <v>LB</v>
          </cell>
          <cell r="H482">
            <v>912</v>
          </cell>
          <cell r="I482" t="str">
            <v>1000</v>
          </cell>
          <cell r="J482" t="str">
            <v>DOMESTIC STATISTICAL 1000</v>
          </cell>
          <cell r="K482" t="str">
            <v>703010</v>
          </cell>
          <cell r="L482" t="str">
            <v>VEGETABLE, CANNED</v>
          </cell>
          <cell r="M482" t="str">
            <v>110</v>
          </cell>
          <cell r="N482" t="str">
            <v>AMS-FRUIT &amp; VEG</v>
          </cell>
          <cell r="O482" t="str">
            <v>103602006031220</v>
          </cell>
          <cell r="P482" t="str">
            <v>VEGETABLES/PEAS/CANNED</v>
          </cell>
          <cell r="Q482">
            <v>1.19</v>
          </cell>
          <cell r="R482">
            <v>1</v>
          </cell>
          <cell r="S482" t="str">
            <v>LB</v>
          </cell>
          <cell r="T482">
            <v>39.5</v>
          </cell>
          <cell r="U482">
            <v>36024</v>
          </cell>
          <cell r="V482">
            <v>45.57</v>
          </cell>
          <cell r="W482">
            <v>0.45569999999999999</v>
          </cell>
          <cell r="X482" t="str">
            <v>USD</v>
          </cell>
          <cell r="Y482">
            <v>100</v>
          </cell>
          <cell r="Z482" t="str">
            <v>LB</v>
          </cell>
          <cell r="AA482">
            <v>18</v>
          </cell>
          <cell r="AB482">
            <v>16416.14</v>
          </cell>
          <cell r="AC482" t="str">
            <v>No</v>
          </cell>
        </row>
        <row r="483">
          <cell r="A483" t="str">
            <v>110061</v>
          </cell>
          <cell r="B483" t="str">
            <v>K CORN COB FRZ CSE-96</v>
          </cell>
          <cell r="D483" t="str">
            <v>391510K</v>
          </cell>
          <cell r="E483" t="str">
            <v>A129</v>
          </cell>
          <cell r="F483" t="str">
            <v>N/A</v>
          </cell>
          <cell r="G483" t="str">
            <v>LB</v>
          </cell>
          <cell r="H483">
            <v>1320</v>
          </cell>
          <cell r="I483" t="str">
            <v>1000</v>
          </cell>
          <cell r="J483" t="str">
            <v>DOMESTIC STATISTICAL 1000</v>
          </cell>
          <cell r="K483" t="str">
            <v>703040</v>
          </cell>
          <cell r="L483" t="str">
            <v>VEGETABLE, FROZEN</v>
          </cell>
          <cell r="M483" t="str">
            <v>110</v>
          </cell>
          <cell r="N483" t="str">
            <v>AMS-FRUIT &amp; VEG</v>
          </cell>
          <cell r="O483" t="str">
            <v>103602004031400</v>
          </cell>
          <cell r="P483" t="str">
            <v>VEGETABLES/CORN/FROZEN</v>
          </cell>
          <cell r="Q483">
            <v>1.05</v>
          </cell>
          <cell r="R483">
            <v>1</v>
          </cell>
          <cell r="S483" t="str">
            <v>LB</v>
          </cell>
          <cell r="T483">
            <v>30</v>
          </cell>
          <cell r="U483">
            <v>39600</v>
          </cell>
          <cell r="V483">
            <v>58.4</v>
          </cell>
          <cell r="W483">
            <v>0.58399999999999996</v>
          </cell>
          <cell r="X483" t="str">
            <v>USD</v>
          </cell>
          <cell r="Y483">
            <v>100</v>
          </cell>
          <cell r="Z483" t="str">
            <v>LB</v>
          </cell>
          <cell r="AA483">
            <v>17.52</v>
          </cell>
          <cell r="AB483">
            <v>23126.400000000001</v>
          </cell>
          <cell r="AC483" t="str">
            <v>No</v>
          </cell>
        </row>
        <row r="484">
          <cell r="A484" t="str">
            <v>110062</v>
          </cell>
          <cell r="B484" t="str">
            <v>K PEAS GREEN FRZ CTN-30 LB</v>
          </cell>
          <cell r="D484" t="str">
            <v>392030K</v>
          </cell>
          <cell r="E484" t="str">
            <v>A160</v>
          </cell>
          <cell r="F484" t="str">
            <v>N/A</v>
          </cell>
          <cell r="G484" t="str">
            <v>LB</v>
          </cell>
          <cell r="H484">
            <v>1320</v>
          </cell>
          <cell r="I484" t="str">
            <v>1000</v>
          </cell>
          <cell r="J484" t="str">
            <v>DOMESTIC STATISTICAL 1000</v>
          </cell>
          <cell r="K484" t="str">
            <v>703040</v>
          </cell>
          <cell r="L484" t="str">
            <v>VEGETABLE, FROZEN</v>
          </cell>
          <cell r="M484" t="str">
            <v>110</v>
          </cell>
          <cell r="N484" t="str">
            <v>AMS-FRUIT &amp; VEG</v>
          </cell>
          <cell r="O484" t="str">
            <v>103602006031400</v>
          </cell>
          <cell r="P484" t="str">
            <v>VEGETABLES/PEAS/FROZEN</v>
          </cell>
          <cell r="Q484">
            <v>1.0669999999999999</v>
          </cell>
          <cell r="R484">
            <v>1</v>
          </cell>
          <cell r="S484" t="str">
            <v>LB</v>
          </cell>
          <cell r="T484">
            <v>30</v>
          </cell>
          <cell r="U484">
            <v>39600</v>
          </cell>
          <cell r="V484">
            <v>57.6</v>
          </cell>
          <cell r="W484">
            <v>0.57600000000000007</v>
          </cell>
          <cell r="X484" t="str">
            <v>USD</v>
          </cell>
          <cell r="Y484">
            <v>100</v>
          </cell>
          <cell r="Z484" t="str">
            <v>LB</v>
          </cell>
          <cell r="AA484">
            <v>17.28</v>
          </cell>
          <cell r="AB484">
            <v>22809.599999999999</v>
          </cell>
          <cell r="AC484" t="str">
            <v>No</v>
          </cell>
        </row>
        <row r="485">
          <cell r="A485" t="str">
            <v>110063</v>
          </cell>
          <cell r="B485" t="str">
            <v>K BEANS GREEN FRZ CTN-30 LB</v>
          </cell>
          <cell r="D485" t="str">
            <v>395030K</v>
          </cell>
          <cell r="E485" t="str">
            <v>A070</v>
          </cell>
          <cell r="F485" t="str">
            <v>N/A</v>
          </cell>
          <cell r="G485" t="str">
            <v>LB</v>
          </cell>
          <cell r="H485">
            <v>1320</v>
          </cell>
          <cell r="I485" t="str">
            <v>1000</v>
          </cell>
          <cell r="J485" t="str">
            <v>DOMESTIC STATISTICAL 1000</v>
          </cell>
          <cell r="K485" t="str">
            <v>703040</v>
          </cell>
          <cell r="L485" t="str">
            <v>VEGETABLE, FROZEN</v>
          </cell>
          <cell r="M485" t="str">
            <v>110</v>
          </cell>
          <cell r="N485" t="str">
            <v>AMS-FRUIT &amp; VEG</v>
          </cell>
          <cell r="O485" t="str">
            <v>103602002531400</v>
          </cell>
          <cell r="P485" t="str">
            <v>VEGETABLES/BEANS GREEN/FROZEN</v>
          </cell>
          <cell r="Q485">
            <v>1.0669999999999999</v>
          </cell>
          <cell r="R485">
            <v>1</v>
          </cell>
          <cell r="S485" t="str">
            <v>LB</v>
          </cell>
          <cell r="T485">
            <v>30</v>
          </cell>
          <cell r="U485">
            <v>39600</v>
          </cell>
          <cell r="V485">
            <v>64.430000000000007</v>
          </cell>
          <cell r="W485">
            <v>0.64430000000000009</v>
          </cell>
          <cell r="X485" t="str">
            <v>USD</v>
          </cell>
          <cell r="Y485">
            <v>100</v>
          </cell>
          <cell r="Z485" t="str">
            <v>LB</v>
          </cell>
          <cell r="AA485">
            <v>19.329999999999998</v>
          </cell>
          <cell r="AB485">
            <v>25514.28</v>
          </cell>
          <cell r="AC485" t="str">
            <v>No</v>
          </cell>
        </row>
        <row r="486">
          <cell r="A486" t="str">
            <v>110064</v>
          </cell>
          <cell r="B486" t="str">
            <v>K CARROTS FRZ CTN-30 LB</v>
          </cell>
          <cell r="D486" t="str">
            <v>396030K</v>
          </cell>
          <cell r="E486" t="str">
            <v>A099</v>
          </cell>
          <cell r="F486" t="str">
            <v>N/A</v>
          </cell>
          <cell r="G486" t="str">
            <v>LB</v>
          </cell>
          <cell r="H486">
            <v>1320</v>
          </cell>
          <cell r="I486" t="str">
            <v>1000</v>
          </cell>
          <cell r="J486" t="str">
            <v>DOMESTIC STATISTICAL 1000</v>
          </cell>
          <cell r="K486" t="str">
            <v>703040</v>
          </cell>
          <cell r="L486" t="str">
            <v>VEGETABLE, FROZEN</v>
          </cell>
          <cell r="M486" t="str">
            <v>110</v>
          </cell>
          <cell r="N486" t="str">
            <v>AMS-FRUIT &amp; VEG</v>
          </cell>
          <cell r="O486" t="str">
            <v>103602003031400</v>
          </cell>
          <cell r="P486" t="str">
            <v>VEGETABLES/CARROTS/FROZEN</v>
          </cell>
          <cell r="Q486">
            <v>1.0669999999999999</v>
          </cell>
          <cell r="R486">
            <v>1</v>
          </cell>
          <cell r="S486" t="str">
            <v>LB</v>
          </cell>
          <cell r="T486">
            <v>30</v>
          </cell>
          <cell r="U486">
            <v>39600</v>
          </cell>
          <cell r="V486">
            <v>58.4</v>
          </cell>
          <cell r="W486">
            <v>0.58399999999999996</v>
          </cell>
          <cell r="X486" t="str">
            <v>USD</v>
          </cell>
          <cell r="Y486">
            <v>100</v>
          </cell>
          <cell r="Z486" t="str">
            <v>LB</v>
          </cell>
          <cell r="AA486">
            <v>17.52</v>
          </cell>
          <cell r="AB486">
            <v>23126.400000000001</v>
          </cell>
          <cell r="AC486" t="str">
            <v>No</v>
          </cell>
        </row>
        <row r="487">
          <cell r="A487" t="str">
            <v>110065</v>
          </cell>
          <cell r="B487" t="str">
            <v>K BEANS NAVY PEA DRY  BAG-25 LB</v>
          </cell>
          <cell r="D487" t="str">
            <v>421325K</v>
          </cell>
          <cell r="E487" t="str">
            <v>A924</v>
          </cell>
          <cell r="F487" t="str">
            <v>N/A</v>
          </cell>
          <cell r="G487" t="str">
            <v>LB</v>
          </cell>
          <cell r="H487">
            <v>1600</v>
          </cell>
          <cell r="I487" t="str">
            <v>1000</v>
          </cell>
          <cell r="J487" t="str">
            <v>DOMESTIC STATISTICAL 1000</v>
          </cell>
          <cell r="K487" t="str">
            <v>704010</v>
          </cell>
          <cell r="L487" t="str">
            <v>BEANS, DRY</v>
          </cell>
          <cell r="M487" t="str">
            <v>110</v>
          </cell>
          <cell r="N487" t="str">
            <v>AMS-FRUIT &amp; VEG</v>
          </cell>
          <cell r="O487" t="str">
            <v>103602002031340</v>
          </cell>
          <cell r="P487" t="str">
            <v>VEGETABLES/BEANS/DRY</v>
          </cell>
          <cell r="Q487">
            <v>1.02</v>
          </cell>
          <cell r="R487">
            <v>1</v>
          </cell>
          <cell r="S487" t="str">
            <v>LB</v>
          </cell>
          <cell r="T487">
            <v>25</v>
          </cell>
          <cell r="U487">
            <v>40000</v>
          </cell>
          <cell r="V487">
            <v>43.56</v>
          </cell>
          <cell r="W487">
            <v>0.43560000000000004</v>
          </cell>
          <cell r="X487" t="str">
            <v>USD</v>
          </cell>
          <cell r="Y487">
            <v>100</v>
          </cell>
          <cell r="Z487" t="str">
            <v>LB</v>
          </cell>
          <cell r="AA487">
            <v>10.89</v>
          </cell>
          <cell r="AB487">
            <v>17424</v>
          </cell>
          <cell r="AC487" t="str">
            <v>No</v>
          </cell>
        </row>
        <row r="488">
          <cell r="A488" t="str">
            <v>110066</v>
          </cell>
          <cell r="B488" t="str">
            <v>K BEANS GREAT NORTHERN DRY BAG-25 LB</v>
          </cell>
          <cell r="D488" t="str">
            <v>422525K</v>
          </cell>
          <cell r="E488" t="str">
            <v>A925</v>
          </cell>
          <cell r="F488" t="str">
            <v>N/A</v>
          </cell>
          <cell r="G488" t="str">
            <v>LB</v>
          </cell>
          <cell r="H488">
            <v>1600</v>
          </cell>
          <cell r="I488" t="str">
            <v>1000</v>
          </cell>
          <cell r="J488" t="str">
            <v>DOMESTIC STATISTICAL 1000</v>
          </cell>
          <cell r="K488" t="str">
            <v>704010</v>
          </cell>
          <cell r="L488" t="str">
            <v>BEANS, DRY</v>
          </cell>
          <cell r="M488" t="str">
            <v>110</v>
          </cell>
          <cell r="N488" t="str">
            <v>AMS-FRUIT &amp; VEG</v>
          </cell>
          <cell r="O488" t="str">
            <v>103602002031340</v>
          </cell>
          <cell r="P488" t="str">
            <v>VEGETABLES/BEANS/DRY</v>
          </cell>
          <cell r="Q488">
            <v>1.02</v>
          </cell>
          <cell r="R488">
            <v>1</v>
          </cell>
          <cell r="S488" t="str">
            <v>LB</v>
          </cell>
          <cell r="T488">
            <v>25</v>
          </cell>
          <cell r="U488">
            <v>40000</v>
          </cell>
          <cell r="V488">
            <v>78</v>
          </cell>
          <cell r="W488">
            <v>0.78</v>
          </cell>
          <cell r="X488" t="str">
            <v>USD</v>
          </cell>
          <cell r="Y488">
            <v>100</v>
          </cell>
          <cell r="Z488" t="str">
            <v>LB</v>
          </cell>
          <cell r="AA488">
            <v>19.5</v>
          </cell>
          <cell r="AB488">
            <v>31200</v>
          </cell>
          <cell r="AC488" t="str">
            <v>No</v>
          </cell>
        </row>
        <row r="489">
          <cell r="A489" t="str">
            <v>110067</v>
          </cell>
          <cell r="B489" t="str">
            <v>K PEANUT BUTTER SMOOTH JAR-6/5 LB</v>
          </cell>
          <cell r="E489" t="str">
            <v>B473</v>
          </cell>
          <cell r="F489" t="str">
            <v>N/A</v>
          </cell>
          <cell r="G489" t="str">
            <v>LB</v>
          </cell>
          <cell r="H489">
            <v>1232</v>
          </cell>
          <cell r="I489" t="str">
            <v>1000</v>
          </cell>
          <cell r="J489" t="str">
            <v>DOMESTIC STATISTICAL 1000</v>
          </cell>
          <cell r="K489" t="str">
            <v>701011</v>
          </cell>
          <cell r="L489" t="str">
            <v>PEANUT PROD, KOSHER</v>
          </cell>
          <cell r="M489" t="str">
            <v>210</v>
          </cell>
          <cell r="N489" t="str">
            <v>AMS-DOMESTIC</v>
          </cell>
          <cell r="O489" t="str">
            <v>102202002031200</v>
          </cell>
          <cell r="P489" t="str">
            <v>NUTS/PEANUT BUTTER/CANNED</v>
          </cell>
          <cell r="Q489">
            <v>1.0669999999999999</v>
          </cell>
          <cell r="R489">
            <v>1</v>
          </cell>
          <cell r="S489" t="str">
            <v>LB</v>
          </cell>
          <cell r="T489">
            <v>30</v>
          </cell>
          <cell r="U489">
            <v>36960</v>
          </cell>
          <cell r="V489">
            <v>106.9</v>
          </cell>
          <cell r="W489">
            <v>1.069</v>
          </cell>
          <cell r="X489" t="str">
            <v>USD</v>
          </cell>
          <cell r="Y489">
            <v>100</v>
          </cell>
          <cell r="Z489" t="str">
            <v>LB</v>
          </cell>
          <cell r="AA489">
            <v>32.07</v>
          </cell>
          <cell r="AB489">
            <v>39510.239999999998</v>
          </cell>
          <cell r="AC489" t="str">
            <v>No</v>
          </cell>
        </row>
        <row r="490">
          <cell r="A490" t="str">
            <v>110068</v>
          </cell>
          <cell r="B490" t="str">
            <v>K OIL VEGETABLE BTL-8/48 OZ</v>
          </cell>
          <cell r="E490" t="str">
            <v>B666</v>
          </cell>
          <cell r="F490" t="str">
            <v>N/A</v>
          </cell>
          <cell r="G490" t="str">
            <v>LB</v>
          </cell>
          <cell r="H490">
            <v>1320</v>
          </cell>
          <cell r="I490" t="str">
            <v>1000</v>
          </cell>
          <cell r="J490" t="str">
            <v>DOMESTIC STATISTICAL 1000</v>
          </cell>
          <cell r="K490" t="str">
            <v>601011</v>
          </cell>
          <cell r="L490" t="str">
            <v>VEG OIL PROD, KOSHER</v>
          </cell>
          <cell r="M490" t="str">
            <v>210</v>
          </cell>
          <cell r="N490" t="str">
            <v>AMS-DOMESTIC</v>
          </cell>
          <cell r="O490" t="str">
            <v>102402005031140</v>
          </cell>
          <cell r="P490" t="str">
            <v>OIL/VEGETABLE/BOTTLE</v>
          </cell>
          <cell r="Q490">
            <v>1.147</v>
          </cell>
          <cell r="R490">
            <v>1</v>
          </cell>
          <cell r="S490" t="str">
            <v>LB</v>
          </cell>
          <cell r="T490">
            <v>23.1</v>
          </cell>
          <cell r="U490">
            <v>30492</v>
          </cell>
          <cell r="V490">
            <v>73.400000000000006</v>
          </cell>
          <cell r="W490">
            <v>0.7340000000000001</v>
          </cell>
          <cell r="X490" t="str">
            <v>USD</v>
          </cell>
          <cell r="Y490">
            <v>100</v>
          </cell>
          <cell r="Z490" t="str">
            <v>LB</v>
          </cell>
          <cell r="AA490">
            <v>16.96</v>
          </cell>
          <cell r="AB490">
            <v>22381.13</v>
          </cell>
          <cell r="AC490" t="str">
            <v>No</v>
          </cell>
        </row>
        <row r="491">
          <cell r="A491" t="str">
            <v>110069</v>
          </cell>
          <cell r="B491" t="str">
            <v>K OIL VEGETABLE BTL-9/48 OZ</v>
          </cell>
          <cell r="E491" t="str">
            <v>NO FNS CODE</v>
          </cell>
          <cell r="F491" t="str">
            <v>N/A</v>
          </cell>
          <cell r="G491" t="str">
            <v>LB</v>
          </cell>
          <cell r="H491">
            <v>1440</v>
          </cell>
          <cell r="I491" t="str">
            <v>1000</v>
          </cell>
          <cell r="J491" t="str">
            <v>DOMESTIC STATISTICAL 1000</v>
          </cell>
          <cell r="K491" t="str">
            <v>601011</v>
          </cell>
          <cell r="L491" t="str">
            <v>VEG OIL PROD, KOSHER</v>
          </cell>
          <cell r="M491" t="str">
            <v>210</v>
          </cell>
          <cell r="N491" t="str">
            <v>AMS-DOMESTIC</v>
          </cell>
          <cell r="O491" t="str">
            <v>102402005031140</v>
          </cell>
          <cell r="P491" t="str">
            <v>OIL/VEGETABLE/BOTTLE</v>
          </cell>
          <cell r="Q491">
            <v>1.0369999999999999</v>
          </cell>
          <cell r="R491">
            <v>1</v>
          </cell>
          <cell r="S491" t="str">
            <v>LB</v>
          </cell>
          <cell r="T491">
            <v>25.988</v>
          </cell>
          <cell r="U491">
            <v>37422</v>
          </cell>
          <cell r="V491">
            <v>57.21</v>
          </cell>
          <cell r="W491">
            <v>0.57210000000000005</v>
          </cell>
          <cell r="X491" t="str">
            <v>USD</v>
          </cell>
          <cell r="Y491">
            <v>100</v>
          </cell>
          <cell r="Z491" t="str">
            <v>LB</v>
          </cell>
          <cell r="AA491">
            <v>14.87</v>
          </cell>
          <cell r="AB491">
            <v>21409.13</v>
          </cell>
          <cell r="AC491" t="str">
            <v>No</v>
          </cell>
        </row>
        <row r="492">
          <cell r="A492" t="str">
            <v>110070</v>
          </cell>
          <cell r="B492" t="str">
            <v>K RICE US#2 LONG GRAIN BAG-25 LB</v>
          </cell>
          <cell r="E492" t="str">
            <v>B505</v>
          </cell>
          <cell r="F492" t="str">
            <v>N/A</v>
          </cell>
          <cell r="G492" t="str">
            <v>LB</v>
          </cell>
          <cell r="H492">
            <v>1680</v>
          </cell>
          <cell r="I492" t="str">
            <v>1000</v>
          </cell>
          <cell r="J492" t="str">
            <v>DOMESTIC STATISTICAL 1000</v>
          </cell>
          <cell r="K492" t="str">
            <v>507011</v>
          </cell>
          <cell r="L492" t="str">
            <v>RICE, GRAIN KOSHER</v>
          </cell>
          <cell r="M492" t="str">
            <v>210</v>
          </cell>
          <cell r="N492" t="str">
            <v>AMS-DOMESTIC</v>
          </cell>
          <cell r="O492" t="str">
            <v>103202002031100</v>
          </cell>
          <cell r="P492" t="str">
            <v>RICE/LONG NO 2/BAG</v>
          </cell>
          <cell r="Q492">
            <v>1.04</v>
          </cell>
          <cell r="R492">
            <v>1</v>
          </cell>
          <cell r="S492" t="str">
            <v>LB</v>
          </cell>
          <cell r="T492">
            <v>25</v>
          </cell>
          <cell r="U492">
            <v>42000</v>
          </cell>
          <cell r="V492">
            <v>30.06</v>
          </cell>
          <cell r="W492">
            <v>0.30059999999999998</v>
          </cell>
          <cell r="X492" t="str">
            <v>USD</v>
          </cell>
          <cell r="Y492">
            <v>100</v>
          </cell>
          <cell r="Z492" t="str">
            <v>LB</v>
          </cell>
          <cell r="AA492">
            <v>7.52</v>
          </cell>
          <cell r="AB492">
            <v>12625.2</v>
          </cell>
          <cell r="AC492" t="str">
            <v>No</v>
          </cell>
        </row>
        <row r="493">
          <cell r="A493" t="str">
            <v>110071</v>
          </cell>
          <cell r="B493" t="str">
            <v>K FLOUR YOSHON BULK BAG-100 LB</v>
          </cell>
          <cell r="E493" t="str">
            <v>B252</v>
          </cell>
          <cell r="F493" t="str">
            <v>N/A</v>
          </cell>
          <cell r="G493" t="str">
            <v>LB</v>
          </cell>
          <cell r="H493">
            <v>0</v>
          </cell>
          <cell r="I493" t="str">
            <v>1000</v>
          </cell>
          <cell r="J493" t="str">
            <v>DOMESTIC STATISTICAL 1000</v>
          </cell>
          <cell r="K493" t="str">
            <v>506016</v>
          </cell>
          <cell r="L493" t="str">
            <v>FLOUR, BAKERY KOSHER</v>
          </cell>
          <cell r="M493" t="str">
            <v>210</v>
          </cell>
          <cell r="N493" t="str">
            <v>AMS-DOMESTIC</v>
          </cell>
          <cell r="O493" t="str">
            <v>10080</v>
          </cell>
          <cell r="P493" t="str">
            <v>FLOUR</v>
          </cell>
          <cell r="Q493">
            <v>1.042</v>
          </cell>
          <cell r="R493">
            <v>1</v>
          </cell>
          <cell r="S493" t="str">
            <v>LB</v>
          </cell>
          <cell r="T493">
            <v>0</v>
          </cell>
          <cell r="U493">
            <v>43200</v>
          </cell>
          <cell r="V493">
            <v>19.84</v>
          </cell>
          <cell r="W493">
            <v>0.19839999999999999</v>
          </cell>
          <cell r="X493" t="str">
            <v>USD</v>
          </cell>
          <cell r="Y493">
            <v>100</v>
          </cell>
          <cell r="Z493" t="str">
            <v>LB</v>
          </cell>
          <cell r="AA493">
            <v>0</v>
          </cell>
          <cell r="AB493">
            <v>8570.8799999999992</v>
          </cell>
          <cell r="AC493" t="str">
            <v>No</v>
          </cell>
        </row>
        <row r="494">
          <cell r="A494" t="str">
            <v>110072</v>
          </cell>
          <cell r="B494" t="str">
            <v>K FLOUR YOSHON -BULK</v>
          </cell>
          <cell r="E494" t="str">
            <v>B253</v>
          </cell>
          <cell r="F494" t="str">
            <v>N/A</v>
          </cell>
          <cell r="G494" t="str">
            <v>LB</v>
          </cell>
          <cell r="H494">
            <v>0</v>
          </cell>
          <cell r="I494" t="str">
            <v>1000</v>
          </cell>
          <cell r="J494" t="str">
            <v>DOMESTIC STATISTICAL 1000</v>
          </cell>
          <cell r="K494" t="str">
            <v>506016</v>
          </cell>
          <cell r="L494" t="str">
            <v>FLOUR, BAKERY KOSHER</v>
          </cell>
          <cell r="M494" t="str">
            <v>210</v>
          </cell>
          <cell r="N494" t="str">
            <v>AMS-DOMESTIC</v>
          </cell>
          <cell r="O494" t="str">
            <v>10080</v>
          </cell>
          <cell r="P494" t="str">
            <v>FLOUR</v>
          </cell>
          <cell r="Q494">
            <v>1</v>
          </cell>
          <cell r="R494">
            <v>1</v>
          </cell>
          <cell r="S494" t="str">
            <v>LB</v>
          </cell>
          <cell r="T494">
            <v>0</v>
          </cell>
          <cell r="U494">
            <v>50000</v>
          </cell>
          <cell r="V494">
            <v>21.78</v>
          </cell>
          <cell r="W494">
            <v>0.21780000000000002</v>
          </cell>
          <cell r="X494" t="str">
            <v>USD</v>
          </cell>
          <cell r="Y494">
            <v>100</v>
          </cell>
          <cell r="Z494" t="str">
            <v>LB</v>
          </cell>
          <cell r="AA494">
            <v>0</v>
          </cell>
          <cell r="AB494">
            <v>10890</v>
          </cell>
          <cell r="AC494" t="str">
            <v>No</v>
          </cell>
        </row>
        <row r="495">
          <cell r="A495" t="str">
            <v>110073</v>
          </cell>
          <cell r="B495" t="str">
            <v>K SUNFLOWER SEED BUTTER 6-5#'S</v>
          </cell>
          <cell r="D495" t="str">
            <v>816065K</v>
          </cell>
          <cell r="E495" t="str">
            <v>B477</v>
          </cell>
          <cell r="F495" t="str">
            <v>N/A</v>
          </cell>
          <cell r="G495" t="str">
            <v>LB</v>
          </cell>
          <cell r="H495">
            <v>1232</v>
          </cell>
          <cell r="I495" t="str">
            <v>1000</v>
          </cell>
          <cell r="J495" t="str">
            <v>DOMESTIC STATISTICAL 1000</v>
          </cell>
          <cell r="K495" t="str">
            <v>601051</v>
          </cell>
          <cell r="L495" t="str">
            <v>SEED BUTTER, KOSHER</v>
          </cell>
          <cell r="M495" t="str">
            <v>210</v>
          </cell>
          <cell r="N495" t="str">
            <v>AMS-DOMESTIC</v>
          </cell>
          <cell r="O495" t="str">
            <v>102402000531175</v>
          </cell>
          <cell r="P495" t="str">
            <v>OIL/BUTTERY SPREAD/TUB</v>
          </cell>
          <cell r="Q495">
            <v>1.0669999999999999</v>
          </cell>
          <cell r="R495">
            <v>1</v>
          </cell>
          <cell r="S495" t="str">
            <v>LB</v>
          </cell>
          <cell r="T495">
            <v>30</v>
          </cell>
          <cell r="U495">
            <v>36960</v>
          </cell>
          <cell r="V495">
            <v>280</v>
          </cell>
          <cell r="W495">
            <v>2.8</v>
          </cell>
          <cell r="X495" t="str">
            <v>USD</v>
          </cell>
          <cell r="Y495">
            <v>100</v>
          </cell>
          <cell r="Z495" t="str">
            <v>LB</v>
          </cell>
          <cell r="AA495">
            <v>84</v>
          </cell>
          <cell r="AB495">
            <v>103488</v>
          </cell>
          <cell r="AC495" t="str">
            <v>No</v>
          </cell>
        </row>
        <row r="496">
          <cell r="A496" t="str">
            <v>110074</v>
          </cell>
          <cell r="B496" t="str">
            <v>K CARROTS FRESH BABY CUTS BAG-100/2 OZ</v>
          </cell>
          <cell r="E496" t="str">
            <v>A094</v>
          </cell>
          <cell r="F496" t="str">
            <v>N/A</v>
          </cell>
          <cell r="G496" t="str">
            <v>LB</v>
          </cell>
          <cell r="H496">
            <v>2070</v>
          </cell>
          <cell r="I496" t="str">
            <v>1000</v>
          </cell>
          <cell r="J496" t="str">
            <v>DOMESTIC STATISTICAL 1000</v>
          </cell>
          <cell r="K496" t="str">
            <v>703030</v>
          </cell>
          <cell r="L496" t="str">
            <v>VEGETABLE, FRESH</v>
          </cell>
          <cell r="M496" t="str">
            <v>110</v>
          </cell>
          <cell r="N496" t="str">
            <v>AMS-FRUIT &amp; VEG</v>
          </cell>
          <cell r="O496" t="str">
            <v>103602003031380</v>
          </cell>
          <cell r="P496" t="str">
            <v>VEGETABLES/CARROTS/FRESH</v>
          </cell>
          <cell r="Q496">
            <v>1.04</v>
          </cell>
          <cell r="R496">
            <v>1</v>
          </cell>
          <cell r="S496" t="str">
            <v>LB</v>
          </cell>
          <cell r="T496">
            <v>12.75</v>
          </cell>
          <cell r="U496">
            <v>26393</v>
          </cell>
          <cell r="V496">
            <v>97.88</v>
          </cell>
          <cell r="W496">
            <v>0.9788</v>
          </cell>
          <cell r="X496" t="str">
            <v>USD</v>
          </cell>
          <cell r="Y496">
            <v>100</v>
          </cell>
          <cell r="Z496" t="str">
            <v>LB</v>
          </cell>
          <cell r="AA496">
            <v>12.48</v>
          </cell>
          <cell r="AB496">
            <v>25833.47</v>
          </cell>
          <cell r="AC496" t="str">
            <v>No</v>
          </cell>
        </row>
        <row r="497">
          <cell r="A497" t="str">
            <v>110080</v>
          </cell>
          <cell r="B497" t="str">
            <v>CHICKEN OVEN ROASTED FRZ 8 PC CTN-30 LB</v>
          </cell>
          <cell r="D497" t="str">
            <v>223630</v>
          </cell>
          <cell r="E497" t="str">
            <v>A494</v>
          </cell>
          <cell r="F497" t="str">
            <v>N/A</v>
          </cell>
          <cell r="G497" t="str">
            <v>LB</v>
          </cell>
          <cell r="H497">
            <v>1200</v>
          </cell>
          <cell r="I497" t="str">
            <v>1000</v>
          </cell>
          <cell r="J497" t="str">
            <v>DOMESTIC STATISTICAL 1000</v>
          </cell>
          <cell r="K497" t="str">
            <v>301030</v>
          </cell>
          <cell r="L497" t="str">
            <v>CHICKEN, COOKED</v>
          </cell>
          <cell r="M497" t="str">
            <v>120</v>
          </cell>
          <cell r="N497" t="str">
            <v>AMS-POULTRY</v>
          </cell>
          <cell r="O497" t="str">
            <v>102802001031400</v>
          </cell>
          <cell r="P497" t="str">
            <v>POULTRY/EGGS/CHICKEN/FROZEN</v>
          </cell>
          <cell r="Q497">
            <v>1.05</v>
          </cell>
          <cell r="R497">
            <v>1</v>
          </cell>
          <cell r="S497" t="str">
            <v>LB</v>
          </cell>
          <cell r="T497">
            <v>30</v>
          </cell>
          <cell r="U497">
            <v>36000</v>
          </cell>
          <cell r="V497">
            <v>482.89</v>
          </cell>
          <cell r="W497">
            <v>4.8289</v>
          </cell>
          <cell r="X497" t="str">
            <v>USD</v>
          </cell>
          <cell r="Y497">
            <v>100</v>
          </cell>
          <cell r="Z497" t="str">
            <v>LB</v>
          </cell>
          <cell r="AA497">
            <v>144.87</v>
          </cell>
          <cell r="AB497">
            <v>173840.4</v>
          </cell>
          <cell r="AC497" t="str">
            <v>No</v>
          </cell>
        </row>
        <row r="498">
          <cell r="A498" t="str">
            <v>110082</v>
          </cell>
          <cell r="B498" t="str">
            <v>BEEF IRRADIATED PATTY FRZ CTN-40 LB</v>
          </cell>
          <cell r="D498" t="str">
            <v>252320</v>
          </cell>
          <cell r="E498" t="str">
            <v>A578</v>
          </cell>
          <cell r="F498" t="str">
            <v>N/A</v>
          </cell>
          <cell r="G498" t="str">
            <v>LB</v>
          </cell>
          <cell r="H498">
            <v>950</v>
          </cell>
          <cell r="I498" t="str">
            <v>1000</v>
          </cell>
          <cell r="J498" t="str">
            <v>DOMESTIC STATISTICAL 1000</v>
          </cell>
          <cell r="K498" t="str">
            <v>101030</v>
          </cell>
          <cell r="L498" t="str">
            <v>BEEF, GROUND</v>
          </cell>
          <cell r="M498" t="str">
            <v>130</v>
          </cell>
          <cell r="N498" t="str">
            <v>AMS-LIVESTOCK</v>
          </cell>
          <cell r="O498" t="str">
            <v>101802001031400</v>
          </cell>
          <cell r="P498" t="str">
            <v>MEAT/BEEF/FROZEN</v>
          </cell>
          <cell r="Q498">
            <v>1.075</v>
          </cell>
          <cell r="R498">
            <v>1</v>
          </cell>
          <cell r="S498" t="str">
            <v>LB</v>
          </cell>
          <cell r="T498">
            <v>40</v>
          </cell>
          <cell r="U498">
            <v>38000</v>
          </cell>
          <cell r="V498">
            <v>283.36</v>
          </cell>
          <cell r="W498">
            <v>2.8336000000000001</v>
          </cell>
          <cell r="X498" t="str">
            <v>USD</v>
          </cell>
          <cell r="Y498">
            <v>100</v>
          </cell>
          <cell r="Z498" t="str">
            <v>LB</v>
          </cell>
          <cell r="AA498">
            <v>113.34</v>
          </cell>
          <cell r="AB498">
            <v>107676.8</v>
          </cell>
          <cell r="AC498" t="str">
            <v>No</v>
          </cell>
        </row>
        <row r="499">
          <cell r="A499" t="str">
            <v>110085</v>
          </cell>
          <cell r="B499" t="str">
            <v>BEEF IRRADIATED FINE GRND FRZ CTN-40 LB</v>
          </cell>
          <cell r="D499" t="str">
            <v>252420</v>
          </cell>
          <cell r="E499" t="str">
            <v>A579</v>
          </cell>
          <cell r="F499" t="str">
            <v>N/A</v>
          </cell>
          <cell r="G499" t="str">
            <v>LB</v>
          </cell>
          <cell r="H499">
            <v>1000</v>
          </cell>
          <cell r="I499" t="str">
            <v>1000</v>
          </cell>
          <cell r="J499" t="str">
            <v>DOMESTIC STATISTICAL 1000</v>
          </cell>
          <cell r="K499" t="str">
            <v>101030</v>
          </cell>
          <cell r="L499" t="str">
            <v>BEEF, GROUND</v>
          </cell>
          <cell r="M499" t="str">
            <v>130</v>
          </cell>
          <cell r="N499" t="str">
            <v>AMS-LIVESTOCK</v>
          </cell>
          <cell r="O499" t="str">
            <v>101802001031400</v>
          </cell>
          <cell r="P499" t="str">
            <v>MEAT/BEEF/FROZEN</v>
          </cell>
          <cell r="Q499">
            <v>1.075</v>
          </cell>
          <cell r="R499">
            <v>1</v>
          </cell>
          <cell r="S499" t="str">
            <v>LB</v>
          </cell>
          <cell r="T499">
            <v>40</v>
          </cell>
          <cell r="U499">
            <v>40000</v>
          </cell>
          <cell r="V499">
            <v>293.75</v>
          </cell>
          <cell r="W499">
            <v>2.9375</v>
          </cell>
          <cell r="X499" t="str">
            <v>USD</v>
          </cell>
          <cell r="Y499">
            <v>100</v>
          </cell>
          <cell r="Z499" t="str">
            <v>LB</v>
          </cell>
          <cell r="AA499">
            <v>117.5</v>
          </cell>
          <cell r="AB499">
            <v>117500</v>
          </cell>
          <cell r="AC499" t="str">
            <v>No</v>
          </cell>
        </row>
        <row r="500">
          <cell r="A500" t="str">
            <v>110087</v>
          </cell>
          <cell r="B500" t="str">
            <v>CHICKEN THIGH/DRUMSTICK FRZ PKG-4/10 LB</v>
          </cell>
          <cell r="D500" t="str">
            <v>224740</v>
          </cell>
          <cell r="E500" t="str">
            <v>A487</v>
          </cell>
          <cell r="F500" t="str">
            <v>2211-CWT</v>
          </cell>
          <cell r="G500" t="str">
            <v>LB</v>
          </cell>
          <cell r="H500">
            <v>955</v>
          </cell>
          <cell r="I500" t="str">
            <v>1000</v>
          </cell>
          <cell r="J500" t="str">
            <v>DOMESTIC STATISTICAL 1000</v>
          </cell>
          <cell r="K500" t="str">
            <v>301020</v>
          </cell>
          <cell r="L500" t="str">
            <v>CHICKEN, FROZEN</v>
          </cell>
          <cell r="M500" t="str">
            <v>120</v>
          </cell>
          <cell r="N500" t="str">
            <v>AMS-POULTRY</v>
          </cell>
          <cell r="O500" t="str">
            <v>102802001031400</v>
          </cell>
          <cell r="P500" t="str">
            <v>POULTRY/EGGS/CHICKEN/FROZEN</v>
          </cell>
          <cell r="Q500">
            <v>1.05</v>
          </cell>
          <cell r="R500">
            <v>1</v>
          </cell>
          <cell r="S500" t="str">
            <v>LB</v>
          </cell>
          <cell r="T500">
            <v>40</v>
          </cell>
          <cell r="U500">
            <v>38200</v>
          </cell>
          <cell r="V500">
            <v>53.55</v>
          </cell>
          <cell r="W500">
            <v>0.53549999999999998</v>
          </cell>
          <cell r="X500" t="str">
            <v>USD</v>
          </cell>
          <cell r="Y500">
            <v>100</v>
          </cell>
          <cell r="Z500" t="str">
            <v>LB</v>
          </cell>
          <cell r="AA500">
            <v>21.42</v>
          </cell>
          <cell r="AB500">
            <v>20456.099999999999</v>
          </cell>
          <cell r="AC500" t="str">
            <v>No</v>
          </cell>
        </row>
        <row r="501">
          <cell r="A501" t="str">
            <v>110088</v>
          </cell>
          <cell r="B501" t="str">
            <v>CHICKEN THIGHS FRZ PKG -4/10 LB</v>
          </cell>
          <cell r="D501" t="str">
            <v>222710</v>
          </cell>
          <cell r="E501" t="str">
            <v>A488</v>
          </cell>
          <cell r="F501" t="str">
            <v>2211-CWT</v>
          </cell>
          <cell r="G501" t="str">
            <v>LB</v>
          </cell>
          <cell r="H501">
            <v>1000</v>
          </cell>
          <cell r="I501" t="str">
            <v>1000</v>
          </cell>
          <cell r="J501" t="str">
            <v>DOMESTIC STATISTICAL 1000</v>
          </cell>
          <cell r="K501" t="str">
            <v>301020</v>
          </cell>
          <cell r="L501" t="str">
            <v>CHICKEN, FROZEN</v>
          </cell>
          <cell r="M501" t="str">
            <v>120</v>
          </cell>
          <cell r="N501" t="str">
            <v>AMS-POULTRY</v>
          </cell>
          <cell r="O501" t="str">
            <v>102802001031400</v>
          </cell>
          <cell r="P501" t="str">
            <v>POULTRY/EGGS/CHICKEN/FROZEN</v>
          </cell>
          <cell r="Q501">
            <v>1.05</v>
          </cell>
          <cell r="R501">
            <v>1</v>
          </cell>
          <cell r="S501" t="str">
            <v>LB</v>
          </cell>
          <cell r="T501">
            <v>40</v>
          </cell>
          <cell r="U501">
            <v>40000</v>
          </cell>
          <cell r="V501">
            <v>50.76</v>
          </cell>
          <cell r="W501">
            <v>0.50759999999999994</v>
          </cell>
          <cell r="X501" t="str">
            <v>USD</v>
          </cell>
          <cell r="Y501">
            <v>100</v>
          </cell>
          <cell r="Z501" t="str">
            <v>LB</v>
          </cell>
          <cell r="AA501">
            <v>20.3</v>
          </cell>
          <cell r="AB501">
            <v>20304</v>
          </cell>
          <cell r="AC501" t="str">
            <v>No</v>
          </cell>
        </row>
        <row r="502">
          <cell r="A502" t="str">
            <v>110089</v>
          </cell>
          <cell r="B502" t="str">
            <v>BEANS GARBANZO DRY BAG-25 LB</v>
          </cell>
          <cell r="D502" t="str">
            <v>421025</v>
          </cell>
          <cell r="E502" t="str">
            <v>A933</v>
          </cell>
          <cell r="F502" t="str">
            <v>N/A</v>
          </cell>
          <cell r="G502" t="str">
            <v>LB</v>
          </cell>
          <cell r="H502">
            <v>1600</v>
          </cell>
          <cell r="I502" t="str">
            <v>1000</v>
          </cell>
          <cell r="J502" t="str">
            <v>DOMESTIC STATISTICAL 1000</v>
          </cell>
          <cell r="K502" t="str">
            <v>704010</v>
          </cell>
          <cell r="L502" t="str">
            <v>BEANS, DRY</v>
          </cell>
          <cell r="M502" t="str">
            <v>110</v>
          </cell>
          <cell r="N502" t="str">
            <v>AMS-FRUIT &amp; VEG</v>
          </cell>
          <cell r="O502" t="str">
            <v>103602002031340</v>
          </cell>
          <cell r="P502" t="str">
            <v>VEGETABLES/BEANS/DRY</v>
          </cell>
          <cell r="Q502">
            <v>1.02</v>
          </cell>
          <cell r="R502">
            <v>1</v>
          </cell>
          <cell r="S502" t="str">
            <v>LB</v>
          </cell>
          <cell r="T502">
            <v>25</v>
          </cell>
          <cell r="U502">
            <v>40000</v>
          </cell>
          <cell r="V502">
            <v>32.75</v>
          </cell>
          <cell r="W502">
            <v>0.32750000000000001</v>
          </cell>
          <cell r="X502" t="str">
            <v>USD</v>
          </cell>
          <cell r="Y502">
            <v>100</v>
          </cell>
          <cell r="Z502" t="str">
            <v>LB</v>
          </cell>
          <cell r="AA502">
            <v>8.19</v>
          </cell>
          <cell r="AB502">
            <v>13100</v>
          </cell>
          <cell r="AC502" t="str">
            <v>No</v>
          </cell>
        </row>
        <row r="503">
          <cell r="A503" t="str">
            <v>110090</v>
          </cell>
          <cell r="B503" t="str">
            <v>CHICKEN DRUMSTICKS FRZ PKG-8/5 LB</v>
          </cell>
          <cell r="F503" t="str">
            <v>2211-CWT</v>
          </cell>
          <cell r="G503" t="str">
            <v>LB</v>
          </cell>
          <cell r="H503">
            <v>950</v>
          </cell>
          <cell r="I503" t="str">
            <v>1000</v>
          </cell>
          <cell r="J503" t="str">
            <v>DOMESTIC STATISTICAL 1000</v>
          </cell>
          <cell r="K503" t="str">
            <v>301020</v>
          </cell>
          <cell r="L503" t="str">
            <v>CHICKEN, FROZEN</v>
          </cell>
          <cell r="M503" t="str">
            <v>120</v>
          </cell>
          <cell r="N503" t="str">
            <v>AMS-POULTRY</v>
          </cell>
          <cell r="O503" t="str">
            <v>102802001031400</v>
          </cell>
          <cell r="P503" t="str">
            <v>POULTRY/EGGS/CHICKEN/FROZEN</v>
          </cell>
          <cell r="Q503">
            <v>1.05</v>
          </cell>
          <cell r="R503">
            <v>1</v>
          </cell>
          <cell r="S503" t="str">
            <v>LB</v>
          </cell>
          <cell r="T503">
            <v>40</v>
          </cell>
          <cell r="U503">
            <v>38000</v>
          </cell>
          <cell r="V503">
            <v>73.64</v>
          </cell>
          <cell r="W503">
            <v>0.73640000000000005</v>
          </cell>
          <cell r="X503" t="str">
            <v>USD</v>
          </cell>
          <cell r="Y503">
            <v>100</v>
          </cell>
          <cell r="Z503" t="str">
            <v>LB</v>
          </cell>
          <cell r="AA503">
            <v>29.46</v>
          </cell>
          <cell r="AB503">
            <v>27983.200000000001</v>
          </cell>
          <cell r="AC503" t="str">
            <v>Yes</v>
          </cell>
        </row>
        <row r="504">
          <cell r="A504" t="str">
            <v>110092</v>
          </cell>
          <cell r="B504" t="str">
            <v>CHICKEN LEG QTRS FRZ PKG-8/5 LB</v>
          </cell>
          <cell r="F504" t="str">
            <v>2211-CWT</v>
          </cell>
          <cell r="G504" t="str">
            <v>LB</v>
          </cell>
          <cell r="H504">
            <v>950</v>
          </cell>
          <cell r="I504" t="str">
            <v>1000</v>
          </cell>
          <cell r="J504" t="str">
            <v>DOMESTIC STATISTICAL 1000</v>
          </cell>
          <cell r="K504" t="str">
            <v>301020</v>
          </cell>
          <cell r="L504" t="str">
            <v>CHICKEN, FROZEN</v>
          </cell>
          <cell r="M504" t="str">
            <v>120</v>
          </cell>
          <cell r="N504" t="str">
            <v>AMS-POULTRY</v>
          </cell>
          <cell r="O504" t="str">
            <v>102802001031400</v>
          </cell>
          <cell r="P504" t="str">
            <v>POULTRY/EGGS/CHICKEN/FROZEN</v>
          </cell>
          <cell r="Q504">
            <v>1.05</v>
          </cell>
          <cell r="R504">
            <v>1</v>
          </cell>
          <cell r="S504" t="str">
            <v>LB</v>
          </cell>
          <cell r="T504">
            <v>40</v>
          </cell>
          <cell r="U504">
            <v>38000</v>
          </cell>
          <cell r="V504">
            <v>63.94</v>
          </cell>
          <cell r="W504">
            <v>0.63939999999999997</v>
          </cell>
          <cell r="X504" t="str">
            <v>USD</v>
          </cell>
          <cell r="Y504">
            <v>100</v>
          </cell>
          <cell r="Z504" t="str">
            <v>LB</v>
          </cell>
          <cell r="AA504">
            <v>25.58</v>
          </cell>
          <cell r="AB504">
            <v>24297.200000000001</v>
          </cell>
          <cell r="AC504" t="str">
            <v>Yes</v>
          </cell>
        </row>
        <row r="505">
          <cell r="A505" t="str">
            <v>110094</v>
          </cell>
          <cell r="B505" t="str">
            <v>CHICKEN LEG QTR FRZ BAG-4/10 LB</v>
          </cell>
          <cell r="F505" t="str">
            <v>2211-CWT</v>
          </cell>
          <cell r="G505" t="str">
            <v>LB</v>
          </cell>
          <cell r="H505">
            <v>950</v>
          </cell>
          <cell r="I505" t="str">
            <v>1000</v>
          </cell>
          <cell r="J505" t="str">
            <v>DOMESTIC STATISTICAL 1000</v>
          </cell>
          <cell r="K505" t="str">
            <v>301020</v>
          </cell>
          <cell r="L505" t="str">
            <v>CHICKEN, FROZEN</v>
          </cell>
          <cell r="M505" t="str">
            <v>120</v>
          </cell>
          <cell r="N505" t="str">
            <v>AMS-POULTRY</v>
          </cell>
          <cell r="O505" t="str">
            <v>102802001031400</v>
          </cell>
          <cell r="P505" t="str">
            <v>POULTRY/EGGS/CHICKEN/FROZEN</v>
          </cell>
          <cell r="Q505">
            <v>1.05</v>
          </cell>
          <cell r="R505">
            <v>1</v>
          </cell>
          <cell r="S505" t="str">
            <v>LB</v>
          </cell>
          <cell r="T505">
            <v>40</v>
          </cell>
          <cell r="U505">
            <v>38000</v>
          </cell>
          <cell r="V505">
            <v>26.27</v>
          </cell>
          <cell r="W505">
            <v>0.26269999999999999</v>
          </cell>
          <cell r="X505" t="str">
            <v>USD</v>
          </cell>
          <cell r="Y505">
            <v>100</v>
          </cell>
          <cell r="Z505" t="str">
            <v>LB</v>
          </cell>
          <cell r="AA505">
            <v>10.51</v>
          </cell>
          <cell r="AB505">
            <v>9982.6</v>
          </cell>
          <cell r="AC505" t="str">
            <v>Yes</v>
          </cell>
        </row>
        <row r="506">
          <cell r="A506" t="str">
            <v>110096</v>
          </cell>
          <cell r="B506" t="str">
            <v>BEEF ROAST CKD SLC FRZ PKG-8/5 LB</v>
          </cell>
          <cell r="D506" t="str">
            <v>241910</v>
          </cell>
          <cell r="E506" t="str">
            <v>A615</v>
          </cell>
          <cell r="F506" t="str">
            <v>N/A</v>
          </cell>
          <cell r="G506" t="str">
            <v>LB</v>
          </cell>
          <cell r="H506">
            <v>1000</v>
          </cell>
          <cell r="I506" t="str">
            <v>1000</v>
          </cell>
          <cell r="J506" t="str">
            <v>DOMESTIC STATISTICAL 1000</v>
          </cell>
          <cell r="K506" t="str">
            <v>101040</v>
          </cell>
          <cell r="L506" t="str">
            <v>BEEF, COOKED</v>
          </cell>
          <cell r="M506" t="str">
            <v>130</v>
          </cell>
          <cell r="N506" t="str">
            <v>AMS-LIVESTOCK</v>
          </cell>
          <cell r="O506" t="str">
            <v>101802001031280</v>
          </cell>
          <cell r="P506" t="str">
            <v>MEAT/BEEF/COOKED</v>
          </cell>
          <cell r="Q506">
            <v>1.05</v>
          </cell>
          <cell r="R506">
            <v>1</v>
          </cell>
          <cell r="S506" t="str">
            <v>LB</v>
          </cell>
          <cell r="T506">
            <v>40</v>
          </cell>
          <cell r="U506">
            <v>40000</v>
          </cell>
          <cell r="V506">
            <v>250</v>
          </cell>
          <cell r="W506">
            <v>2.5</v>
          </cell>
          <cell r="X506" t="str">
            <v>USD</v>
          </cell>
          <cell r="Y506">
            <v>100</v>
          </cell>
          <cell r="Z506" t="str">
            <v>LB</v>
          </cell>
          <cell r="AA506">
            <v>100</v>
          </cell>
          <cell r="AB506">
            <v>100000</v>
          </cell>
          <cell r="AC506" t="str">
            <v>No</v>
          </cell>
        </row>
        <row r="507">
          <cell r="A507" t="str">
            <v>110098</v>
          </cell>
          <cell r="B507" t="str">
            <v>BEEF ROAST CKD SLC FRZ PKG-20/2 LB</v>
          </cell>
          <cell r="D507" t="str">
            <v>241920</v>
          </cell>
          <cell r="E507" t="str">
            <v>A618</v>
          </cell>
          <cell r="F507" t="str">
            <v>N/A</v>
          </cell>
          <cell r="G507" t="str">
            <v>LB</v>
          </cell>
          <cell r="H507">
            <v>1000</v>
          </cell>
          <cell r="I507" t="str">
            <v>1000</v>
          </cell>
          <cell r="J507" t="str">
            <v>DOMESTIC STATISTICAL 1000</v>
          </cell>
          <cell r="K507" t="str">
            <v>101040</v>
          </cell>
          <cell r="L507" t="str">
            <v>BEEF, COOKED</v>
          </cell>
          <cell r="M507" t="str">
            <v>130</v>
          </cell>
          <cell r="N507" t="str">
            <v>AMS-LIVESTOCK</v>
          </cell>
          <cell r="O507" t="str">
            <v>101802001031280</v>
          </cell>
          <cell r="P507" t="str">
            <v>MEAT/BEEF/COOKED</v>
          </cell>
          <cell r="Q507">
            <v>1.05</v>
          </cell>
          <cell r="R507">
            <v>1</v>
          </cell>
          <cell r="S507" t="str">
            <v>LB</v>
          </cell>
          <cell r="T507">
            <v>40</v>
          </cell>
          <cell r="U507">
            <v>40000</v>
          </cell>
          <cell r="V507">
            <v>250</v>
          </cell>
          <cell r="W507">
            <v>2.5</v>
          </cell>
          <cell r="X507" t="str">
            <v>USD</v>
          </cell>
          <cell r="Y507">
            <v>100</v>
          </cell>
          <cell r="Z507" t="str">
            <v>LB</v>
          </cell>
          <cell r="AA507">
            <v>100</v>
          </cell>
          <cell r="AB507">
            <v>100000</v>
          </cell>
          <cell r="AC507" t="str">
            <v>No</v>
          </cell>
        </row>
        <row r="508">
          <cell r="A508" t="str">
            <v>110101</v>
          </cell>
          <cell r="B508" t="str">
            <v>K TOMATO SAUCE CAN-6/10</v>
          </cell>
          <cell r="D508" t="str">
            <v>368260K</v>
          </cell>
          <cell r="E508" t="str">
            <v>A239</v>
          </cell>
          <cell r="F508" t="str">
            <v>N/A</v>
          </cell>
          <cell r="G508" t="str">
            <v>LB</v>
          </cell>
          <cell r="H508">
            <v>912</v>
          </cell>
          <cell r="I508" t="str">
            <v>1000</v>
          </cell>
          <cell r="J508" t="str">
            <v>DOMESTIC STATISTICAL 1000</v>
          </cell>
          <cell r="K508" t="str">
            <v>703010</v>
          </cell>
          <cell r="L508" t="str">
            <v>VEGETABLE, CANNED</v>
          </cell>
          <cell r="M508" t="str">
            <v>110</v>
          </cell>
          <cell r="N508" t="str">
            <v>AMS-FRUIT &amp; VEG</v>
          </cell>
          <cell r="O508" t="str">
            <v>103602011031220</v>
          </cell>
          <cell r="P508" t="str">
            <v>VEGETABLES/TOMATOES/CANNED</v>
          </cell>
          <cell r="Q508">
            <v>1.157</v>
          </cell>
          <cell r="R508">
            <v>1</v>
          </cell>
          <cell r="S508" t="str">
            <v>LB</v>
          </cell>
          <cell r="T508">
            <v>39.75</v>
          </cell>
          <cell r="U508">
            <v>36252</v>
          </cell>
          <cell r="V508">
            <v>68.3</v>
          </cell>
          <cell r="W508">
            <v>0.68299999999999994</v>
          </cell>
          <cell r="X508" t="str">
            <v>USD</v>
          </cell>
          <cell r="Y508">
            <v>100</v>
          </cell>
          <cell r="Z508" t="str">
            <v>LB</v>
          </cell>
          <cell r="AA508">
            <v>27.15</v>
          </cell>
          <cell r="AB508">
            <v>24760.12</v>
          </cell>
          <cell r="AC508" t="str">
            <v>No</v>
          </cell>
        </row>
        <row r="509">
          <cell r="A509" t="str">
            <v>110102</v>
          </cell>
          <cell r="B509" t="str">
            <v>K TOMATO PASTE CAN-6/10</v>
          </cell>
          <cell r="D509" t="str">
            <v>367261K</v>
          </cell>
          <cell r="E509" t="str">
            <v>A252</v>
          </cell>
          <cell r="F509" t="str">
            <v>N/A</v>
          </cell>
          <cell r="G509" t="str">
            <v>LB</v>
          </cell>
          <cell r="H509">
            <v>912</v>
          </cell>
          <cell r="I509" t="str">
            <v>1000</v>
          </cell>
          <cell r="J509" t="str">
            <v>DOMESTIC STATISTICAL 1000</v>
          </cell>
          <cell r="K509" t="str">
            <v>703010</v>
          </cell>
          <cell r="L509" t="str">
            <v>VEGETABLE, CANNED</v>
          </cell>
          <cell r="M509" t="str">
            <v>110</v>
          </cell>
          <cell r="N509" t="str">
            <v>AMS-FRUIT &amp; VEG</v>
          </cell>
          <cell r="O509" t="str">
            <v>103602011031220</v>
          </cell>
          <cell r="P509" t="str">
            <v>VEGETABLES/TOMATOES/CANNED</v>
          </cell>
          <cell r="Q509">
            <v>1.129</v>
          </cell>
          <cell r="R509">
            <v>1</v>
          </cell>
          <cell r="S509" t="str">
            <v>LB</v>
          </cell>
          <cell r="T509">
            <v>41.62</v>
          </cell>
          <cell r="U509">
            <v>37962</v>
          </cell>
          <cell r="V509">
            <v>100.91</v>
          </cell>
          <cell r="W509">
            <v>1.0090999999999999</v>
          </cell>
          <cell r="X509" t="str">
            <v>USD</v>
          </cell>
          <cell r="Y509">
            <v>100</v>
          </cell>
          <cell r="Z509" t="str">
            <v>LB</v>
          </cell>
          <cell r="AA509">
            <v>42</v>
          </cell>
          <cell r="AB509">
            <v>38307.449999999997</v>
          </cell>
          <cell r="AC509" t="str">
            <v>No</v>
          </cell>
        </row>
        <row r="510">
          <cell r="A510" t="str">
            <v>110110</v>
          </cell>
          <cell r="B510" t="str">
            <v>INFANT FORMULA MILK DRY CAN-6/12.5 OZ</v>
          </cell>
          <cell r="E510" t="str">
            <v>B431</v>
          </cell>
          <cell r="F510" t="str">
            <v>N/A</v>
          </cell>
          <cell r="G510" t="str">
            <v>LB</v>
          </cell>
          <cell r="H510">
            <v>6719</v>
          </cell>
          <cell r="I510" t="str">
            <v>1000</v>
          </cell>
          <cell r="J510" t="str">
            <v>DOMESTIC STATISTICAL 1000</v>
          </cell>
          <cell r="K510" t="str">
            <v>402030</v>
          </cell>
          <cell r="L510" t="str">
            <v>INFANT FORMULA</v>
          </cell>
          <cell r="M510" t="str">
            <v>220</v>
          </cell>
          <cell r="N510" t="str">
            <v>AMS-DAIRY</v>
          </cell>
          <cell r="O510" t="str">
            <v>101602002031200</v>
          </cell>
          <cell r="P510" t="str">
            <v>INFANT/FORMULA DRY/CANNED</v>
          </cell>
          <cell r="Q510">
            <v>1.23</v>
          </cell>
          <cell r="R510">
            <v>1</v>
          </cell>
          <cell r="S510" t="str">
            <v>LB</v>
          </cell>
          <cell r="T510">
            <v>4.6879999999999997</v>
          </cell>
          <cell r="U510">
            <v>31500</v>
          </cell>
          <cell r="V510">
            <v>849.98</v>
          </cell>
          <cell r="W510">
            <v>8.4998000000000005</v>
          </cell>
          <cell r="X510" t="str">
            <v>USD</v>
          </cell>
          <cell r="Y510">
            <v>100</v>
          </cell>
          <cell r="Z510" t="str">
            <v>LB</v>
          </cell>
          <cell r="AA510">
            <v>39.85</v>
          </cell>
          <cell r="AB510">
            <v>267743.7</v>
          </cell>
          <cell r="AC510" t="str">
            <v>No</v>
          </cell>
        </row>
        <row r="511">
          <cell r="A511" t="str">
            <v>110111</v>
          </cell>
          <cell r="B511" t="str">
            <v>K APRICOTS CAN-6/10</v>
          </cell>
          <cell r="D511" t="str">
            <v>301260K</v>
          </cell>
          <cell r="E511" t="str">
            <v>A360</v>
          </cell>
          <cell r="F511" t="str">
            <v>N/A</v>
          </cell>
          <cell r="G511" t="str">
            <v>LB</v>
          </cell>
          <cell r="H511">
            <v>912</v>
          </cell>
          <cell r="I511" t="str">
            <v>1000</v>
          </cell>
          <cell r="J511" t="str">
            <v>DOMESTIC STATISTICAL 1000</v>
          </cell>
          <cell r="K511" t="str">
            <v>702010</v>
          </cell>
          <cell r="L511" t="str">
            <v>FRUIT, CANNED</v>
          </cell>
          <cell r="M511" t="str">
            <v>110</v>
          </cell>
          <cell r="N511" t="str">
            <v>AMS-FRUIT &amp; VEG</v>
          </cell>
          <cell r="O511" t="str">
            <v>101202002031220</v>
          </cell>
          <cell r="P511" t="str">
            <v>FRUIT/APRICOT/CANNED</v>
          </cell>
          <cell r="Q511">
            <v>1.1359999999999999</v>
          </cell>
          <cell r="R511">
            <v>1</v>
          </cell>
          <cell r="S511" t="str">
            <v>LB</v>
          </cell>
          <cell r="T511">
            <v>40.5</v>
          </cell>
          <cell r="U511">
            <v>36936</v>
          </cell>
          <cell r="V511">
            <v>56.55</v>
          </cell>
          <cell r="W511">
            <v>0.5655</v>
          </cell>
          <cell r="X511" t="str">
            <v>USD</v>
          </cell>
          <cell r="Y511">
            <v>100</v>
          </cell>
          <cell r="Z511" t="str">
            <v>LB</v>
          </cell>
          <cell r="AA511">
            <v>22.9</v>
          </cell>
          <cell r="AB511">
            <v>20887.310000000001</v>
          </cell>
          <cell r="AC511" t="str">
            <v>No</v>
          </cell>
        </row>
        <row r="512">
          <cell r="A512" t="str">
            <v>110120</v>
          </cell>
          <cell r="B512" t="str">
            <v>SUNFLOWER SEED BUTTER BARREL-520 LB</v>
          </cell>
          <cell r="D512" t="str">
            <v>816091</v>
          </cell>
          <cell r="E512" t="str">
            <v>B478</v>
          </cell>
          <cell r="F512" t="str">
            <v>N/A</v>
          </cell>
          <cell r="G512" t="str">
            <v>LB</v>
          </cell>
          <cell r="H512">
            <v>0</v>
          </cell>
          <cell r="I512" t="str">
            <v>1000</v>
          </cell>
          <cell r="J512" t="str">
            <v>DOMESTIC STATISTICAL 1000</v>
          </cell>
          <cell r="K512" t="str">
            <v>601050</v>
          </cell>
          <cell r="L512" t="str">
            <v>SEED BUTTER</v>
          </cell>
          <cell r="M512" t="str">
            <v>210</v>
          </cell>
          <cell r="N512" t="str">
            <v>AMS-DOMESTIC</v>
          </cell>
          <cell r="O512" t="str">
            <v>102402000531175</v>
          </cell>
          <cell r="P512" t="str">
            <v>OIL/BUTTERY SPREAD/TUB</v>
          </cell>
          <cell r="Q512">
            <v>1.0580000000000001</v>
          </cell>
          <cell r="R512">
            <v>1</v>
          </cell>
          <cell r="S512" t="str">
            <v>LB</v>
          </cell>
          <cell r="T512">
            <v>0</v>
          </cell>
          <cell r="U512">
            <v>43680</v>
          </cell>
          <cell r="V512">
            <v>195.3</v>
          </cell>
          <cell r="W512">
            <v>1.9530000000000001</v>
          </cell>
          <cell r="X512" t="str">
            <v>USD</v>
          </cell>
          <cell r="Y512">
            <v>100</v>
          </cell>
          <cell r="Z512" t="str">
            <v>LB</v>
          </cell>
          <cell r="AA512">
            <v>0</v>
          </cell>
          <cell r="AB512">
            <v>85307.04</v>
          </cell>
          <cell r="AC512" t="str">
            <v>No</v>
          </cell>
        </row>
        <row r="513">
          <cell r="A513" t="str">
            <v>110133</v>
          </cell>
          <cell r="B513" t="str">
            <v>CEREAL OAT CIRCLES 1440 PKG-8/18 OZ</v>
          </cell>
          <cell r="D513" t="str">
            <v>741518</v>
          </cell>
          <cell r="E513" t="str">
            <v>B831</v>
          </cell>
          <cell r="F513" t="str">
            <v>N/A</v>
          </cell>
          <cell r="G513" t="str">
            <v>LB</v>
          </cell>
          <cell r="H513">
            <v>1440</v>
          </cell>
          <cell r="I513" t="str">
            <v>1000</v>
          </cell>
          <cell r="J513" t="str">
            <v>DOMESTIC STATISTICAL 1000</v>
          </cell>
          <cell r="K513" t="str">
            <v>503010</v>
          </cell>
          <cell r="L513" t="str">
            <v>CEREAL, FORTIFIED</v>
          </cell>
          <cell r="M513" t="str">
            <v>210</v>
          </cell>
          <cell r="N513" t="str">
            <v>AMS-DOMESTIC</v>
          </cell>
          <cell r="O513" t="str">
            <v>100202003031160</v>
          </cell>
          <cell r="P513" t="str">
            <v>CEREAL/OATS/BOX</v>
          </cell>
          <cell r="Q513">
            <v>1.3879999999999999</v>
          </cell>
          <cell r="R513">
            <v>1</v>
          </cell>
          <cell r="S513" t="str">
            <v>LB</v>
          </cell>
          <cell r="T513">
            <v>9</v>
          </cell>
          <cell r="U513">
            <v>12960</v>
          </cell>
          <cell r="V513">
            <v>140</v>
          </cell>
          <cell r="W513">
            <v>1.4</v>
          </cell>
          <cell r="X513" t="str">
            <v>USD</v>
          </cell>
          <cell r="Y513">
            <v>100</v>
          </cell>
          <cell r="Z513" t="str">
            <v>LB</v>
          </cell>
          <cell r="AA513">
            <v>12.6</v>
          </cell>
          <cell r="AB513">
            <v>18144</v>
          </cell>
          <cell r="AC513" t="str">
            <v>No</v>
          </cell>
        </row>
        <row r="514">
          <cell r="A514" t="str">
            <v>110135</v>
          </cell>
          <cell r="B514" t="str">
            <v>BEEF POT RST W/GRAVY-CKD FRZ PKG 20/2 LB</v>
          </cell>
          <cell r="E514" t="str">
            <v>NO FNS CODE</v>
          </cell>
          <cell r="F514" t="str">
            <v>N/A</v>
          </cell>
          <cell r="G514" t="str">
            <v>LB</v>
          </cell>
          <cell r="H514">
            <v>1000</v>
          </cell>
          <cell r="I514" t="str">
            <v>1000</v>
          </cell>
          <cell r="J514" t="str">
            <v>DOMESTIC STATISTICAL 1000</v>
          </cell>
          <cell r="K514" t="str">
            <v>101040</v>
          </cell>
          <cell r="L514" t="str">
            <v>BEEF, COOKED</v>
          </cell>
          <cell r="M514" t="str">
            <v>130</v>
          </cell>
          <cell r="N514" t="str">
            <v>AMS-LIVESTOCK</v>
          </cell>
          <cell r="O514" t="str">
            <v>101802001031280</v>
          </cell>
          <cell r="P514" t="str">
            <v>MEAT/BEEF/COOKED</v>
          </cell>
          <cell r="Q514">
            <v>1.075</v>
          </cell>
          <cell r="R514">
            <v>1</v>
          </cell>
          <cell r="S514" t="str">
            <v>LB</v>
          </cell>
          <cell r="T514">
            <v>40</v>
          </cell>
          <cell r="U514">
            <v>40000</v>
          </cell>
          <cell r="V514">
            <v>450</v>
          </cell>
          <cell r="W514">
            <v>4.5</v>
          </cell>
          <cell r="X514" t="str">
            <v>USD</v>
          </cell>
          <cell r="Y514">
            <v>100</v>
          </cell>
          <cell r="Z514" t="str">
            <v>LB</v>
          </cell>
          <cell r="AA514">
            <v>180</v>
          </cell>
          <cell r="AB514">
            <v>180000</v>
          </cell>
          <cell r="AC514" t="str">
            <v>No</v>
          </cell>
        </row>
        <row r="515">
          <cell r="A515" t="str">
            <v>110136</v>
          </cell>
          <cell r="B515" t="str">
            <v>BEEF POT RST W/GRAVY-CKD FRZ PKG 8/5 LB</v>
          </cell>
          <cell r="F515" t="str">
            <v>N/A</v>
          </cell>
          <cell r="G515" t="str">
            <v>LB</v>
          </cell>
          <cell r="H515">
            <v>1000</v>
          </cell>
          <cell r="I515" t="str">
            <v>1000</v>
          </cell>
          <cell r="J515" t="str">
            <v>DOMESTIC STATISTICAL 1000</v>
          </cell>
          <cell r="K515" t="str">
            <v>101040</v>
          </cell>
          <cell r="L515" t="str">
            <v>BEEF, COOKED</v>
          </cell>
          <cell r="M515" t="str">
            <v>130</v>
          </cell>
          <cell r="N515" t="str">
            <v>AMS-LIVESTOCK</v>
          </cell>
          <cell r="O515" t="str">
            <v>101802001031280</v>
          </cell>
          <cell r="P515" t="str">
            <v>MEAT/BEEF/COOKED</v>
          </cell>
          <cell r="Q515">
            <v>1.075</v>
          </cell>
          <cell r="R515">
            <v>1</v>
          </cell>
          <cell r="S515" t="str">
            <v>LB</v>
          </cell>
          <cell r="T515">
            <v>40</v>
          </cell>
          <cell r="U515">
            <v>40000</v>
          </cell>
          <cell r="V515">
            <v>450</v>
          </cell>
          <cell r="W515">
            <v>4.5</v>
          </cell>
          <cell r="X515" t="str">
            <v>USD</v>
          </cell>
          <cell r="Y515">
            <v>100</v>
          </cell>
          <cell r="Z515" t="str">
            <v>LB</v>
          </cell>
          <cell r="AA515">
            <v>180</v>
          </cell>
          <cell r="AB515">
            <v>180000</v>
          </cell>
          <cell r="AC515" t="str">
            <v>No</v>
          </cell>
        </row>
        <row r="516">
          <cell r="A516" t="str">
            <v>110138</v>
          </cell>
          <cell r="B516" t="str">
            <v>PORK BNLS LEG ROASTS - BULK CTN-60 LB</v>
          </cell>
          <cell r="D516" t="str">
            <v>262560</v>
          </cell>
          <cell r="E516" t="str">
            <v>A734</v>
          </cell>
          <cell r="F516" t="str">
            <v>6018-CWT</v>
          </cell>
          <cell r="G516" t="str">
            <v>LB</v>
          </cell>
          <cell r="H516">
            <v>700</v>
          </cell>
          <cell r="I516" t="str">
            <v>1000</v>
          </cell>
          <cell r="J516" t="str">
            <v>DOMESTIC STATISTICAL 1000</v>
          </cell>
          <cell r="K516" t="str">
            <v>102035</v>
          </cell>
          <cell r="L516" t="str">
            <v>PORK, FROZEN</v>
          </cell>
          <cell r="M516" t="str">
            <v>130</v>
          </cell>
          <cell r="N516" t="str">
            <v>AMS-LIVESTOCK</v>
          </cell>
          <cell r="O516" t="str">
            <v>101802006031400</v>
          </cell>
          <cell r="P516" t="str">
            <v>MEAT/PORK/FROZEN</v>
          </cell>
          <cell r="Q516">
            <v>1.03</v>
          </cell>
          <cell r="R516">
            <v>1</v>
          </cell>
          <cell r="S516" t="str">
            <v>LB</v>
          </cell>
          <cell r="T516">
            <v>60</v>
          </cell>
          <cell r="U516">
            <v>42000</v>
          </cell>
          <cell r="V516">
            <v>144</v>
          </cell>
          <cell r="W516">
            <v>1.44</v>
          </cell>
          <cell r="X516" t="str">
            <v>USD</v>
          </cell>
          <cell r="Y516">
            <v>100</v>
          </cell>
          <cell r="Z516" t="str">
            <v>LB</v>
          </cell>
          <cell r="AA516">
            <v>86.4</v>
          </cell>
          <cell r="AB516">
            <v>60480</v>
          </cell>
          <cell r="AC516" t="str">
            <v>No</v>
          </cell>
        </row>
        <row r="517">
          <cell r="A517" t="str">
            <v>110144</v>
          </cell>
          <cell r="B517" t="str">
            <v>FIG PIECES CTN-25 LB</v>
          </cell>
          <cell r="E517" t="str">
            <v>NO FNS CODE</v>
          </cell>
          <cell r="F517" t="str">
            <v>N/A</v>
          </cell>
          <cell r="G517" t="str">
            <v>LB</v>
          </cell>
          <cell r="H517">
            <v>1498</v>
          </cell>
          <cell r="I517" t="str">
            <v>1000</v>
          </cell>
          <cell r="J517" t="str">
            <v>DOMESTIC STATISTICAL 1000</v>
          </cell>
          <cell r="K517" t="str">
            <v>702020</v>
          </cell>
          <cell r="L517" t="str">
            <v>FRUIT, DRIED</v>
          </cell>
          <cell r="M517" t="str">
            <v>110</v>
          </cell>
          <cell r="N517" t="str">
            <v>AMS-FRUIT &amp; VEG</v>
          </cell>
          <cell r="O517" t="str">
            <v>101202008031340</v>
          </cell>
          <cell r="P517" t="str">
            <v>FRUIT/FIG/DRIED</v>
          </cell>
          <cell r="Q517">
            <v>1.083</v>
          </cell>
          <cell r="R517">
            <v>1</v>
          </cell>
          <cell r="S517" t="str">
            <v>LB</v>
          </cell>
          <cell r="T517">
            <v>25</v>
          </cell>
          <cell r="U517">
            <v>37450</v>
          </cell>
          <cell r="V517">
            <v>96.64</v>
          </cell>
          <cell r="W517">
            <v>0.96640000000000004</v>
          </cell>
          <cell r="X517" t="str">
            <v>USD</v>
          </cell>
          <cell r="Y517">
            <v>100</v>
          </cell>
          <cell r="Z517" t="str">
            <v>LB</v>
          </cell>
          <cell r="AA517">
            <v>24.16</v>
          </cell>
          <cell r="AB517">
            <v>36191.68</v>
          </cell>
          <cell r="AC517" t="str">
            <v>No</v>
          </cell>
        </row>
        <row r="518">
          <cell r="A518" t="str">
            <v>110146</v>
          </cell>
          <cell r="B518" t="str">
            <v>FLOUR ALL PURP ENRCH UNBLCH BAG-8/5 LB</v>
          </cell>
          <cell r="E518" t="str">
            <v>NO FNS CODE</v>
          </cell>
          <cell r="F518" t="str">
            <v>N/A</v>
          </cell>
          <cell r="G518" t="str">
            <v>LB</v>
          </cell>
          <cell r="H518">
            <v>1071</v>
          </cell>
          <cell r="I518" t="str">
            <v>1000</v>
          </cell>
          <cell r="J518" t="str">
            <v>DOMESTIC STATISTICAL 1000</v>
          </cell>
          <cell r="K518" t="str">
            <v>506020</v>
          </cell>
          <cell r="L518" t="str">
            <v>FLOUR, WHEAT</v>
          </cell>
          <cell r="M518" t="str">
            <v>210</v>
          </cell>
          <cell r="N518" t="str">
            <v>AMS-DOMESTIC</v>
          </cell>
          <cell r="O518" t="str">
            <v>100802001031100</v>
          </cell>
          <cell r="P518" t="str">
            <v>FLOUR/ALL PURPOSE/BAG</v>
          </cell>
          <cell r="Q518">
            <v>1.02</v>
          </cell>
          <cell r="R518">
            <v>1</v>
          </cell>
          <cell r="S518" t="str">
            <v>LB</v>
          </cell>
          <cell r="T518">
            <v>40</v>
          </cell>
          <cell r="U518">
            <v>42840</v>
          </cell>
          <cell r="V518">
            <v>30.66</v>
          </cell>
          <cell r="W518">
            <v>0.30659999999999998</v>
          </cell>
          <cell r="X518" t="str">
            <v>USD</v>
          </cell>
          <cell r="Y518">
            <v>100</v>
          </cell>
          <cell r="Z518" t="str">
            <v>LB</v>
          </cell>
          <cell r="AA518">
            <v>12.26</v>
          </cell>
          <cell r="AB518">
            <v>13134.74</v>
          </cell>
          <cell r="AC518" t="str">
            <v>No</v>
          </cell>
        </row>
        <row r="519">
          <cell r="A519" t="str">
            <v>110147</v>
          </cell>
          <cell r="B519" t="str">
            <v>FLOUR BREAD ENRCH BLCH BAG-8/5 LB</v>
          </cell>
          <cell r="E519" t="str">
            <v>NO FNS CODE</v>
          </cell>
          <cell r="F519" t="str">
            <v>N/A</v>
          </cell>
          <cell r="G519" t="str">
            <v>LB</v>
          </cell>
          <cell r="H519">
            <v>1071</v>
          </cell>
          <cell r="I519" t="str">
            <v>1000</v>
          </cell>
          <cell r="J519" t="str">
            <v>DOMESTIC STATISTICAL 1000</v>
          </cell>
          <cell r="K519" t="str">
            <v>506020</v>
          </cell>
          <cell r="L519" t="str">
            <v>FLOUR, WHEAT</v>
          </cell>
          <cell r="M519" t="str">
            <v>210</v>
          </cell>
          <cell r="N519" t="str">
            <v>AMS-DOMESTIC</v>
          </cell>
          <cell r="O519" t="str">
            <v>100802004031100</v>
          </cell>
          <cell r="P519" t="str">
            <v>FLOUR/BREAD/BAG</v>
          </cell>
          <cell r="Q519">
            <v>1.02</v>
          </cell>
          <cell r="R519">
            <v>1</v>
          </cell>
          <cell r="S519" t="str">
            <v>LB</v>
          </cell>
          <cell r="T519">
            <v>40</v>
          </cell>
          <cell r="U519">
            <v>42840</v>
          </cell>
          <cell r="V519">
            <v>27.53</v>
          </cell>
          <cell r="W519">
            <v>0.27529999999999999</v>
          </cell>
          <cell r="X519" t="str">
            <v>USD</v>
          </cell>
          <cell r="Y519">
            <v>100</v>
          </cell>
          <cell r="Z519" t="str">
            <v>LB</v>
          </cell>
          <cell r="AA519">
            <v>11.01</v>
          </cell>
          <cell r="AB519">
            <v>11793.85</v>
          </cell>
          <cell r="AC519" t="str">
            <v>No</v>
          </cell>
        </row>
        <row r="520">
          <cell r="A520" t="str">
            <v>110148</v>
          </cell>
          <cell r="B520" t="str">
            <v>FLOUR BREAD ENRCH UNBLCH BAG-8/5 LB</v>
          </cell>
          <cell r="E520" t="str">
            <v>NO FNS CODE</v>
          </cell>
          <cell r="F520" t="str">
            <v>N/A</v>
          </cell>
          <cell r="G520" t="str">
            <v>LB</v>
          </cell>
          <cell r="H520">
            <v>1071</v>
          </cell>
          <cell r="I520" t="str">
            <v>1000</v>
          </cell>
          <cell r="J520" t="str">
            <v>DOMESTIC STATISTICAL 1000</v>
          </cell>
          <cell r="K520" t="str">
            <v>506020</v>
          </cell>
          <cell r="L520" t="str">
            <v>FLOUR, WHEAT</v>
          </cell>
          <cell r="M520" t="str">
            <v>210</v>
          </cell>
          <cell r="N520" t="str">
            <v>AMS-DOMESTIC</v>
          </cell>
          <cell r="O520" t="str">
            <v>100802004031100</v>
          </cell>
          <cell r="P520" t="str">
            <v>FLOUR/BREAD/BAG</v>
          </cell>
          <cell r="Q520">
            <v>1.02</v>
          </cell>
          <cell r="R520">
            <v>1</v>
          </cell>
          <cell r="S520" t="str">
            <v>LB</v>
          </cell>
          <cell r="T520">
            <v>40</v>
          </cell>
          <cell r="U520">
            <v>42840</v>
          </cell>
          <cell r="V520">
            <v>33.340000000000003</v>
          </cell>
          <cell r="W520">
            <v>0.33340000000000003</v>
          </cell>
          <cell r="X520" t="str">
            <v>USD</v>
          </cell>
          <cell r="Y520">
            <v>100</v>
          </cell>
          <cell r="Z520" t="str">
            <v>LB</v>
          </cell>
          <cell r="AA520">
            <v>13.34</v>
          </cell>
          <cell r="AB520">
            <v>14282.86</v>
          </cell>
          <cell r="AC520" t="str">
            <v>No</v>
          </cell>
        </row>
        <row r="521">
          <cell r="A521" t="str">
            <v>110149</v>
          </cell>
          <cell r="B521" t="str">
            <v>APPLES FOR FURTHER PROCESSING – BULK</v>
          </cell>
          <cell r="F521" t="str">
            <v>N/A</v>
          </cell>
          <cell r="G521" t="str">
            <v>LB</v>
          </cell>
          <cell r="H521">
            <v>0</v>
          </cell>
          <cell r="I521" t="str">
            <v>1000</v>
          </cell>
          <cell r="J521" t="str">
            <v>DOMESTIC STATISTICAL 1000</v>
          </cell>
          <cell r="K521" t="str">
            <v>702030</v>
          </cell>
          <cell r="L521" t="str">
            <v>FRUIT, FRESH</v>
          </cell>
          <cell r="M521" t="str">
            <v>110</v>
          </cell>
          <cell r="N521" t="str">
            <v>AMS-FRUIT &amp; VEG</v>
          </cell>
          <cell r="O521" t="str">
            <v>101202001031380</v>
          </cell>
          <cell r="P521" t="str">
            <v>FRUIT/APPLES/FRESH</v>
          </cell>
          <cell r="Q521">
            <v>1.052</v>
          </cell>
          <cell r="R521">
            <v>1</v>
          </cell>
          <cell r="S521" t="str">
            <v>LB</v>
          </cell>
          <cell r="T521">
            <v>0</v>
          </cell>
          <cell r="U521">
            <v>39600</v>
          </cell>
          <cell r="V521">
            <v>45.86</v>
          </cell>
          <cell r="W521">
            <v>0.45860000000000001</v>
          </cell>
          <cell r="X521" t="str">
            <v>USD</v>
          </cell>
          <cell r="Y521">
            <v>100</v>
          </cell>
          <cell r="Z521" t="str">
            <v>LB</v>
          </cell>
          <cell r="AA521">
            <v>0</v>
          </cell>
          <cell r="AB521">
            <v>18160.560000000001</v>
          </cell>
          <cell r="AC521" t="str">
            <v>No</v>
          </cell>
        </row>
        <row r="522">
          <cell r="A522" t="str">
            <v>110151</v>
          </cell>
          <cell r="B522" t="str">
            <v>APPLES FRESH VARIOUS TYPE CTN-37-40 LB</v>
          </cell>
          <cell r="F522" t="str">
            <v>N/A</v>
          </cell>
          <cell r="G522" t="str">
            <v>LB</v>
          </cell>
          <cell r="H522">
            <v>924</v>
          </cell>
          <cell r="I522" t="str">
            <v>1000</v>
          </cell>
          <cell r="J522" t="str">
            <v>DOMESTIC STATISTICAL 1000</v>
          </cell>
          <cell r="K522" t="str">
            <v>702030</v>
          </cell>
          <cell r="L522" t="str">
            <v>FRUIT, FRESH</v>
          </cell>
          <cell r="M522" t="str">
            <v>110</v>
          </cell>
          <cell r="N522" t="str">
            <v>AMS-FRUIT &amp; VEG</v>
          </cell>
          <cell r="O522" t="str">
            <v>101202001031380</v>
          </cell>
          <cell r="P522" t="str">
            <v>FRUIT/APPLES/FRESH</v>
          </cell>
          <cell r="Q522">
            <v>1.052</v>
          </cell>
          <cell r="R522">
            <v>1</v>
          </cell>
          <cell r="S522" t="str">
            <v>LB</v>
          </cell>
          <cell r="T522">
            <v>38.5</v>
          </cell>
          <cell r="U522">
            <v>35574</v>
          </cell>
          <cell r="V522">
            <v>55.72</v>
          </cell>
          <cell r="W522">
            <v>0.55720000000000003</v>
          </cell>
          <cell r="X522" t="str">
            <v>USD</v>
          </cell>
          <cell r="Y522">
            <v>100</v>
          </cell>
          <cell r="Z522" t="str">
            <v>LB</v>
          </cell>
          <cell r="AA522">
            <v>21.45</v>
          </cell>
          <cell r="AB522">
            <v>19821.830000000002</v>
          </cell>
          <cell r="AC522" t="str">
            <v>No</v>
          </cell>
        </row>
        <row r="523">
          <cell r="A523" t="str">
            <v>110154</v>
          </cell>
          <cell r="B523" t="str">
            <v>CHICKEN CONSUMER SPLIT BREAST PKG-6/5 LB</v>
          </cell>
          <cell r="E523" t="str">
            <v>NO FNS CODE</v>
          </cell>
          <cell r="F523" t="str">
            <v>2211-CWT</v>
          </cell>
          <cell r="G523" t="str">
            <v>LB</v>
          </cell>
          <cell r="H523">
            <v>1300</v>
          </cell>
          <cell r="I523" t="str">
            <v>1000</v>
          </cell>
          <cell r="J523" t="str">
            <v>DOMESTIC STATISTICAL 1000</v>
          </cell>
          <cell r="K523" t="str">
            <v>301020</v>
          </cell>
          <cell r="L523" t="str">
            <v>CHICKEN, FROZEN</v>
          </cell>
          <cell r="M523" t="str">
            <v>120</v>
          </cell>
          <cell r="N523" t="str">
            <v>AMS-POULTRY</v>
          </cell>
          <cell r="O523" t="str">
            <v>102802001031400</v>
          </cell>
          <cell r="P523" t="str">
            <v>POULTRY/EGGS/CHICKEN/FROZEN</v>
          </cell>
          <cell r="Q523">
            <v>1.042</v>
          </cell>
          <cell r="R523">
            <v>1</v>
          </cell>
          <cell r="S523" t="str">
            <v>LB</v>
          </cell>
          <cell r="T523">
            <v>30</v>
          </cell>
          <cell r="U523">
            <v>39000</v>
          </cell>
          <cell r="V523">
            <v>338.37</v>
          </cell>
          <cell r="W523">
            <v>3.3837000000000002</v>
          </cell>
          <cell r="X523" t="str">
            <v>USD</v>
          </cell>
          <cell r="Y523">
            <v>100</v>
          </cell>
          <cell r="Z523" t="str">
            <v>LB</v>
          </cell>
          <cell r="AA523">
            <v>101.51</v>
          </cell>
          <cell r="AB523">
            <v>131964.29999999999</v>
          </cell>
          <cell r="AC523" t="str">
            <v>Yes</v>
          </cell>
        </row>
        <row r="524">
          <cell r="A524" t="str">
            <v>110155</v>
          </cell>
          <cell r="B524" t="str">
            <v>CATFISH STRIPS BRD RAW PKG-20/2 LB</v>
          </cell>
          <cell r="F524" t="str">
            <v>N/A</v>
          </cell>
          <cell r="G524" t="str">
            <v>LB</v>
          </cell>
          <cell r="H524">
            <v>1000</v>
          </cell>
          <cell r="I524" t="str">
            <v>1000</v>
          </cell>
          <cell r="J524" t="str">
            <v>DOMESTIC STATISTICAL 1000</v>
          </cell>
          <cell r="K524" t="str">
            <v>205030</v>
          </cell>
          <cell r="L524" t="str">
            <v>FISH, FROZEN</v>
          </cell>
          <cell r="M524" t="str">
            <v>130</v>
          </cell>
          <cell r="N524" t="str">
            <v>AMS-LIVESTOCK</v>
          </cell>
          <cell r="O524" t="str">
            <v>100602001031400</v>
          </cell>
          <cell r="P524" t="str">
            <v>FISH/CATFISH/FROZEN</v>
          </cell>
          <cell r="Q524">
            <v>1.075</v>
          </cell>
          <cell r="R524">
            <v>1</v>
          </cell>
          <cell r="S524" t="str">
            <v>LB</v>
          </cell>
          <cell r="T524">
            <v>40</v>
          </cell>
          <cell r="U524">
            <v>40000</v>
          </cell>
          <cell r="V524">
            <v>345.5</v>
          </cell>
          <cell r="W524">
            <v>3.4550000000000001</v>
          </cell>
          <cell r="X524" t="str">
            <v>USD</v>
          </cell>
          <cell r="Y524">
            <v>100</v>
          </cell>
          <cell r="Z524" t="str">
            <v>LB</v>
          </cell>
          <cell r="AA524">
            <v>138.19999999999999</v>
          </cell>
          <cell r="AB524">
            <v>138200</v>
          </cell>
          <cell r="AC524" t="str">
            <v>No</v>
          </cell>
        </row>
        <row r="525">
          <cell r="A525" t="str">
            <v>110160</v>
          </cell>
          <cell r="B525" t="str">
            <v>FRUIT MIX DRIED PKG-24/1 LB</v>
          </cell>
          <cell r="F525" t="str">
            <v>N/A</v>
          </cell>
          <cell r="G525" t="str">
            <v>LB</v>
          </cell>
          <cell r="H525">
            <v>1456</v>
          </cell>
          <cell r="I525" t="str">
            <v>1000</v>
          </cell>
          <cell r="J525" t="str">
            <v>DOMESTIC STATISTICAL 1000</v>
          </cell>
          <cell r="K525" t="str">
            <v>702020</v>
          </cell>
          <cell r="L525" t="str">
            <v>FRUIT, DRIED</v>
          </cell>
          <cell r="M525" t="str">
            <v>110</v>
          </cell>
          <cell r="N525" t="str">
            <v>AMS-FRUIT &amp; VEG</v>
          </cell>
          <cell r="O525" t="str">
            <v>101202010031340</v>
          </cell>
          <cell r="P525" t="str">
            <v>FRUIT/FRUIT NUT MIX/DRIED</v>
          </cell>
          <cell r="Q525">
            <v>1.083</v>
          </cell>
          <cell r="R525">
            <v>1</v>
          </cell>
          <cell r="S525" t="str">
            <v>LB</v>
          </cell>
          <cell r="T525">
            <v>24</v>
          </cell>
          <cell r="U525">
            <v>34944</v>
          </cell>
          <cell r="V525">
            <v>245.24</v>
          </cell>
          <cell r="W525">
            <v>2.4523999999999999</v>
          </cell>
          <cell r="X525" t="str">
            <v>USD</v>
          </cell>
          <cell r="Y525">
            <v>100</v>
          </cell>
          <cell r="Z525" t="str">
            <v>LB</v>
          </cell>
          <cell r="AA525">
            <v>58.86</v>
          </cell>
          <cell r="AB525">
            <v>85696.67</v>
          </cell>
          <cell r="AC525" t="str">
            <v>No</v>
          </cell>
        </row>
        <row r="526">
          <cell r="A526" t="str">
            <v>110161</v>
          </cell>
          <cell r="B526" t="str">
            <v>FRUIT MIX DRIED PKG-5/5 LB</v>
          </cell>
          <cell r="F526" t="str">
            <v>N/A</v>
          </cell>
          <cell r="G526" t="str">
            <v>LB</v>
          </cell>
          <cell r="H526">
            <v>1456</v>
          </cell>
          <cell r="I526" t="str">
            <v>1000</v>
          </cell>
          <cell r="J526" t="str">
            <v>DOMESTIC STATISTICAL 1000</v>
          </cell>
          <cell r="K526" t="str">
            <v>702020</v>
          </cell>
          <cell r="L526" t="str">
            <v>FRUIT, DRIED</v>
          </cell>
          <cell r="M526" t="str">
            <v>110</v>
          </cell>
          <cell r="N526" t="str">
            <v>AMS-FRUIT &amp; VEG</v>
          </cell>
          <cell r="O526" t="str">
            <v>101202010031340</v>
          </cell>
          <cell r="P526" t="str">
            <v>FRUIT/FRUIT NUT MIX/DRIED</v>
          </cell>
          <cell r="Q526">
            <v>1.08</v>
          </cell>
          <cell r="R526">
            <v>1</v>
          </cell>
          <cell r="S526" t="str">
            <v>LB</v>
          </cell>
          <cell r="T526">
            <v>25</v>
          </cell>
          <cell r="U526">
            <v>36400</v>
          </cell>
          <cell r="V526">
            <v>354.32</v>
          </cell>
          <cell r="W526">
            <v>3.5432000000000001</v>
          </cell>
          <cell r="X526" t="str">
            <v>USD</v>
          </cell>
          <cell r="Y526">
            <v>100</v>
          </cell>
          <cell r="Z526" t="str">
            <v>LB</v>
          </cell>
          <cell r="AA526">
            <v>88.58</v>
          </cell>
          <cell r="AB526">
            <v>128972.48</v>
          </cell>
          <cell r="AC526" t="str">
            <v>No</v>
          </cell>
        </row>
        <row r="527">
          <cell r="A527" t="str">
            <v>110162</v>
          </cell>
          <cell r="B527" t="str">
            <v>MILK SKIM EVAPORATED CAN-24/12 FL OZ</v>
          </cell>
          <cell r="F527" t="str">
            <v>N/A</v>
          </cell>
          <cell r="G527" t="str">
            <v>LB</v>
          </cell>
          <cell r="H527">
            <v>1836</v>
          </cell>
          <cell r="I527" t="str">
            <v>1000</v>
          </cell>
          <cell r="J527" t="str">
            <v>DOMESTIC STATISTICAL 1000</v>
          </cell>
          <cell r="K527" t="str">
            <v>402020</v>
          </cell>
          <cell r="L527" t="str">
            <v>MILK, EVAPORATED</v>
          </cell>
          <cell r="M527" t="str">
            <v>220</v>
          </cell>
          <cell r="N527" t="str">
            <v>AMS-DAIRY</v>
          </cell>
          <cell r="O527" t="str">
            <v>102002001031200</v>
          </cell>
          <cell r="P527" t="str">
            <v>MILK/EVAP/CANNED</v>
          </cell>
          <cell r="Q527">
            <v>1.123</v>
          </cell>
          <cell r="R527">
            <v>1</v>
          </cell>
          <cell r="S527" t="str">
            <v>LB</v>
          </cell>
          <cell r="T527">
            <v>20.25</v>
          </cell>
          <cell r="U527">
            <v>37179</v>
          </cell>
          <cell r="V527">
            <v>96.19</v>
          </cell>
          <cell r="W527">
            <v>0.96189999999999998</v>
          </cell>
          <cell r="X527" t="str">
            <v>USD</v>
          </cell>
          <cell r="Y527">
            <v>100</v>
          </cell>
          <cell r="Z527" t="str">
            <v>LB</v>
          </cell>
          <cell r="AA527">
            <v>19.48</v>
          </cell>
          <cell r="AB527">
            <v>35762.480000000003</v>
          </cell>
          <cell r="AC527" t="str">
            <v>No</v>
          </cell>
        </row>
        <row r="528">
          <cell r="A528" t="str">
            <v>110163</v>
          </cell>
          <cell r="B528" t="str">
            <v>SOUP CRM OF CHICKEN RDU SOD CTN-12/22 OZ</v>
          </cell>
          <cell r="F528" t="str">
            <v>N/A</v>
          </cell>
          <cell r="G528" t="str">
            <v>LB</v>
          </cell>
          <cell r="H528">
            <v>2100</v>
          </cell>
          <cell r="I528" t="str">
            <v>1000</v>
          </cell>
          <cell r="J528" t="str">
            <v>DOMESTIC STATISTICAL 1000</v>
          </cell>
          <cell r="K528" t="str">
            <v>703010</v>
          </cell>
          <cell r="L528" t="str">
            <v>VEGETABLE, CANNED</v>
          </cell>
          <cell r="M528" t="str">
            <v>110</v>
          </cell>
          <cell r="N528" t="str">
            <v>AMS-FRUIT &amp; VEG</v>
          </cell>
          <cell r="O528" t="str">
            <v>103602008031220</v>
          </cell>
          <cell r="P528" t="str">
            <v>VEGETABLES/SOUP/CANNED</v>
          </cell>
          <cell r="Q528">
            <v>1.1779999999999999</v>
          </cell>
          <cell r="R528">
            <v>1</v>
          </cell>
          <cell r="S528" t="str">
            <v>LB</v>
          </cell>
          <cell r="T528">
            <v>16.5</v>
          </cell>
          <cell r="U528">
            <v>34650</v>
          </cell>
          <cell r="V528">
            <v>134.66999999999999</v>
          </cell>
          <cell r="W528">
            <v>1.3466999999999998</v>
          </cell>
          <cell r="X528" t="str">
            <v>USD</v>
          </cell>
          <cell r="Y528">
            <v>100</v>
          </cell>
          <cell r="Z528" t="str">
            <v>LB</v>
          </cell>
          <cell r="AA528">
            <v>22.22</v>
          </cell>
          <cell r="AB528">
            <v>46663.16</v>
          </cell>
          <cell r="AC528" t="str">
            <v>No</v>
          </cell>
        </row>
        <row r="529">
          <cell r="A529" t="str">
            <v>110164</v>
          </cell>
          <cell r="B529" t="str">
            <v>SOUP CRM OF MUSHRM RDU SOD CTN-12/22 OZ</v>
          </cell>
          <cell r="F529" t="str">
            <v>N/A</v>
          </cell>
          <cell r="G529" t="str">
            <v>LB</v>
          </cell>
          <cell r="H529">
            <v>2100</v>
          </cell>
          <cell r="I529" t="str">
            <v>1000</v>
          </cell>
          <cell r="J529" t="str">
            <v>DOMESTIC STATISTICAL 1000</v>
          </cell>
          <cell r="K529" t="str">
            <v>703010</v>
          </cell>
          <cell r="L529" t="str">
            <v>VEGETABLE, CANNED</v>
          </cell>
          <cell r="M529" t="str">
            <v>110</v>
          </cell>
          <cell r="N529" t="str">
            <v>AMS-FRUIT &amp; VEG</v>
          </cell>
          <cell r="O529" t="str">
            <v>103602008031220</v>
          </cell>
          <cell r="P529" t="str">
            <v>VEGETABLES/SOUP/CANNED</v>
          </cell>
          <cell r="Q529">
            <v>1.1779999999999999</v>
          </cell>
          <cell r="R529">
            <v>1</v>
          </cell>
          <cell r="S529" t="str">
            <v>LB</v>
          </cell>
          <cell r="T529">
            <v>16.5</v>
          </cell>
          <cell r="U529">
            <v>34650</v>
          </cell>
          <cell r="V529">
            <v>109.52</v>
          </cell>
          <cell r="W529">
            <v>1.0952</v>
          </cell>
          <cell r="X529" t="str">
            <v>USD</v>
          </cell>
          <cell r="Y529">
            <v>100</v>
          </cell>
          <cell r="Z529" t="str">
            <v>LB</v>
          </cell>
          <cell r="AA529">
            <v>18.07</v>
          </cell>
          <cell r="AB529">
            <v>37948.68</v>
          </cell>
          <cell r="AC529" t="str">
            <v>No</v>
          </cell>
        </row>
        <row r="530">
          <cell r="A530" t="str">
            <v>110177</v>
          </cell>
          <cell r="B530" t="str">
            <v>SPAGHETTI SAUCE MEATLESS POUCH-6/106 OZ</v>
          </cell>
          <cell r="F530" t="str">
            <v>N/A</v>
          </cell>
          <cell r="G530" t="str">
            <v>LB</v>
          </cell>
          <cell r="H530">
            <v>960</v>
          </cell>
          <cell r="I530" t="str">
            <v>1000</v>
          </cell>
          <cell r="J530" t="str">
            <v>DOMESTIC STATISTICAL 1000</v>
          </cell>
          <cell r="K530" t="str">
            <v>703010</v>
          </cell>
          <cell r="L530" t="str">
            <v>VEGETABLE, CANNED</v>
          </cell>
          <cell r="M530" t="str">
            <v>110</v>
          </cell>
          <cell r="N530" t="str">
            <v>AMS-FRUIT &amp; VEG</v>
          </cell>
          <cell r="O530" t="str">
            <v>103602011031220</v>
          </cell>
          <cell r="P530" t="str">
            <v>VEGETABLES/TOMATOES/CANNED</v>
          </cell>
          <cell r="Q530">
            <v>1.069</v>
          </cell>
          <cell r="R530">
            <v>1</v>
          </cell>
          <cell r="S530" t="str">
            <v>LB</v>
          </cell>
          <cell r="T530">
            <v>39.75</v>
          </cell>
          <cell r="U530">
            <v>38160</v>
          </cell>
          <cell r="V530">
            <v>88.14</v>
          </cell>
          <cell r="W530">
            <v>0.88139999999999996</v>
          </cell>
          <cell r="X530" t="str">
            <v>USD</v>
          </cell>
          <cell r="Y530">
            <v>100</v>
          </cell>
          <cell r="Z530" t="str">
            <v>LB</v>
          </cell>
          <cell r="AA530">
            <v>35.04</v>
          </cell>
          <cell r="AB530">
            <v>33634.22</v>
          </cell>
          <cell r="AC530" t="str">
            <v>No</v>
          </cell>
        </row>
        <row r="531">
          <cell r="A531" t="str">
            <v>110178</v>
          </cell>
          <cell r="B531" t="str">
            <v>PISTACHIO ROASTED IN SHELL PKG-25/1 LB</v>
          </cell>
          <cell r="F531" t="str">
            <v>N/A</v>
          </cell>
          <cell r="G531" t="str">
            <v>LB</v>
          </cell>
          <cell r="H531">
            <v>1600</v>
          </cell>
          <cell r="I531" t="str">
            <v>1000</v>
          </cell>
          <cell r="J531" t="str">
            <v>DOMESTIC STATISTICAL 1000</v>
          </cell>
          <cell r="K531" t="str">
            <v>701020</v>
          </cell>
          <cell r="L531" t="str">
            <v>NUTS</v>
          </cell>
          <cell r="M531" t="str">
            <v>110</v>
          </cell>
          <cell r="N531" t="str">
            <v>AMS-FRUIT &amp; VEG</v>
          </cell>
          <cell r="O531" t="str">
            <v>102202005031460</v>
          </cell>
          <cell r="P531" t="str">
            <v>NUTS/PISTACHIOS/PACKAGE</v>
          </cell>
          <cell r="Q531">
            <v>1.056</v>
          </cell>
          <cell r="R531">
            <v>1</v>
          </cell>
          <cell r="S531" t="str">
            <v>LB</v>
          </cell>
          <cell r="T531">
            <v>25</v>
          </cell>
          <cell r="U531">
            <v>40000</v>
          </cell>
          <cell r="V531">
            <v>451.33</v>
          </cell>
          <cell r="W531">
            <v>4.5133000000000001</v>
          </cell>
          <cell r="X531" t="str">
            <v>USD</v>
          </cell>
          <cell r="Y531">
            <v>100</v>
          </cell>
          <cell r="Z531" t="str">
            <v>LB</v>
          </cell>
          <cell r="AA531">
            <v>112.83</v>
          </cell>
          <cell r="AB531">
            <v>180532</v>
          </cell>
          <cell r="AC531" t="str">
            <v>No</v>
          </cell>
        </row>
        <row r="532">
          <cell r="A532" t="str">
            <v>110186</v>
          </cell>
          <cell r="B532" t="str">
            <v>TOMATO SALSA POUCH-6/106 OZ</v>
          </cell>
          <cell r="F532" t="str">
            <v>N/A</v>
          </cell>
          <cell r="G532" t="str">
            <v>LB</v>
          </cell>
          <cell r="H532">
            <v>960</v>
          </cell>
          <cell r="I532" t="str">
            <v>1000</v>
          </cell>
          <cell r="J532" t="str">
            <v>DOMESTIC STATISTICAL 1000</v>
          </cell>
          <cell r="K532" t="str">
            <v>703010</v>
          </cell>
          <cell r="L532" t="str">
            <v>VEGETABLE, CANNED</v>
          </cell>
          <cell r="M532" t="str">
            <v>110</v>
          </cell>
          <cell r="N532" t="str">
            <v>AMS-FRUIT &amp; VEG</v>
          </cell>
          <cell r="O532" t="str">
            <v>103602011031220</v>
          </cell>
          <cell r="P532" t="str">
            <v>VEGETABLES/TOMATOES/CANNED</v>
          </cell>
          <cell r="Q532">
            <v>1.069</v>
          </cell>
          <cell r="R532">
            <v>1</v>
          </cell>
          <cell r="S532" t="str">
            <v>LB</v>
          </cell>
          <cell r="T532">
            <v>39.75</v>
          </cell>
          <cell r="U532">
            <v>38160</v>
          </cell>
          <cell r="V532">
            <v>89.09</v>
          </cell>
          <cell r="W532">
            <v>0.89090000000000003</v>
          </cell>
          <cell r="X532" t="str">
            <v>USD</v>
          </cell>
          <cell r="Y532">
            <v>100</v>
          </cell>
          <cell r="Z532" t="str">
            <v>LB</v>
          </cell>
          <cell r="AA532">
            <v>35.409999999999997</v>
          </cell>
          <cell r="AB532">
            <v>33996.74</v>
          </cell>
          <cell r="AC532" t="str">
            <v>No</v>
          </cell>
        </row>
        <row r="533">
          <cell r="A533" t="str">
            <v>110187</v>
          </cell>
          <cell r="B533" t="str">
            <v>TOMATO SAUCE POUCH-6/106 OZ</v>
          </cell>
          <cell r="F533" t="str">
            <v>N/A</v>
          </cell>
          <cell r="G533" t="str">
            <v>LB</v>
          </cell>
          <cell r="H533">
            <v>960</v>
          </cell>
          <cell r="I533" t="str">
            <v>1000</v>
          </cell>
          <cell r="J533" t="str">
            <v>DOMESTIC STATISTICAL 1000</v>
          </cell>
          <cell r="K533" t="str">
            <v>703010</v>
          </cell>
          <cell r="L533" t="str">
            <v>VEGETABLE, CANNED</v>
          </cell>
          <cell r="M533" t="str">
            <v>110</v>
          </cell>
          <cell r="N533" t="str">
            <v>AMS-FRUIT &amp; VEG</v>
          </cell>
          <cell r="O533" t="str">
            <v>103602011031220</v>
          </cell>
          <cell r="P533" t="str">
            <v>VEGETABLES/TOMATOES/CANNED</v>
          </cell>
          <cell r="Q533">
            <v>1.069</v>
          </cell>
          <cell r="R533">
            <v>1</v>
          </cell>
          <cell r="S533" t="str">
            <v>LB</v>
          </cell>
          <cell r="T533">
            <v>39.75</v>
          </cell>
          <cell r="U533">
            <v>38160</v>
          </cell>
          <cell r="V533">
            <v>90.59</v>
          </cell>
          <cell r="W533">
            <v>0.90590000000000004</v>
          </cell>
          <cell r="X533" t="str">
            <v>USD</v>
          </cell>
          <cell r="Y533">
            <v>100</v>
          </cell>
          <cell r="Z533" t="str">
            <v>LB</v>
          </cell>
          <cell r="AA533">
            <v>36.01</v>
          </cell>
          <cell r="AB533">
            <v>34569.14</v>
          </cell>
          <cell r="AC533" t="str">
            <v>No</v>
          </cell>
        </row>
        <row r="534">
          <cell r="A534" t="str">
            <v>110189</v>
          </cell>
          <cell r="B534" t="str">
            <v>TOMATO PASTE POUCH-6/111 OZ</v>
          </cell>
          <cell r="F534" t="str">
            <v>N/A</v>
          </cell>
          <cell r="G534" t="str">
            <v>LB</v>
          </cell>
          <cell r="H534">
            <v>960</v>
          </cell>
          <cell r="I534" t="str">
            <v>1000</v>
          </cell>
          <cell r="J534" t="str">
            <v>DOMESTIC STATISTICAL 1000</v>
          </cell>
          <cell r="K534" t="str">
            <v>703010</v>
          </cell>
          <cell r="L534" t="str">
            <v>VEGETABLE, CANNED</v>
          </cell>
          <cell r="M534" t="str">
            <v>110</v>
          </cell>
          <cell r="N534" t="str">
            <v>AMS-FRUIT &amp; VEG</v>
          </cell>
          <cell r="O534" t="str">
            <v>103602011031220</v>
          </cell>
          <cell r="P534" t="str">
            <v>VEGETABLES/TOMATOES/CANNED</v>
          </cell>
          <cell r="Q534">
            <v>1.095</v>
          </cell>
          <cell r="R534">
            <v>1</v>
          </cell>
          <cell r="S534" t="str">
            <v>LB</v>
          </cell>
          <cell r="T534">
            <v>41.625</v>
          </cell>
          <cell r="U534">
            <v>39960</v>
          </cell>
          <cell r="V534">
            <v>77.31</v>
          </cell>
          <cell r="W534">
            <v>0.77310000000000001</v>
          </cell>
          <cell r="X534" t="str">
            <v>USD</v>
          </cell>
          <cell r="Y534">
            <v>100</v>
          </cell>
          <cell r="Z534" t="str">
            <v>LB</v>
          </cell>
          <cell r="AA534">
            <v>32.18</v>
          </cell>
          <cell r="AB534">
            <v>30893.08</v>
          </cell>
          <cell r="AC534" t="str">
            <v>No</v>
          </cell>
        </row>
        <row r="535">
          <cell r="A535" t="str">
            <v>110195</v>
          </cell>
          <cell r="B535" t="str">
            <v>CHICKEN THIGHS FRZ PKG-8/5 LB</v>
          </cell>
          <cell r="F535" t="str">
            <v>2211-CWT</v>
          </cell>
          <cell r="G535" t="str">
            <v>LB</v>
          </cell>
          <cell r="H535">
            <v>950</v>
          </cell>
          <cell r="I535" t="str">
            <v>1000</v>
          </cell>
          <cell r="J535" t="str">
            <v>DOMESTIC STATISTICAL 1000</v>
          </cell>
          <cell r="K535" t="str">
            <v>301020</v>
          </cell>
          <cell r="L535" t="str">
            <v>CHICKEN, FROZEN</v>
          </cell>
          <cell r="M535" t="str">
            <v>120</v>
          </cell>
          <cell r="N535" t="str">
            <v>AMS-POULTRY</v>
          </cell>
          <cell r="O535" t="str">
            <v>102802001031400</v>
          </cell>
          <cell r="P535" t="str">
            <v>POULTRY/EGGS/CHICKEN/FROZEN</v>
          </cell>
          <cell r="Q535">
            <v>1.04</v>
          </cell>
          <cell r="R535">
            <v>1</v>
          </cell>
          <cell r="S535" t="str">
            <v>LB</v>
          </cell>
          <cell r="T535">
            <v>40</v>
          </cell>
          <cell r="U535">
            <v>38000</v>
          </cell>
          <cell r="V535">
            <v>81.099999999999994</v>
          </cell>
          <cell r="W535">
            <v>0.81099999999999994</v>
          </cell>
          <cell r="X535" t="str">
            <v>USD</v>
          </cell>
          <cell r="Y535">
            <v>100</v>
          </cell>
          <cell r="Z535" t="str">
            <v>LB</v>
          </cell>
          <cell r="AA535">
            <v>32.44</v>
          </cell>
          <cell r="AB535">
            <v>30818</v>
          </cell>
          <cell r="AC535" t="str">
            <v>Yes</v>
          </cell>
        </row>
        <row r="536">
          <cell r="A536" t="str">
            <v>110198</v>
          </cell>
          <cell r="B536" t="str">
            <v>CHEESE BLND AMER SKMYEL REGSLC LVS-6/5LB</v>
          </cell>
          <cell r="F536" t="str">
            <v>N/A</v>
          </cell>
          <cell r="G536" t="str">
            <v>LB</v>
          </cell>
          <cell r="H536">
            <v>1320</v>
          </cell>
          <cell r="I536" t="str">
            <v>1000</v>
          </cell>
          <cell r="J536" t="str">
            <v>DOMESTIC STATISTICAL 1000</v>
          </cell>
          <cell r="K536" t="str">
            <v>401030</v>
          </cell>
          <cell r="L536" t="str">
            <v>CHEESE, PROCESSED</v>
          </cell>
          <cell r="M536" t="str">
            <v>220</v>
          </cell>
          <cell r="N536" t="str">
            <v>AMS-DAIRY</v>
          </cell>
          <cell r="O536" t="str">
            <v>100402007031560</v>
          </cell>
          <cell r="P536" t="str">
            <v>CHEESE/PROCESSED/SLICED</v>
          </cell>
          <cell r="Q536">
            <v>1.0669999999999999</v>
          </cell>
          <cell r="R536">
            <v>1</v>
          </cell>
          <cell r="S536" t="str">
            <v>LB</v>
          </cell>
          <cell r="T536">
            <v>30</v>
          </cell>
          <cell r="U536">
            <v>39600</v>
          </cell>
          <cell r="V536">
            <v>204.55</v>
          </cell>
          <cell r="W536">
            <v>2.0455000000000001</v>
          </cell>
          <cell r="X536" t="str">
            <v>USD</v>
          </cell>
          <cell r="Y536">
            <v>100</v>
          </cell>
          <cell r="Z536" t="str">
            <v>LB</v>
          </cell>
          <cell r="AA536">
            <v>61.37</v>
          </cell>
          <cell r="AB536">
            <v>81001.8</v>
          </cell>
          <cell r="AC536" t="str">
            <v>No</v>
          </cell>
        </row>
        <row r="537">
          <cell r="A537" t="str">
            <v>110199</v>
          </cell>
          <cell r="B537" t="str">
            <v>CHEESE PROCESS REG LVS-6/5 LB</v>
          </cell>
          <cell r="F537" t="str">
            <v>N/A</v>
          </cell>
          <cell r="G537" t="str">
            <v>LB</v>
          </cell>
          <cell r="H537">
            <v>1320</v>
          </cell>
          <cell r="I537" t="str">
            <v>1000</v>
          </cell>
          <cell r="J537" t="str">
            <v>DOMESTIC STATISTICAL 1000</v>
          </cell>
          <cell r="K537" t="str">
            <v>401030</v>
          </cell>
          <cell r="L537" t="str">
            <v>CHEESE, PROCESSED</v>
          </cell>
          <cell r="M537" t="str">
            <v>220</v>
          </cell>
          <cell r="N537" t="str">
            <v>AMS-DAIRY</v>
          </cell>
          <cell r="O537" t="str">
            <v>100402007031440</v>
          </cell>
          <cell r="P537" t="str">
            <v>CHEESE/PROCESSED/LOAVES</v>
          </cell>
          <cell r="Q537">
            <v>1.0669999999999999</v>
          </cell>
          <cell r="R537">
            <v>1</v>
          </cell>
          <cell r="S537" t="str">
            <v>LB</v>
          </cell>
          <cell r="T537">
            <v>30</v>
          </cell>
          <cell r="U537">
            <v>39600</v>
          </cell>
          <cell r="V537">
            <v>269.5</v>
          </cell>
          <cell r="W537">
            <v>2.6949999999999998</v>
          </cell>
          <cell r="X537" t="str">
            <v>USD</v>
          </cell>
          <cell r="Y537">
            <v>100</v>
          </cell>
          <cell r="Z537" t="str">
            <v>LB</v>
          </cell>
          <cell r="AA537">
            <v>80.849999999999994</v>
          </cell>
          <cell r="AB537">
            <v>106722</v>
          </cell>
          <cell r="AC537" t="str">
            <v>No</v>
          </cell>
        </row>
        <row r="538">
          <cell r="A538" t="str">
            <v>110201</v>
          </cell>
          <cell r="B538" t="str">
            <v>CHICKEN DRUMS TRAY FRZ PKG-12/3 LB</v>
          </cell>
          <cell r="F538" t="str">
            <v>2211-CWT</v>
          </cell>
          <cell r="G538" t="str">
            <v>LB</v>
          </cell>
          <cell r="H538">
            <v>950</v>
          </cell>
          <cell r="I538" t="str">
            <v>1000</v>
          </cell>
          <cell r="J538" t="str">
            <v>DOMESTIC STATISTICAL 1000</v>
          </cell>
          <cell r="K538" t="str">
            <v>301020</v>
          </cell>
          <cell r="L538" t="str">
            <v>CHICKEN, FROZEN</v>
          </cell>
          <cell r="M538" t="str">
            <v>120</v>
          </cell>
          <cell r="N538" t="str">
            <v>AMS-POULTRY</v>
          </cell>
          <cell r="O538" t="str">
            <v>102802001031400</v>
          </cell>
          <cell r="P538" t="str">
            <v>POULTRY/EGGS/CHICKEN/FROZEN</v>
          </cell>
          <cell r="Q538">
            <v>1.06</v>
          </cell>
          <cell r="R538">
            <v>1</v>
          </cell>
          <cell r="S538" t="str">
            <v>LB</v>
          </cell>
          <cell r="T538">
            <v>40</v>
          </cell>
          <cell r="U538">
            <v>38000</v>
          </cell>
          <cell r="V538">
            <v>78.81</v>
          </cell>
          <cell r="W538">
            <v>0.78810000000000002</v>
          </cell>
          <cell r="X538" t="str">
            <v>USD</v>
          </cell>
          <cell r="Y538">
            <v>100</v>
          </cell>
          <cell r="Z538" t="str">
            <v>LB</v>
          </cell>
          <cell r="AA538">
            <v>31.52</v>
          </cell>
          <cell r="AB538">
            <v>29947.8</v>
          </cell>
          <cell r="AC538" t="str">
            <v>No</v>
          </cell>
        </row>
        <row r="539">
          <cell r="A539" t="str">
            <v>110202</v>
          </cell>
          <cell r="B539" t="str">
            <v>CHICKEN LEG QTRS TRAY FRZ PKG-9/4.5 LB</v>
          </cell>
          <cell r="F539" t="str">
            <v>2211-CWT</v>
          </cell>
          <cell r="G539" t="str">
            <v>LB</v>
          </cell>
          <cell r="H539">
            <v>950</v>
          </cell>
          <cell r="I539" t="str">
            <v>1000</v>
          </cell>
          <cell r="J539" t="str">
            <v>DOMESTIC STATISTICAL 1000</v>
          </cell>
          <cell r="K539" t="str">
            <v>301020</v>
          </cell>
          <cell r="L539" t="str">
            <v>CHICKEN, FROZEN</v>
          </cell>
          <cell r="M539" t="str">
            <v>120</v>
          </cell>
          <cell r="N539" t="str">
            <v>AMS-POULTRY</v>
          </cell>
          <cell r="O539" t="str">
            <v>102802001031400</v>
          </cell>
          <cell r="P539" t="str">
            <v>POULTRY/EGGS/CHICKEN/FROZEN</v>
          </cell>
          <cell r="Q539">
            <v>1.1100000000000001</v>
          </cell>
          <cell r="R539">
            <v>1</v>
          </cell>
          <cell r="S539" t="str">
            <v>LB</v>
          </cell>
          <cell r="T539">
            <v>40</v>
          </cell>
          <cell r="U539">
            <v>38000</v>
          </cell>
          <cell r="V539">
            <v>63.27</v>
          </cell>
          <cell r="W539">
            <v>0.63270000000000004</v>
          </cell>
          <cell r="X539" t="str">
            <v>USD</v>
          </cell>
          <cell r="Y539">
            <v>100</v>
          </cell>
          <cell r="Z539" t="str">
            <v>LB</v>
          </cell>
          <cell r="AA539">
            <v>25.31</v>
          </cell>
          <cell r="AB539">
            <v>24042.6</v>
          </cell>
          <cell r="AC539" t="str">
            <v>No</v>
          </cell>
        </row>
        <row r="540">
          <cell r="A540" t="str">
            <v>110203</v>
          </cell>
          <cell r="B540" t="str">
            <v>CHICKEN WHOLE BAGGED FRZ PKG-12/4 LB</v>
          </cell>
          <cell r="F540" t="str">
            <v>2211-CWT</v>
          </cell>
          <cell r="G540" t="str">
            <v>LB</v>
          </cell>
          <cell r="H540">
            <v>704</v>
          </cell>
          <cell r="I540" t="str">
            <v>1000</v>
          </cell>
          <cell r="J540" t="str">
            <v>DOMESTIC STATISTICAL 1000</v>
          </cell>
          <cell r="K540" t="str">
            <v>301020</v>
          </cell>
          <cell r="L540" t="str">
            <v>CHICKEN, FROZEN</v>
          </cell>
          <cell r="M540" t="str">
            <v>120</v>
          </cell>
          <cell r="N540" t="str">
            <v>AMS-POULTRY</v>
          </cell>
          <cell r="O540" t="str">
            <v>102802001031400</v>
          </cell>
          <cell r="P540" t="str">
            <v>POULTRY/EGGS/CHICKEN/FROZEN</v>
          </cell>
          <cell r="Q540">
            <v>1.05</v>
          </cell>
          <cell r="R540">
            <v>1</v>
          </cell>
          <cell r="S540" t="str">
            <v>LB</v>
          </cell>
          <cell r="T540">
            <v>54</v>
          </cell>
          <cell r="U540">
            <v>38000</v>
          </cell>
          <cell r="V540">
            <v>65.59</v>
          </cell>
          <cell r="W540">
            <v>0.65590000000000004</v>
          </cell>
          <cell r="X540" t="str">
            <v>USD</v>
          </cell>
          <cell r="Y540">
            <v>100</v>
          </cell>
          <cell r="Z540" t="str">
            <v>LB</v>
          </cell>
          <cell r="AA540">
            <v>35.42</v>
          </cell>
          <cell r="AB540">
            <v>24924.2</v>
          </cell>
          <cell r="AC540" t="str">
            <v>No</v>
          </cell>
        </row>
        <row r="541">
          <cell r="A541" t="str">
            <v>110204</v>
          </cell>
          <cell r="B541" t="str">
            <v>CHICKEN THIGH/DRUMSTICK FRZ PKG-8/5 LB</v>
          </cell>
          <cell r="F541" t="str">
            <v>2211-CWT</v>
          </cell>
          <cell r="G541" t="str">
            <v>LB</v>
          </cell>
          <cell r="H541">
            <v>950</v>
          </cell>
          <cell r="I541" t="str">
            <v>1000</v>
          </cell>
          <cell r="J541" t="str">
            <v>DOMESTIC STATISTICAL 1000</v>
          </cell>
          <cell r="K541" t="str">
            <v>301020</v>
          </cell>
          <cell r="L541" t="str">
            <v>CHICKEN, FROZEN</v>
          </cell>
          <cell r="M541" t="str">
            <v>120</v>
          </cell>
          <cell r="N541" t="str">
            <v>AMS-POULTRY</v>
          </cell>
          <cell r="O541" t="str">
            <v>102802001031400</v>
          </cell>
          <cell r="P541" t="str">
            <v>POULTRY/EGGS/CHICKEN/FROZEN</v>
          </cell>
          <cell r="Q541">
            <v>1.06</v>
          </cell>
          <cell r="R541">
            <v>1</v>
          </cell>
          <cell r="S541" t="str">
            <v>LB</v>
          </cell>
          <cell r="T541">
            <v>40</v>
          </cell>
          <cell r="U541">
            <v>38000</v>
          </cell>
          <cell r="V541">
            <v>60</v>
          </cell>
          <cell r="W541">
            <v>0.6</v>
          </cell>
          <cell r="X541" t="str">
            <v>USD</v>
          </cell>
          <cell r="Y541">
            <v>100</v>
          </cell>
          <cell r="Z541" t="str">
            <v>LB</v>
          </cell>
          <cell r="AA541">
            <v>24</v>
          </cell>
          <cell r="AB541">
            <v>22800</v>
          </cell>
          <cell r="AC541" t="str">
            <v>No</v>
          </cell>
        </row>
        <row r="542">
          <cell r="A542" t="str">
            <v>110208</v>
          </cell>
          <cell r="B542" t="str">
            <v>FLOUR WHITE WHOLE WHEAT BLEND BAG-25 LB</v>
          </cell>
          <cell r="F542" t="str">
            <v>N/A</v>
          </cell>
          <cell r="G542" t="str">
            <v>LB</v>
          </cell>
          <cell r="H542">
            <v>1728</v>
          </cell>
          <cell r="I542" t="str">
            <v>1000</v>
          </cell>
          <cell r="J542" t="str">
            <v>DOMESTIC STATISTICAL 1000</v>
          </cell>
          <cell r="K542" t="str">
            <v>506020</v>
          </cell>
          <cell r="L542" t="str">
            <v>FLOUR, WHEAT</v>
          </cell>
          <cell r="M542" t="str">
            <v>210</v>
          </cell>
          <cell r="N542" t="str">
            <v>AMS-DOMESTIC</v>
          </cell>
          <cell r="O542" t="str">
            <v>100802007031100</v>
          </cell>
          <cell r="P542" t="str">
            <v>FLOUR/WHOLE WHEAT/BAG</v>
          </cell>
          <cell r="Q542">
            <v>1.04</v>
          </cell>
          <cell r="R542">
            <v>1</v>
          </cell>
          <cell r="S542" t="str">
            <v>LB</v>
          </cell>
          <cell r="T542">
            <v>25</v>
          </cell>
          <cell r="U542">
            <v>43200</v>
          </cell>
          <cell r="V542">
            <v>42.31</v>
          </cell>
          <cell r="W542">
            <v>0.42310000000000003</v>
          </cell>
          <cell r="X542" t="str">
            <v>USD</v>
          </cell>
          <cell r="Y542">
            <v>100</v>
          </cell>
          <cell r="Z542" t="str">
            <v>LB</v>
          </cell>
          <cell r="AA542">
            <v>10.58</v>
          </cell>
          <cell r="AB542">
            <v>18277.919999999998</v>
          </cell>
          <cell r="AC542" t="str">
            <v>No</v>
          </cell>
        </row>
        <row r="543">
          <cell r="A543" t="str">
            <v>110209</v>
          </cell>
          <cell r="B543" t="str">
            <v>FLOUR WHITE WHOLE WHEAT BLEND BAG-50 LB</v>
          </cell>
          <cell r="F543" t="str">
            <v>N/A</v>
          </cell>
          <cell r="G543" t="str">
            <v>LB</v>
          </cell>
          <cell r="H543">
            <v>864</v>
          </cell>
          <cell r="I543" t="str">
            <v>1000</v>
          </cell>
          <cell r="J543" t="str">
            <v>DOMESTIC STATISTICAL 1000</v>
          </cell>
          <cell r="K543" t="str">
            <v>506020</v>
          </cell>
          <cell r="L543" t="str">
            <v>FLOUR, WHEAT</v>
          </cell>
          <cell r="M543" t="str">
            <v>210</v>
          </cell>
          <cell r="N543" t="str">
            <v>AMS-DOMESTIC</v>
          </cell>
          <cell r="O543" t="str">
            <v>100802007031100</v>
          </cell>
          <cell r="P543" t="str">
            <v>FLOUR/WHOLE WHEAT/BAG</v>
          </cell>
          <cell r="Q543">
            <v>1.02</v>
          </cell>
          <cell r="R543">
            <v>1</v>
          </cell>
          <cell r="S543" t="str">
            <v>LB</v>
          </cell>
          <cell r="T543">
            <v>50</v>
          </cell>
          <cell r="U543">
            <v>43200</v>
          </cell>
          <cell r="V543">
            <v>26</v>
          </cell>
          <cell r="W543">
            <v>0.26</v>
          </cell>
          <cell r="X543" t="str">
            <v>USD</v>
          </cell>
          <cell r="Y543">
            <v>100</v>
          </cell>
          <cell r="Z543" t="str">
            <v>LB</v>
          </cell>
          <cell r="AA543">
            <v>13</v>
          </cell>
          <cell r="AB543">
            <v>11232</v>
          </cell>
          <cell r="AC543" t="str">
            <v>No</v>
          </cell>
        </row>
        <row r="544">
          <cell r="A544" t="str">
            <v>110211</v>
          </cell>
          <cell r="B544" t="str">
            <v>FLOUR WHITE WHOLE WHEAT BLEND BAG-8/5 LB</v>
          </cell>
          <cell r="F544" t="str">
            <v>N/A</v>
          </cell>
          <cell r="G544" t="str">
            <v>LB</v>
          </cell>
          <cell r="H544">
            <v>1071</v>
          </cell>
          <cell r="I544" t="str">
            <v>1000</v>
          </cell>
          <cell r="J544" t="str">
            <v>DOMESTIC STATISTICAL 1000</v>
          </cell>
          <cell r="K544" t="str">
            <v>506020</v>
          </cell>
          <cell r="L544" t="str">
            <v>FLOUR, WHEAT</v>
          </cell>
          <cell r="M544" t="str">
            <v>210</v>
          </cell>
          <cell r="N544" t="str">
            <v>AMS-DOMESTIC</v>
          </cell>
          <cell r="O544" t="str">
            <v>100802007031100</v>
          </cell>
          <cell r="P544" t="str">
            <v>FLOUR/WHOLE WHEAT/BAG</v>
          </cell>
          <cell r="Q544">
            <v>1.02</v>
          </cell>
          <cell r="R544">
            <v>1</v>
          </cell>
          <cell r="S544" t="str">
            <v>LB</v>
          </cell>
          <cell r="T544">
            <v>40</v>
          </cell>
          <cell r="U544">
            <v>42840</v>
          </cell>
          <cell r="V544">
            <v>40.44</v>
          </cell>
          <cell r="W544">
            <v>0.40439999999999998</v>
          </cell>
          <cell r="X544" t="str">
            <v>USD</v>
          </cell>
          <cell r="Y544">
            <v>100</v>
          </cell>
          <cell r="Z544" t="str">
            <v>LB</v>
          </cell>
          <cell r="AA544">
            <v>16.18</v>
          </cell>
          <cell r="AB544">
            <v>17324.5</v>
          </cell>
          <cell r="AC544" t="str">
            <v>No</v>
          </cell>
        </row>
        <row r="545">
          <cell r="A545" t="str">
            <v>110215</v>
          </cell>
          <cell r="B545" t="str">
            <v>FLOUR ALL PURP  ENRCH UNBLCH BAG-25 LB</v>
          </cell>
          <cell r="F545" t="str">
            <v>4584-CWT</v>
          </cell>
          <cell r="G545" t="str">
            <v>LB</v>
          </cell>
          <cell r="H545">
            <v>1728</v>
          </cell>
          <cell r="I545" t="str">
            <v>1000</v>
          </cell>
          <cell r="J545" t="str">
            <v>DOMESTIC STATISTICAL 1000</v>
          </cell>
          <cell r="K545" t="str">
            <v>506020</v>
          </cell>
          <cell r="L545" t="str">
            <v>FLOUR, WHEAT</v>
          </cell>
          <cell r="M545" t="str">
            <v>210</v>
          </cell>
          <cell r="N545" t="str">
            <v>AMS-DOMESTIC</v>
          </cell>
          <cell r="O545" t="str">
            <v>100802001031100</v>
          </cell>
          <cell r="P545" t="str">
            <v>FLOUR/ALL PURPOSE/BAG</v>
          </cell>
          <cell r="Q545">
            <v>1.04</v>
          </cell>
          <cell r="R545">
            <v>1</v>
          </cell>
          <cell r="S545" t="str">
            <v>LB</v>
          </cell>
          <cell r="T545">
            <v>25</v>
          </cell>
          <cell r="U545">
            <v>43200</v>
          </cell>
          <cell r="V545">
            <v>34.14</v>
          </cell>
          <cell r="W545">
            <v>0.34139999999999998</v>
          </cell>
          <cell r="X545" t="str">
            <v>USD</v>
          </cell>
          <cell r="Y545">
            <v>100</v>
          </cell>
          <cell r="Z545" t="str">
            <v>LB</v>
          </cell>
          <cell r="AA545">
            <v>8.5399999999999991</v>
          </cell>
          <cell r="AB545">
            <v>14748.48</v>
          </cell>
          <cell r="AC545" t="str">
            <v>No</v>
          </cell>
        </row>
        <row r="546">
          <cell r="A546" t="str">
            <v>110225</v>
          </cell>
          <cell r="B546" t="str">
            <v>FLOUR BREAD ENRCH UNBLCH BAG-25 LB</v>
          </cell>
          <cell r="F546" t="str">
            <v>4584-CWT</v>
          </cell>
          <cell r="G546" t="str">
            <v>LB</v>
          </cell>
          <cell r="H546">
            <v>1728</v>
          </cell>
          <cell r="I546" t="str">
            <v>1000</v>
          </cell>
          <cell r="J546" t="str">
            <v>DOMESTIC STATISTICAL 1000</v>
          </cell>
          <cell r="K546" t="str">
            <v>506020</v>
          </cell>
          <cell r="L546" t="str">
            <v>FLOUR, WHEAT</v>
          </cell>
          <cell r="M546" t="str">
            <v>210</v>
          </cell>
          <cell r="N546" t="str">
            <v>AMS-DOMESTIC</v>
          </cell>
          <cell r="O546" t="str">
            <v>100802004031100</v>
          </cell>
          <cell r="P546" t="str">
            <v>FLOUR/BREAD/BAG</v>
          </cell>
          <cell r="Q546">
            <v>1.04</v>
          </cell>
          <cell r="R546">
            <v>1</v>
          </cell>
          <cell r="S546" t="str">
            <v>LB</v>
          </cell>
          <cell r="T546">
            <v>25</v>
          </cell>
          <cell r="U546">
            <v>43200</v>
          </cell>
          <cell r="V546">
            <v>33.06</v>
          </cell>
          <cell r="W546">
            <v>0.3306</v>
          </cell>
          <cell r="X546" t="str">
            <v>USD</v>
          </cell>
          <cell r="Y546">
            <v>100</v>
          </cell>
          <cell r="Z546" t="str">
            <v>LB</v>
          </cell>
          <cell r="AA546">
            <v>8.27</v>
          </cell>
          <cell r="AB546">
            <v>14281.92</v>
          </cell>
          <cell r="AC546" t="str">
            <v>No</v>
          </cell>
        </row>
        <row r="547">
          <cell r="A547" t="str">
            <v>110227</v>
          </cell>
          <cell r="B547" t="str">
            <v>POTATO FOR PROCESS INTO DEHY PRD-BULK</v>
          </cell>
          <cell r="E547" t="str">
            <v>NO FNS CODE</v>
          </cell>
          <cell r="F547" t="str">
            <v>N/A</v>
          </cell>
          <cell r="G547" t="str">
            <v>LB</v>
          </cell>
          <cell r="H547">
            <v>0</v>
          </cell>
          <cell r="I547" t="str">
            <v>1000</v>
          </cell>
          <cell r="J547" t="str">
            <v>DOMESTIC STATISTICAL 1000</v>
          </cell>
          <cell r="K547" t="str">
            <v>703030</v>
          </cell>
          <cell r="L547" t="str">
            <v>VEGETABLE, FRESH</v>
          </cell>
          <cell r="M547" t="str">
            <v>110</v>
          </cell>
          <cell r="N547" t="str">
            <v>AMS-FRUIT &amp; VEG</v>
          </cell>
          <cell r="O547" t="str">
            <v>103602007031380</v>
          </cell>
          <cell r="P547" t="str">
            <v>VEGETABLES/POTATO/FRESH</v>
          </cell>
          <cell r="Q547">
            <v>1</v>
          </cell>
          <cell r="R547">
            <v>1</v>
          </cell>
          <cell r="S547" t="str">
            <v>LB</v>
          </cell>
          <cell r="T547">
            <v>0</v>
          </cell>
          <cell r="U547">
            <v>40000</v>
          </cell>
          <cell r="V547">
            <v>11.66</v>
          </cell>
          <cell r="W547">
            <v>0.1166</v>
          </cell>
          <cell r="X547" t="str">
            <v>USD</v>
          </cell>
          <cell r="Y547">
            <v>100</v>
          </cell>
          <cell r="Z547" t="str">
            <v>LB</v>
          </cell>
          <cell r="AA547">
            <v>0</v>
          </cell>
          <cell r="AB547">
            <v>4664</v>
          </cell>
          <cell r="AC547" t="str">
            <v>No</v>
          </cell>
        </row>
        <row r="548">
          <cell r="A548" t="str">
            <v>110230</v>
          </cell>
          <cell r="B548" t="str">
            <v>APRICOTS DICED EX LT SUCROSE CAN 6/10</v>
          </cell>
          <cell r="F548" t="str">
            <v>N/A</v>
          </cell>
          <cell r="G548" t="str">
            <v>LB</v>
          </cell>
          <cell r="H548">
            <v>912</v>
          </cell>
          <cell r="I548" t="str">
            <v>1000</v>
          </cell>
          <cell r="J548" t="str">
            <v>DOMESTIC STATISTICAL 1000</v>
          </cell>
          <cell r="K548" t="str">
            <v>702010</v>
          </cell>
          <cell r="L548" t="str">
            <v>FRUIT, CANNED</v>
          </cell>
          <cell r="M548" t="str">
            <v>110</v>
          </cell>
          <cell r="N548" t="str">
            <v>AMS-FRUIT &amp; VEG</v>
          </cell>
          <cell r="O548" t="str">
            <v>101202002031220</v>
          </cell>
          <cell r="P548" t="str">
            <v>FRUIT/APRICOT/CANNED</v>
          </cell>
          <cell r="Q548">
            <v>1.1359999999999999</v>
          </cell>
          <cell r="R548">
            <v>1</v>
          </cell>
          <cell r="S548" t="str">
            <v>LB</v>
          </cell>
          <cell r="T548">
            <v>40.5</v>
          </cell>
          <cell r="U548">
            <v>36936</v>
          </cell>
          <cell r="V548">
            <v>84.91</v>
          </cell>
          <cell r="W548">
            <v>0.84909999999999997</v>
          </cell>
          <cell r="X548" t="str">
            <v>USD</v>
          </cell>
          <cell r="Y548">
            <v>100</v>
          </cell>
          <cell r="Z548" t="str">
            <v>LB</v>
          </cell>
          <cell r="AA548">
            <v>34.39</v>
          </cell>
          <cell r="AB548">
            <v>31362.36</v>
          </cell>
          <cell r="AC548" t="str">
            <v>No</v>
          </cell>
        </row>
        <row r="549">
          <cell r="A549" t="str">
            <v>110231</v>
          </cell>
          <cell r="B549" t="str">
            <v>APRICOTS HALVES EX LT SUCROSE CAN-6/10</v>
          </cell>
          <cell r="F549" t="str">
            <v>N/A</v>
          </cell>
          <cell r="G549" t="str">
            <v>LB</v>
          </cell>
          <cell r="H549">
            <v>912</v>
          </cell>
          <cell r="I549" t="str">
            <v>1000</v>
          </cell>
          <cell r="J549" t="str">
            <v>DOMESTIC STATISTICAL 1000</v>
          </cell>
          <cell r="K549" t="str">
            <v>702010</v>
          </cell>
          <cell r="L549" t="str">
            <v>FRUIT, CANNED</v>
          </cell>
          <cell r="M549" t="str">
            <v>110</v>
          </cell>
          <cell r="N549" t="str">
            <v>AMS-FRUIT &amp; VEG</v>
          </cell>
          <cell r="O549" t="str">
            <v>101202002031220</v>
          </cell>
          <cell r="P549" t="str">
            <v>FRUIT/APRICOT/CANNED</v>
          </cell>
          <cell r="Q549">
            <v>1.1359999999999999</v>
          </cell>
          <cell r="R549">
            <v>1</v>
          </cell>
          <cell r="S549" t="str">
            <v>LB</v>
          </cell>
          <cell r="T549">
            <v>40.5</v>
          </cell>
          <cell r="U549">
            <v>36936</v>
          </cell>
          <cell r="V549">
            <v>86.12</v>
          </cell>
          <cell r="W549">
            <v>0.86120000000000008</v>
          </cell>
          <cell r="X549" t="str">
            <v>USD</v>
          </cell>
          <cell r="Y549">
            <v>100</v>
          </cell>
          <cell r="Z549" t="str">
            <v>LB</v>
          </cell>
          <cell r="AA549">
            <v>34.880000000000003</v>
          </cell>
          <cell r="AB549">
            <v>31809.279999999999</v>
          </cell>
          <cell r="AC549" t="str">
            <v>No</v>
          </cell>
        </row>
        <row r="550">
          <cell r="A550" t="str">
            <v>110233</v>
          </cell>
          <cell r="B550" t="str">
            <v>MIXED FRUIT EX LT SUCROSE CAN-6/10</v>
          </cell>
          <cell r="F550" t="str">
            <v>N/A</v>
          </cell>
          <cell r="G550" t="str">
            <v>LB</v>
          </cell>
          <cell r="H550">
            <v>912</v>
          </cell>
          <cell r="I550" t="str">
            <v>1000</v>
          </cell>
          <cell r="J550" t="str">
            <v>DOMESTIC STATISTICAL 1000</v>
          </cell>
          <cell r="K550" t="str">
            <v>702010</v>
          </cell>
          <cell r="L550" t="str">
            <v>FRUIT, CANNED</v>
          </cell>
          <cell r="M550" t="str">
            <v>110</v>
          </cell>
          <cell r="N550" t="str">
            <v>AMS-FRUIT &amp; VEG</v>
          </cell>
          <cell r="O550" t="str">
            <v>101202009031220</v>
          </cell>
          <cell r="P550" t="str">
            <v>FRUIT/FRUIT COCKTAIL/CANNED</v>
          </cell>
          <cell r="Q550">
            <v>1.157</v>
          </cell>
          <cell r="R550">
            <v>1</v>
          </cell>
          <cell r="S550" t="str">
            <v>LB</v>
          </cell>
          <cell r="T550">
            <v>39.75</v>
          </cell>
          <cell r="U550">
            <v>36252</v>
          </cell>
          <cell r="V550">
            <v>92.53</v>
          </cell>
          <cell r="W550">
            <v>0.92530000000000001</v>
          </cell>
          <cell r="X550" t="str">
            <v>USD</v>
          </cell>
          <cell r="Y550">
            <v>100</v>
          </cell>
          <cell r="Z550" t="str">
            <v>LB</v>
          </cell>
          <cell r="AA550">
            <v>36.78</v>
          </cell>
          <cell r="AB550">
            <v>33543.980000000003</v>
          </cell>
          <cell r="AC550" t="str">
            <v>No</v>
          </cell>
        </row>
        <row r="551">
          <cell r="A551" t="str">
            <v>110234</v>
          </cell>
          <cell r="B551" t="str">
            <v>PEACHES CLING DICED EXLTSUCROSE CAN-6/10</v>
          </cell>
          <cell r="F551" t="str">
            <v>N/A</v>
          </cell>
          <cell r="G551" t="str">
            <v>LB</v>
          </cell>
          <cell r="H551">
            <v>912</v>
          </cell>
          <cell r="I551" t="str">
            <v>1000</v>
          </cell>
          <cell r="J551" t="str">
            <v>DOMESTIC STATISTICAL 1000</v>
          </cell>
          <cell r="K551" t="str">
            <v>702010</v>
          </cell>
          <cell r="L551" t="str">
            <v>FRUIT, CANNED</v>
          </cell>
          <cell r="M551" t="str">
            <v>110</v>
          </cell>
          <cell r="N551" t="str">
            <v>AMS-FRUIT &amp; VEG</v>
          </cell>
          <cell r="O551" t="str">
            <v>101202013031220</v>
          </cell>
          <cell r="P551" t="str">
            <v>FRUIT/PEACHES/CANNED</v>
          </cell>
          <cell r="Q551">
            <v>1.157</v>
          </cell>
          <cell r="R551">
            <v>1</v>
          </cell>
          <cell r="S551" t="str">
            <v>LB</v>
          </cell>
          <cell r="T551">
            <v>39.75</v>
          </cell>
          <cell r="U551">
            <v>36252</v>
          </cell>
          <cell r="V551">
            <v>100.13</v>
          </cell>
          <cell r="W551">
            <v>1.0012999999999999</v>
          </cell>
          <cell r="X551" t="str">
            <v>USD</v>
          </cell>
          <cell r="Y551">
            <v>100</v>
          </cell>
          <cell r="Z551" t="str">
            <v>LB</v>
          </cell>
          <cell r="AA551">
            <v>39.799999999999997</v>
          </cell>
          <cell r="AB551">
            <v>36299.129999999997</v>
          </cell>
          <cell r="AC551" t="str">
            <v>No</v>
          </cell>
        </row>
        <row r="552">
          <cell r="A552" t="str">
            <v>110236</v>
          </cell>
          <cell r="B552" t="str">
            <v>PEACHES CLING SLC EXLT SUCROSE CAN-6/10</v>
          </cell>
          <cell r="F552" t="str">
            <v>N/A</v>
          </cell>
          <cell r="G552" t="str">
            <v>LB</v>
          </cell>
          <cell r="H552">
            <v>912</v>
          </cell>
          <cell r="I552" t="str">
            <v>1000</v>
          </cell>
          <cell r="J552" t="str">
            <v>DOMESTIC STATISTICAL 1000</v>
          </cell>
          <cell r="K552" t="str">
            <v>702010</v>
          </cell>
          <cell r="L552" t="str">
            <v>FRUIT, CANNED</v>
          </cell>
          <cell r="M552" t="str">
            <v>110</v>
          </cell>
          <cell r="N552" t="str">
            <v>AMS-FRUIT &amp; VEG</v>
          </cell>
          <cell r="O552" t="str">
            <v>101202013031220</v>
          </cell>
          <cell r="P552" t="str">
            <v>FRUIT/PEACHES/CANNED</v>
          </cell>
          <cell r="Q552">
            <v>1.157</v>
          </cell>
          <cell r="R552">
            <v>1</v>
          </cell>
          <cell r="S552" t="str">
            <v>LB</v>
          </cell>
          <cell r="T552">
            <v>39.75</v>
          </cell>
          <cell r="U552">
            <v>36252</v>
          </cell>
          <cell r="V552">
            <v>93.21</v>
          </cell>
          <cell r="W552">
            <v>0.93209999999999993</v>
          </cell>
          <cell r="X552" t="str">
            <v>USD</v>
          </cell>
          <cell r="Y552">
            <v>100</v>
          </cell>
          <cell r="Z552" t="str">
            <v>LB</v>
          </cell>
          <cell r="AA552">
            <v>37.049999999999997</v>
          </cell>
          <cell r="AB552">
            <v>33790.49</v>
          </cell>
          <cell r="AC552" t="str">
            <v>No</v>
          </cell>
        </row>
        <row r="553">
          <cell r="A553" t="str">
            <v>110237</v>
          </cell>
          <cell r="B553" t="str">
            <v>PEARS DICED EX LT SUCROSE CAN-6/10</v>
          </cell>
          <cell r="F553" t="str">
            <v>N/A</v>
          </cell>
          <cell r="G553" t="str">
            <v>LB</v>
          </cell>
          <cell r="H553">
            <v>912</v>
          </cell>
          <cell r="I553" t="str">
            <v>1000</v>
          </cell>
          <cell r="J553" t="str">
            <v>DOMESTIC STATISTICAL 1000</v>
          </cell>
          <cell r="K553" t="str">
            <v>702010</v>
          </cell>
          <cell r="L553" t="str">
            <v>FRUIT, CANNED</v>
          </cell>
          <cell r="M553" t="str">
            <v>110</v>
          </cell>
          <cell r="N553" t="str">
            <v>AMS-FRUIT &amp; VEG</v>
          </cell>
          <cell r="O553" t="str">
            <v>101202014031220</v>
          </cell>
          <cell r="P553" t="str">
            <v>FRUIT/PEAR/CANNED</v>
          </cell>
          <cell r="Q553">
            <v>1.165</v>
          </cell>
          <cell r="R553">
            <v>1</v>
          </cell>
          <cell r="S553" t="str">
            <v>LB</v>
          </cell>
          <cell r="T553">
            <v>39.5</v>
          </cell>
          <cell r="U553">
            <v>36024</v>
          </cell>
          <cell r="V553">
            <v>87.23</v>
          </cell>
          <cell r="W553">
            <v>0.87230000000000008</v>
          </cell>
          <cell r="X553" t="str">
            <v>USD</v>
          </cell>
          <cell r="Y553">
            <v>100</v>
          </cell>
          <cell r="Z553" t="str">
            <v>LB</v>
          </cell>
          <cell r="AA553">
            <v>34.46</v>
          </cell>
          <cell r="AB553">
            <v>31423.74</v>
          </cell>
          <cell r="AC553" t="str">
            <v>No</v>
          </cell>
        </row>
        <row r="554">
          <cell r="A554" t="str">
            <v>110238</v>
          </cell>
          <cell r="B554" t="str">
            <v>PEARS HALVES EX LT SUCROSE CAN-6/10</v>
          </cell>
          <cell r="F554" t="str">
            <v>N/A</v>
          </cell>
          <cell r="G554" t="str">
            <v>LB</v>
          </cell>
          <cell r="H554">
            <v>912</v>
          </cell>
          <cell r="I554" t="str">
            <v>1000</v>
          </cell>
          <cell r="J554" t="str">
            <v>DOMESTIC STATISTICAL 1000</v>
          </cell>
          <cell r="K554" t="str">
            <v>702010</v>
          </cell>
          <cell r="L554" t="str">
            <v>FRUIT, CANNED</v>
          </cell>
          <cell r="M554" t="str">
            <v>110</v>
          </cell>
          <cell r="N554" t="str">
            <v>AMS-FRUIT &amp; VEG</v>
          </cell>
          <cell r="O554" t="str">
            <v>101202014031220</v>
          </cell>
          <cell r="P554" t="str">
            <v>FRUIT/PEAR/CANNED</v>
          </cell>
          <cell r="Q554">
            <v>1.165</v>
          </cell>
          <cell r="R554">
            <v>1</v>
          </cell>
          <cell r="S554" t="str">
            <v>LB</v>
          </cell>
          <cell r="T554">
            <v>39.5</v>
          </cell>
          <cell r="U554">
            <v>36024</v>
          </cell>
          <cell r="V554">
            <v>78.41</v>
          </cell>
          <cell r="W554">
            <v>0.78410000000000002</v>
          </cell>
          <cell r="X554" t="str">
            <v>USD</v>
          </cell>
          <cell r="Y554">
            <v>100</v>
          </cell>
          <cell r="Z554" t="str">
            <v>LB</v>
          </cell>
          <cell r="AA554">
            <v>30.97</v>
          </cell>
          <cell r="AB554">
            <v>28246.42</v>
          </cell>
          <cell r="AC554" t="str">
            <v>No</v>
          </cell>
        </row>
        <row r="555">
          <cell r="A555" t="str">
            <v>110239</v>
          </cell>
          <cell r="B555" t="str">
            <v>PEARS SLICES EX LT SUCROSE CAN-6/10</v>
          </cell>
          <cell r="F555" t="str">
            <v>N/A</v>
          </cell>
          <cell r="G555" t="str">
            <v>LB</v>
          </cell>
          <cell r="H555">
            <v>912</v>
          </cell>
          <cell r="I555" t="str">
            <v>1000</v>
          </cell>
          <cell r="J555" t="str">
            <v>DOMESTIC STATISTICAL 1000</v>
          </cell>
          <cell r="K555" t="str">
            <v>702010</v>
          </cell>
          <cell r="L555" t="str">
            <v>FRUIT, CANNED</v>
          </cell>
          <cell r="M555" t="str">
            <v>110</v>
          </cell>
          <cell r="N555" t="str">
            <v>AMS-FRUIT &amp; VEG</v>
          </cell>
          <cell r="O555" t="str">
            <v>101202014031220</v>
          </cell>
          <cell r="P555" t="str">
            <v>FRUIT/PEAR/CANNED</v>
          </cell>
          <cell r="Q555">
            <v>1.165</v>
          </cell>
          <cell r="R555">
            <v>1</v>
          </cell>
          <cell r="S555" t="str">
            <v>LB</v>
          </cell>
          <cell r="T555">
            <v>39.5</v>
          </cell>
          <cell r="U555">
            <v>36024</v>
          </cell>
          <cell r="V555">
            <v>83.7</v>
          </cell>
          <cell r="W555">
            <v>0.83700000000000008</v>
          </cell>
          <cell r="X555" t="str">
            <v>USD</v>
          </cell>
          <cell r="Y555">
            <v>100</v>
          </cell>
          <cell r="Z555" t="str">
            <v>LB</v>
          </cell>
          <cell r="AA555">
            <v>33.06</v>
          </cell>
          <cell r="AB555">
            <v>30152.09</v>
          </cell>
          <cell r="AC555" t="str">
            <v>No</v>
          </cell>
        </row>
        <row r="556">
          <cell r="A556" t="str">
            <v>110241</v>
          </cell>
          <cell r="B556" t="str">
            <v>CEREAL BABY INFANT RICE CTN-6/8 OZ</v>
          </cell>
          <cell r="F556" t="str">
            <v>N/A</v>
          </cell>
          <cell r="G556" t="str">
            <v>LB</v>
          </cell>
          <cell r="H556">
            <v>7920</v>
          </cell>
          <cell r="I556" t="str">
            <v>1000</v>
          </cell>
          <cell r="J556" t="str">
            <v>DOMESTIC STATISTICAL 1000</v>
          </cell>
          <cell r="K556" t="str">
            <v>503020</v>
          </cell>
          <cell r="L556" t="str">
            <v>CEREAL, INSTANT</v>
          </cell>
          <cell r="M556" t="str">
            <v>210</v>
          </cell>
          <cell r="N556" t="str">
            <v>AMS-DOMESTIC</v>
          </cell>
          <cell r="O556" t="str">
            <v>101602001031160</v>
          </cell>
          <cell r="P556" t="str">
            <v>INFANT/CEREAL/BOX</v>
          </cell>
          <cell r="Q556">
            <v>1.375</v>
          </cell>
          <cell r="R556">
            <v>1</v>
          </cell>
          <cell r="S556" t="str">
            <v>LB</v>
          </cell>
          <cell r="T556">
            <v>3.03</v>
          </cell>
          <cell r="U556">
            <v>23998</v>
          </cell>
          <cell r="V556">
            <v>284</v>
          </cell>
          <cell r="W556">
            <v>2.84</v>
          </cell>
          <cell r="X556" t="str">
            <v>USD</v>
          </cell>
          <cell r="Y556">
            <v>100</v>
          </cell>
          <cell r="Z556" t="str">
            <v>LB</v>
          </cell>
          <cell r="AA556">
            <v>8.61</v>
          </cell>
          <cell r="AB556">
            <v>68154.320000000007</v>
          </cell>
          <cell r="AC556" t="str">
            <v>No</v>
          </cell>
        </row>
        <row r="557">
          <cell r="A557" t="str">
            <v>110242</v>
          </cell>
          <cell r="B557" t="str">
            <v>CHEESE NAT AMER FBD BARREL-500 LB(40800)</v>
          </cell>
          <cell r="E557" t="str">
            <v>NO FNS CODE</v>
          </cell>
          <cell r="F557" t="str">
            <v>N/A</v>
          </cell>
          <cell r="G557" t="str">
            <v>LB</v>
          </cell>
          <cell r="H557">
            <v>0</v>
          </cell>
          <cell r="I557" t="str">
            <v>1000</v>
          </cell>
          <cell r="J557" t="str">
            <v>DOMESTIC STATISTICAL 1000</v>
          </cell>
          <cell r="K557" t="str">
            <v>401040</v>
          </cell>
          <cell r="L557" t="str">
            <v>CHEESE, NATURAL AMER</v>
          </cell>
          <cell r="M557" t="str">
            <v>220</v>
          </cell>
          <cell r="N557" t="str">
            <v>AMS-DAIRY</v>
          </cell>
          <cell r="O557" t="str">
            <v>100402001031180</v>
          </cell>
          <cell r="P557" t="str">
            <v>CHEESE/AMERICAN/BULK</v>
          </cell>
          <cell r="Q557">
            <v>1.034</v>
          </cell>
          <cell r="R557">
            <v>1</v>
          </cell>
          <cell r="S557" t="str">
            <v>LB</v>
          </cell>
          <cell r="T557">
            <v>0</v>
          </cell>
          <cell r="U557">
            <v>40800</v>
          </cell>
          <cell r="V557">
            <v>216.03</v>
          </cell>
          <cell r="W557">
            <v>2.1602999999999999</v>
          </cell>
          <cell r="X557" t="str">
            <v>USD</v>
          </cell>
          <cell r="Y557">
            <v>100</v>
          </cell>
          <cell r="Z557" t="str">
            <v>LB</v>
          </cell>
          <cell r="AA557">
            <v>0</v>
          </cell>
          <cell r="AB557">
            <v>88140.24</v>
          </cell>
          <cell r="AC557" t="str">
            <v>No</v>
          </cell>
        </row>
        <row r="558">
          <cell r="A558" t="str">
            <v>110244</v>
          </cell>
          <cell r="B558" t="str">
            <v>CHEESE MOZ LM PT SKM UNFZ PROC PK(41125)</v>
          </cell>
          <cell r="E558" t="str">
            <v>NO FNS CODE</v>
          </cell>
          <cell r="F558" t="str">
            <v>N/A</v>
          </cell>
          <cell r="G558" t="str">
            <v>LB</v>
          </cell>
          <cell r="H558">
            <v>0</v>
          </cell>
          <cell r="I558" t="str">
            <v>1000</v>
          </cell>
          <cell r="J558" t="str">
            <v>DOMESTIC STATISTICAL 1000</v>
          </cell>
          <cell r="K558" t="str">
            <v>401020</v>
          </cell>
          <cell r="L558" t="str">
            <v>CHEESE, MOZZARELLA</v>
          </cell>
          <cell r="M558" t="str">
            <v>220</v>
          </cell>
          <cell r="N558" t="str">
            <v>AMS-DAIRY</v>
          </cell>
          <cell r="O558" t="str">
            <v>100402004031180</v>
          </cell>
          <cell r="P558" t="str">
            <v>CHEESE/MOZZARELLA/BULK</v>
          </cell>
          <cell r="Q558">
            <v>1.044</v>
          </cell>
          <cell r="R558">
            <v>1</v>
          </cell>
          <cell r="S558" t="str">
            <v>LB</v>
          </cell>
          <cell r="T558">
            <v>0</v>
          </cell>
          <cell r="U558">
            <v>41125</v>
          </cell>
          <cell r="V558">
            <v>210.1</v>
          </cell>
          <cell r="W558">
            <v>2.101</v>
          </cell>
          <cell r="X558" t="str">
            <v>USD</v>
          </cell>
          <cell r="Y558">
            <v>100</v>
          </cell>
          <cell r="Z558" t="str">
            <v>LB</v>
          </cell>
          <cell r="AA558">
            <v>0</v>
          </cell>
          <cell r="AB558">
            <v>86403.63</v>
          </cell>
          <cell r="AC558" t="str">
            <v>No</v>
          </cell>
        </row>
        <row r="559">
          <cell r="A559" t="str">
            <v>110245</v>
          </cell>
          <cell r="B559" t="str">
            <v>TURKEY BREAST COOKED CTN-12/3.25 LB</v>
          </cell>
          <cell r="E559" t="str">
            <v>NO FNS CODE</v>
          </cell>
          <cell r="F559" t="str">
            <v>2231-CWT</v>
          </cell>
          <cell r="G559" t="str">
            <v>LB</v>
          </cell>
          <cell r="H559">
            <v>1026</v>
          </cell>
          <cell r="I559" t="str">
            <v>1000</v>
          </cell>
          <cell r="J559" t="str">
            <v>DOMESTIC STATISTICAL 1000</v>
          </cell>
          <cell r="K559" t="str">
            <v>302030</v>
          </cell>
          <cell r="L559" t="str">
            <v>TURKEY, COOKED</v>
          </cell>
          <cell r="M559" t="str">
            <v>120</v>
          </cell>
          <cell r="N559" t="str">
            <v>AMS-POULTRY</v>
          </cell>
          <cell r="O559" t="str">
            <v>102802004031400</v>
          </cell>
          <cell r="P559" t="str">
            <v>POULTRY/EGGS/TURKEY/FROZEN</v>
          </cell>
          <cell r="Q559">
            <v>1.04</v>
          </cell>
          <cell r="R559">
            <v>1</v>
          </cell>
          <cell r="S559" t="str">
            <v>LB</v>
          </cell>
          <cell r="T559">
            <v>39</v>
          </cell>
          <cell r="U559">
            <v>40014</v>
          </cell>
          <cell r="V559">
            <v>437.15</v>
          </cell>
          <cell r="W559">
            <v>4.3715000000000002</v>
          </cell>
          <cell r="X559" t="str">
            <v>USD</v>
          </cell>
          <cell r="Y559">
            <v>100</v>
          </cell>
          <cell r="Z559" t="str">
            <v>LB</v>
          </cell>
          <cell r="AA559">
            <v>170.49</v>
          </cell>
          <cell r="AB559">
            <v>174921.2</v>
          </cell>
          <cell r="AC559" t="str">
            <v>Yes</v>
          </cell>
        </row>
        <row r="560">
          <cell r="A560" t="str">
            <v>110252</v>
          </cell>
          <cell r="B560" t="str">
            <v>CHEESE CHED BLOCK 40 LB-GENERIC (40800)</v>
          </cell>
          <cell r="E560" t="str">
            <v>NO FNS CODE</v>
          </cell>
          <cell r="F560" t="str">
            <v>N/A</v>
          </cell>
          <cell r="G560" t="str">
            <v>LB</v>
          </cell>
          <cell r="H560">
            <v>960</v>
          </cell>
          <cell r="I560" t="str">
            <v>1000</v>
          </cell>
          <cell r="J560" t="str">
            <v>DOMESTIC STATISTICAL 1000</v>
          </cell>
          <cell r="K560" t="str">
            <v>401040</v>
          </cell>
          <cell r="L560" t="str">
            <v>CHEESE, NATURAL AMER</v>
          </cell>
          <cell r="M560" t="str">
            <v>220</v>
          </cell>
          <cell r="N560" t="str">
            <v>AMS-DAIRY</v>
          </cell>
          <cell r="O560" t="str">
            <v>10040</v>
          </cell>
          <cell r="P560" t="str">
            <v>CHEESE</v>
          </cell>
          <cell r="Q560">
            <v>1.1120000000000001</v>
          </cell>
          <cell r="R560">
            <v>1</v>
          </cell>
          <cell r="S560" t="str">
            <v>LB</v>
          </cell>
          <cell r="T560">
            <v>42.5</v>
          </cell>
          <cell r="U560">
            <v>40800</v>
          </cell>
          <cell r="V560">
            <v>0</v>
          </cell>
          <cell r="W560">
            <v>0</v>
          </cell>
          <cell r="Y560">
            <v>0</v>
          </cell>
          <cell r="AA560">
            <v>0</v>
          </cell>
          <cell r="AB560">
            <v>0</v>
          </cell>
          <cell r="AC560" t="str">
            <v>Yes</v>
          </cell>
        </row>
        <row r="561">
          <cell r="A561" t="str">
            <v>110253</v>
          </cell>
          <cell r="B561" t="str">
            <v>CHEESE CHED WHT BLOCK-40 LB (40800)</v>
          </cell>
          <cell r="E561" t="str">
            <v>NO FNS CODE</v>
          </cell>
          <cell r="F561" t="str">
            <v>N/A</v>
          </cell>
          <cell r="G561" t="str">
            <v>LB</v>
          </cell>
          <cell r="H561">
            <v>960</v>
          </cell>
          <cell r="I561" t="str">
            <v>1000</v>
          </cell>
          <cell r="J561" t="str">
            <v>DOMESTIC STATISTICAL 1000</v>
          </cell>
          <cell r="K561" t="str">
            <v>401040</v>
          </cell>
          <cell r="L561" t="str">
            <v>CHEESE, NATURAL AMER</v>
          </cell>
          <cell r="M561" t="str">
            <v>220</v>
          </cell>
          <cell r="N561" t="str">
            <v>AMS-DAIRY</v>
          </cell>
          <cell r="O561" t="str">
            <v>100402002031120</v>
          </cell>
          <cell r="P561" t="str">
            <v>CHEESE/CHEDDAR WHITE/BLOCK</v>
          </cell>
          <cell r="Q561">
            <v>1.1120000000000001</v>
          </cell>
          <cell r="R561">
            <v>1</v>
          </cell>
          <cell r="S561" t="str">
            <v>LB</v>
          </cell>
          <cell r="T561">
            <v>42.5</v>
          </cell>
          <cell r="U561">
            <v>40800</v>
          </cell>
          <cell r="V561">
            <v>233.35</v>
          </cell>
          <cell r="W561">
            <v>2.3334999999999999</v>
          </cell>
          <cell r="X561" t="str">
            <v>USD</v>
          </cell>
          <cell r="Y561">
            <v>100</v>
          </cell>
          <cell r="Z561" t="str">
            <v>LB</v>
          </cell>
          <cell r="AA561">
            <v>99.17</v>
          </cell>
          <cell r="AB561">
            <v>95206.8</v>
          </cell>
          <cell r="AC561" t="str">
            <v>Yes</v>
          </cell>
        </row>
        <row r="562">
          <cell r="A562" t="str">
            <v>110254</v>
          </cell>
          <cell r="B562" t="str">
            <v>CHEESE CHED YEL BLOCK-40 LB (40800)</v>
          </cell>
          <cell r="E562" t="str">
            <v>NO FNS CODE</v>
          </cell>
          <cell r="F562" t="str">
            <v>N/A</v>
          </cell>
          <cell r="G562" t="str">
            <v>LB</v>
          </cell>
          <cell r="H562">
            <v>960</v>
          </cell>
          <cell r="I562" t="str">
            <v>1000</v>
          </cell>
          <cell r="J562" t="str">
            <v>DOMESTIC STATISTICAL 1000</v>
          </cell>
          <cell r="K562" t="str">
            <v>401040</v>
          </cell>
          <cell r="L562" t="str">
            <v>CHEESE, NATURAL AMER</v>
          </cell>
          <cell r="M562" t="str">
            <v>220</v>
          </cell>
          <cell r="N562" t="str">
            <v>AMS-DAIRY</v>
          </cell>
          <cell r="O562" t="str">
            <v>100402003031120</v>
          </cell>
          <cell r="P562" t="str">
            <v>CHEESE/CHEDDAR YELLOW/BLOCK</v>
          </cell>
          <cell r="Q562">
            <v>1.1120000000000001</v>
          </cell>
          <cell r="R562">
            <v>1</v>
          </cell>
          <cell r="S562" t="str">
            <v>LB</v>
          </cell>
          <cell r="T562">
            <v>42.5</v>
          </cell>
          <cell r="U562">
            <v>40800</v>
          </cell>
          <cell r="V562">
            <v>215.47</v>
          </cell>
          <cell r="W562">
            <v>2.1547000000000001</v>
          </cell>
          <cell r="X562" t="str">
            <v>USD</v>
          </cell>
          <cell r="Y562">
            <v>100</v>
          </cell>
          <cell r="Z562" t="str">
            <v>LB</v>
          </cell>
          <cell r="AA562">
            <v>91.57</v>
          </cell>
          <cell r="AB562">
            <v>87911.76</v>
          </cell>
          <cell r="AC562" t="str">
            <v>Yes</v>
          </cell>
        </row>
        <row r="563">
          <cell r="A563" t="str">
            <v>110257</v>
          </cell>
          <cell r="B563" t="str">
            <v>FLOUR HIGH GLUTEN BAG-100 LB</v>
          </cell>
          <cell r="E563" t="str">
            <v>NO FNS CODE</v>
          </cell>
          <cell r="F563" t="str">
            <v>N/A</v>
          </cell>
          <cell r="G563" t="str">
            <v>LB</v>
          </cell>
          <cell r="H563">
            <v>432</v>
          </cell>
          <cell r="I563" t="str">
            <v>1000</v>
          </cell>
          <cell r="J563" t="str">
            <v>DOMESTIC STATISTICAL 1000</v>
          </cell>
          <cell r="K563" t="str">
            <v>506015</v>
          </cell>
          <cell r="L563" t="str">
            <v>FLOUR, BAKERY</v>
          </cell>
          <cell r="M563" t="str">
            <v>210</v>
          </cell>
          <cell r="N563" t="str">
            <v>AMS-DOMESTIC</v>
          </cell>
          <cell r="O563" t="str">
            <v>100802002031100</v>
          </cell>
          <cell r="P563" t="str">
            <v>FLOUR/BAKER/BAG</v>
          </cell>
          <cell r="Q563">
            <v>1.04</v>
          </cell>
          <cell r="R563">
            <v>1</v>
          </cell>
          <cell r="S563" t="str">
            <v>LB</v>
          </cell>
          <cell r="T563">
            <v>100</v>
          </cell>
          <cell r="U563">
            <v>43200</v>
          </cell>
          <cell r="V563">
            <v>27.7</v>
          </cell>
          <cell r="W563">
            <v>0.27699999999999997</v>
          </cell>
          <cell r="X563" t="str">
            <v>USD</v>
          </cell>
          <cell r="Y563">
            <v>100</v>
          </cell>
          <cell r="Z563" t="str">
            <v>LB</v>
          </cell>
          <cell r="AA563">
            <v>27.7</v>
          </cell>
          <cell r="AB563">
            <v>11966.4</v>
          </cell>
          <cell r="AC563" t="str">
            <v>No</v>
          </cell>
        </row>
        <row r="564">
          <cell r="A564" t="str">
            <v>110260</v>
          </cell>
          <cell r="B564" t="str">
            <v>BEEF FINE GROUND LFT OPT FRZ PKG-40/1 LB</v>
          </cell>
          <cell r="F564" t="str">
            <v>5419-CWT</v>
          </cell>
          <cell r="G564" t="str">
            <v>LB</v>
          </cell>
          <cell r="H564">
            <v>1000</v>
          </cell>
          <cell r="I564" t="str">
            <v>1000</v>
          </cell>
          <cell r="J564" t="str">
            <v>DOMESTIC STATISTICAL 1000</v>
          </cell>
          <cell r="K564" t="str">
            <v>101030</v>
          </cell>
          <cell r="L564" t="str">
            <v>BEEF, GROUND</v>
          </cell>
          <cell r="M564" t="str">
            <v>130</v>
          </cell>
          <cell r="N564" t="str">
            <v>AMS-LIVESTOCK</v>
          </cell>
          <cell r="O564" t="str">
            <v>101802001031400</v>
          </cell>
          <cell r="P564" t="str">
            <v>MEAT/BEEF/FROZEN</v>
          </cell>
          <cell r="Q564">
            <v>1.075</v>
          </cell>
          <cell r="R564">
            <v>1</v>
          </cell>
          <cell r="S564" t="str">
            <v>LB</v>
          </cell>
          <cell r="T564">
            <v>40</v>
          </cell>
          <cell r="U564">
            <v>40000</v>
          </cell>
          <cell r="V564">
            <v>370.68</v>
          </cell>
          <cell r="W564">
            <v>3.7067999999999999</v>
          </cell>
          <cell r="X564" t="str">
            <v>USD</v>
          </cell>
          <cell r="Y564">
            <v>100</v>
          </cell>
          <cell r="Z564" t="str">
            <v>LB</v>
          </cell>
          <cell r="AA564">
            <v>148.27000000000001</v>
          </cell>
          <cell r="AB564">
            <v>148272</v>
          </cell>
          <cell r="AC564" t="str">
            <v>No</v>
          </cell>
        </row>
        <row r="565">
          <cell r="A565" t="str">
            <v>110261</v>
          </cell>
          <cell r="B565" t="str">
            <v>BEEF FINE GROUND LFT OPT FRZ CTN-40 LB</v>
          </cell>
          <cell r="F565" t="str">
            <v>5419-CWT</v>
          </cell>
          <cell r="G565" t="str">
            <v>LB</v>
          </cell>
          <cell r="H565">
            <v>1000</v>
          </cell>
          <cell r="I565" t="str">
            <v>1000</v>
          </cell>
          <cell r="J565" t="str">
            <v>DOMESTIC STATISTICAL 1000</v>
          </cell>
          <cell r="K565" t="str">
            <v>101030</v>
          </cell>
          <cell r="L565" t="str">
            <v>BEEF, GROUND</v>
          </cell>
          <cell r="M565" t="str">
            <v>130</v>
          </cell>
          <cell r="N565" t="str">
            <v>AMS-LIVESTOCK</v>
          </cell>
          <cell r="O565" t="str">
            <v>101802001031400</v>
          </cell>
          <cell r="P565" t="str">
            <v>MEAT/BEEF/FROZEN</v>
          </cell>
          <cell r="Q565">
            <v>1.075</v>
          </cell>
          <cell r="R565">
            <v>1</v>
          </cell>
          <cell r="S565" t="str">
            <v>LB</v>
          </cell>
          <cell r="T565">
            <v>40</v>
          </cell>
          <cell r="U565">
            <v>40000</v>
          </cell>
          <cell r="V565">
            <v>395.95</v>
          </cell>
          <cell r="W565">
            <v>3.9594999999999998</v>
          </cell>
          <cell r="X565" t="str">
            <v>USD</v>
          </cell>
          <cell r="Y565">
            <v>100</v>
          </cell>
          <cell r="Z565" t="str">
            <v>LB</v>
          </cell>
          <cell r="AA565">
            <v>158.38</v>
          </cell>
          <cell r="AB565">
            <v>158380</v>
          </cell>
          <cell r="AC565" t="str">
            <v>No</v>
          </cell>
        </row>
        <row r="566">
          <cell r="A566" t="str">
            <v>110264</v>
          </cell>
          <cell r="B566" t="str">
            <v>BEEF CRUMBLES W/SPP LFT OPT PKG-4/10 LB</v>
          </cell>
          <cell r="E566" t="str">
            <v>NO FNS CODE</v>
          </cell>
          <cell r="F566" t="str">
            <v>5419-CWT</v>
          </cell>
          <cell r="G566" t="str">
            <v>LB</v>
          </cell>
          <cell r="H566">
            <v>1000</v>
          </cell>
          <cell r="I566" t="str">
            <v>1000</v>
          </cell>
          <cell r="J566" t="str">
            <v>DOMESTIC STATISTICAL 1000</v>
          </cell>
          <cell r="K566" t="str">
            <v>101040</v>
          </cell>
          <cell r="L566" t="str">
            <v>BEEF, COOKED</v>
          </cell>
          <cell r="M566" t="str">
            <v>130</v>
          </cell>
          <cell r="N566" t="str">
            <v>AMS-LIVESTOCK</v>
          </cell>
          <cell r="O566" t="str">
            <v>101802001031280</v>
          </cell>
          <cell r="P566" t="str">
            <v>MEAT/BEEF/COOKED</v>
          </cell>
          <cell r="Q566">
            <v>1.075</v>
          </cell>
          <cell r="R566">
            <v>1</v>
          </cell>
          <cell r="S566" t="str">
            <v>LB</v>
          </cell>
          <cell r="T566">
            <v>40</v>
          </cell>
          <cell r="U566">
            <v>40000</v>
          </cell>
          <cell r="V566">
            <v>317.32</v>
          </cell>
          <cell r="W566">
            <v>3.1732</v>
          </cell>
          <cell r="X566" t="str">
            <v>USD</v>
          </cell>
          <cell r="Y566">
            <v>100</v>
          </cell>
          <cell r="Z566" t="str">
            <v>LB</v>
          </cell>
          <cell r="AA566">
            <v>126.93</v>
          </cell>
          <cell r="AB566">
            <v>126928</v>
          </cell>
          <cell r="AC566" t="str">
            <v>No</v>
          </cell>
        </row>
        <row r="567">
          <cell r="A567" t="str">
            <v>110265</v>
          </cell>
          <cell r="B567" t="str">
            <v>CEREAL CORN RICE BISC 1080 PKG-14/12 OZ</v>
          </cell>
          <cell r="E567" t="str">
            <v>NO FNS CODE</v>
          </cell>
          <cell r="F567" t="str">
            <v>N/A</v>
          </cell>
          <cell r="G567" t="str">
            <v>LB</v>
          </cell>
          <cell r="H567">
            <v>1080</v>
          </cell>
          <cell r="I567" t="str">
            <v>1000</v>
          </cell>
          <cell r="J567" t="str">
            <v>DOMESTIC STATISTICAL 1000</v>
          </cell>
          <cell r="K567" t="str">
            <v>503010</v>
          </cell>
          <cell r="L567" t="str">
            <v>CEREAL, FORTIFIED</v>
          </cell>
          <cell r="M567" t="str">
            <v>210</v>
          </cell>
          <cell r="N567" t="str">
            <v>AMS-DOMESTIC</v>
          </cell>
          <cell r="O567" t="str">
            <v>100202001031160</v>
          </cell>
          <cell r="P567" t="str">
            <v>CEREAL/CORN AND RICE/BOX</v>
          </cell>
          <cell r="Q567">
            <v>1.3919999999999999</v>
          </cell>
          <cell r="R567">
            <v>1</v>
          </cell>
          <cell r="S567" t="str">
            <v>LB</v>
          </cell>
          <cell r="T567">
            <v>10.5</v>
          </cell>
          <cell r="U567">
            <v>11340</v>
          </cell>
          <cell r="V567">
            <v>176.19</v>
          </cell>
          <cell r="W567">
            <v>1.7619</v>
          </cell>
          <cell r="X567" t="str">
            <v>USD</v>
          </cell>
          <cell r="Y567">
            <v>100</v>
          </cell>
          <cell r="Z567" t="str">
            <v>LB</v>
          </cell>
          <cell r="AA567">
            <v>18.5</v>
          </cell>
          <cell r="AB567">
            <v>19979.95</v>
          </cell>
          <cell r="AC567" t="str">
            <v>No</v>
          </cell>
        </row>
        <row r="568">
          <cell r="A568" t="str">
            <v>110268</v>
          </cell>
          <cell r="B568" t="str">
            <v>CEREAL RICE 1080 PKG-14/12 OZ</v>
          </cell>
          <cell r="E568" t="str">
            <v>NO FNS CODE</v>
          </cell>
          <cell r="F568" t="str">
            <v>N/A</v>
          </cell>
          <cell r="G568" t="str">
            <v>LB</v>
          </cell>
          <cell r="H568">
            <v>1080</v>
          </cell>
          <cell r="I568" t="str">
            <v>1000</v>
          </cell>
          <cell r="J568" t="str">
            <v>DOMESTIC STATISTICAL 1000</v>
          </cell>
          <cell r="K568" t="str">
            <v>503010</v>
          </cell>
          <cell r="L568" t="str">
            <v>CEREAL, FORTIFIED</v>
          </cell>
          <cell r="M568" t="str">
            <v>210</v>
          </cell>
          <cell r="N568" t="str">
            <v>AMS-DOMESTIC</v>
          </cell>
          <cell r="O568" t="str">
            <v>100202004031160</v>
          </cell>
          <cell r="P568" t="str">
            <v>CEREAL/RICE/BOX</v>
          </cell>
          <cell r="Q568">
            <v>1.3919999999999999</v>
          </cell>
          <cell r="R568">
            <v>1</v>
          </cell>
          <cell r="S568" t="str">
            <v>LB</v>
          </cell>
          <cell r="T568">
            <v>10.5</v>
          </cell>
          <cell r="U568">
            <v>11340</v>
          </cell>
          <cell r="V568">
            <v>195.38</v>
          </cell>
          <cell r="W568">
            <v>1.9538</v>
          </cell>
          <cell r="X568" t="str">
            <v>USD</v>
          </cell>
          <cell r="Y568">
            <v>100</v>
          </cell>
          <cell r="Z568" t="str">
            <v>LB</v>
          </cell>
          <cell r="AA568">
            <v>20.51</v>
          </cell>
          <cell r="AB568">
            <v>22156.09</v>
          </cell>
          <cell r="AC568" t="str">
            <v>No</v>
          </cell>
        </row>
        <row r="569">
          <cell r="A569" t="str">
            <v>110269</v>
          </cell>
          <cell r="B569" t="str">
            <v>CEREAL WT BRAN FLKS 1080 PKG-14/18OZ</v>
          </cell>
          <cell r="E569" t="str">
            <v>NO FNS CODE</v>
          </cell>
          <cell r="F569" t="str">
            <v>N/A</v>
          </cell>
          <cell r="G569" t="str">
            <v>LB</v>
          </cell>
          <cell r="H569">
            <v>1080</v>
          </cell>
          <cell r="I569" t="str">
            <v>1000</v>
          </cell>
          <cell r="J569" t="str">
            <v>DOMESTIC STATISTICAL 1000</v>
          </cell>
          <cell r="K569" t="str">
            <v>503010</v>
          </cell>
          <cell r="L569" t="str">
            <v>CEREAL, FORTIFIED</v>
          </cell>
          <cell r="M569" t="str">
            <v>210</v>
          </cell>
          <cell r="N569" t="str">
            <v>AMS-DOMESTIC</v>
          </cell>
          <cell r="O569" t="str">
            <v>100202005031160</v>
          </cell>
          <cell r="P569" t="str">
            <v>CEREAL/WHEAT BRAN/BOX</v>
          </cell>
          <cell r="Q569">
            <v>1.321</v>
          </cell>
          <cell r="R569">
            <v>1</v>
          </cell>
          <cell r="S569" t="str">
            <v>LB</v>
          </cell>
          <cell r="T569">
            <v>15.75</v>
          </cell>
          <cell r="U569">
            <v>17010</v>
          </cell>
          <cell r="V569">
            <v>130</v>
          </cell>
          <cell r="W569">
            <v>1.3</v>
          </cell>
          <cell r="X569" t="str">
            <v>USD</v>
          </cell>
          <cell r="Y569">
            <v>100</v>
          </cell>
          <cell r="Z569" t="str">
            <v>LB</v>
          </cell>
          <cell r="AA569">
            <v>20.48</v>
          </cell>
          <cell r="AB569">
            <v>22113</v>
          </cell>
          <cell r="AC569" t="str">
            <v>No</v>
          </cell>
        </row>
        <row r="570">
          <cell r="A570" t="str">
            <v>110280</v>
          </cell>
          <cell r="B570" t="str">
            <v>CEREAL WT BRAN FLKS 1440 PKG-12/16 OZ</v>
          </cell>
          <cell r="E570" t="str">
            <v>NO FNS CODE</v>
          </cell>
          <cell r="F570" t="str">
            <v>N/A</v>
          </cell>
          <cell r="G570" t="str">
            <v>LB</v>
          </cell>
          <cell r="H570">
            <v>1440</v>
          </cell>
          <cell r="I570" t="str">
            <v>1000</v>
          </cell>
          <cell r="J570" t="str">
            <v>DOMESTIC STATISTICAL 1000</v>
          </cell>
          <cell r="K570" t="str">
            <v>503010</v>
          </cell>
          <cell r="L570" t="str">
            <v>CEREAL, FORTIFIED</v>
          </cell>
          <cell r="M570" t="str">
            <v>210</v>
          </cell>
          <cell r="N570" t="str">
            <v>AMS-DOMESTIC</v>
          </cell>
          <cell r="O570" t="str">
            <v>100202005031160</v>
          </cell>
          <cell r="P570" t="str">
            <v>CEREAL/WHEAT BRAN/BOX</v>
          </cell>
          <cell r="Q570">
            <v>1.3939999999999999</v>
          </cell>
          <cell r="R570">
            <v>1</v>
          </cell>
          <cell r="S570" t="str">
            <v>LB</v>
          </cell>
          <cell r="T570">
            <v>12</v>
          </cell>
          <cell r="U570">
            <v>17280</v>
          </cell>
          <cell r="V570">
            <v>119</v>
          </cell>
          <cell r="W570">
            <v>1.19</v>
          </cell>
          <cell r="X570" t="str">
            <v>USD</v>
          </cell>
          <cell r="Y570">
            <v>100</v>
          </cell>
          <cell r="Z570" t="str">
            <v>LB</v>
          </cell>
          <cell r="AA570">
            <v>14.28</v>
          </cell>
          <cell r="AB570">
            <v>20563.2</v>
          </cell>
          <cell r="AC570" t="str">
            <v>No</v>
          </cell>
        </row>
        <row r="571">
          <cell r="A571" t="str">
            <v>110282</v>
          </cell>
          <cell r="B571" t="str">
            <v>BROCCOLI FRZ PKG-6/5 LB</v>
          </cell>
          <cell r="E571" t="str">
            <v>NO FNS CODE</v>
          </cell>
          <cell r="F571" t="str">
            <v>N/A</v>
          </cell>
          <cell r="G571" t="str">
            <v>LB</v>
          </cell>
          <cell r="H571">
            <v>1134</v>
          </cell>
          <cell r="I571" t="str">
            <v>1000</v>
          </cell>
          <cell r="J571" t="str">
            <v>DOMESTIC STATISTICAL 1000</v>
          </cell>
          <cell r="K571" t="str">
            <v>703040</v>
          </cell>
          <cell r="L571" t="str">
            <v>VEGETABLE, FROZEN</v>
          </cell>
          <cell r="M571" t="str">
            <v>110</v>
          </cell>
          <cell r="N571" t="str">
            <v>AMS-FRUIT &amp; VEG</v>
          </cell>
          <cell r="O571" t="str">
            <v>103602010531400</v>
          </cell>
          <cell r="P571" t="str">
            <v>VEGETABLES/BROCCOLI/FROZEN</v>
          </cell>
          <cell r="Q571">
            <v>1.05</v>
          </cell>
          <cell r="R571">
            <v>1</v>
          </cell>
          <cell r="S571" t="str">
            <v>LB</v>
          </cell>
          <cell r="T571">
            <v>30</v>
          </cell>
          <cell r="U571">
            <v>34020</v>
          </cell>
          <cell r="V571">
            <v>126.02</v>
          </cell>
          <cell r="W571">
            <v>1.2602</v>
          </cell>
          <cell r="X571" t="str">
            <v>USD</v>
          </cell>
          <cell r="Y571">
            <v>100</v>
          </cell>
          <cell r="Z571" t="str">
            <v>LB</v>
          </cell>
          <cell r="AA571">
            <v>37.81</v>
          </cell>
          <cell r="AB571">
            <v>42872</v>
          </cell>
          <cell r="AC571" t="str">
            <v>No</v>
          </cell>
        </row>
        <row r="572">
          <cell r="A572" t="str">
            <v>110290</v>
          </cell>
          <cell r="B572" t="str">
            <v>LAMB LEG ROAST FRZ CTN-38-40 LB-40000</v>
          </cell>
          <cell r="E572" t="str">
            <v>N/A</v>
          </cell>
          <cell r="F572" t="str">
            <v>N/A</v>
          </cell>
          <cell r="G572" t="str">
            <v>LB</v>
          </cell>
          <cell r="H572">
            <v>1000</v>
          </cell>
          <cell r="I572" t="str">
            <v>1000</v>
          </cell>
          <cell r="J572" t="str">
            <v>DOMESTIC STATISTICAL 1000</v>
          </cell>
          <cell r="K572" t="str">
            <v>104010</v>
          </cell>
          <cell r="L572" t="str">
            <v>LAMB PRODUCTS</v>
          </cell>
          <cell r="M572" t="str">
            <v>130</v>
          </cell>
          <cell r="N572" t="str">
            <v>AMS-LIVESTOCK</v>
          </cell>
          <cell r="O572" t="str">
            <v>101802004031400</v>
          </cell>
          <cell r="P572" t="str">
            <v>MEAT/LAMB/FROZEN</v>
          </cell>
          <cell r="Q572">
            <v>1.08</v>
          </cell>
          <cell r="R572">
            <v>1</v>
          </cell>
          <cell r="S572" t="str">
            <v>LB</v>
          </cell>
          <cell r="T572">
            <v>40</v>
          </cell>
          <cell r="U572">
            <v>40000</v>
          </cell>
          <cell r="V572">
            <v>489</v>
          </cell>
          <cell r="W572">
            <v>4.8899999999999997</v>
          </cell>
          <cell r="X572" t="str">
            <v>USD</v>
          </cell>
          <cell r="Y572">
            <v>100</v>
          </cell>
          <cell r="Z572" t="str">
            <v>LB</v>
          </cell>
          <cell r="AA572">
            <v>195.6</v>
          </cell>
          <cell r="AB572">
            <v>195600</v>
          </cell>
          <cell r="AC572" t="str">
            <v>Yes</v>
          </cell>
        </row>
        <row r="573">
          <cell r="A573" t="str">
            <v>110291</v>
          </cell>
          <cell r="B573" t="str">
            <v>LAMB LEG RST BNLS FRZ CTN-38-40 LB-40000</v>
          </cell>
          <cell r="E573" t="str">
            <v>N/A</v>
          </cell>
          <cell r="F573" t="str">
            <v>N/A</v>
          </cell>
          <cell r="G573" t="str">
            <v>LB</v>
          </cell>
          <cell r="H573">
            <v>1000</v>
          </cell>
          <cell r="I573" t="str">
            <v>1000</v>
          </cell>
          <cell r="J573" t="str">
            <v>DOMESTIC STATISTICAL 1000</v>
          </cell>
          <cell r="K573" t="str">
            <v>104010</v>
          </cell>
          <cell r="L573" t="str">
            <v>LAMB PRODUCTS</v>
          </cell>
          <cell r="M573" t="str">
            <v>130</v>
          </cell>
          <cell r="N573" t="str">
            <v>AMS-LIVESTOCK</v>
          </cell>
          <cell r="O573" t="str">
            <v>101802004031400</v>
          </cell>
          <cell r="P573" t="str">
            <v>MEAT/LAMB/FROZEN</v>
          </cell>
          <cell r="Q573">
            <v>1.08</v>
          </cell>
          <cell r="R573">
            <v>1</v>
          </cell>
          <cell r="S573" t="str">
            <v>LB</v>
          </cell>
          <cell r="T573">
            <v>40</v>
          </cell>
          <cell r="U573">
            <v>40000</v>
          </cell>
          <cell r="V573">
            <v>575.16999999999996</v>
          </cell>
          <cell r="W573">
            <v>5.7516999999999996</v>
          </cell>
          <cell r="X573" t="str">
            <v>USD</v>
          </cell>
          <cell r="Y573">
            <v>100</v>
          </cell>
          <cell r="Z573" t="str">
            <v>LB</v>
          </cell>
          <cell r="AA573">
            <v>230.07</v>
          </cell>
          <cell r="AB573">
            <v>230068</v>
          </cell>
          <cell r="AC573" t="str">
            <v>Yes</v>
          </cell>
        </row>
        <row r="574">
          <cell r="A574" t="str">
            <v>110296</v>
          </cell>
          <cell r="B574" t="str">
            <v>PORK HAM WTRAD RDUSOD SLC FRZ PKG-8/5 LB</v>
          </cell>
          <cell r="E574" t="str">
            <v>NO FNS CODE</v>
          </cell>
          <cell r="F574" t="str">
            <v>6018-CWT</v>
          </cell>
          <cell r="G574" t="str">
            <v>LB</v>
          </cell>
          <cell r="H574">
            <v>1000</v>
          </cell>
          <cell r="I574" t="str">
            <v>1000</v>
          </cell>
          <cell r="J574" t="str">
            <v>DOMESTIC STATISTICAL 1000</v>
          </cell>
          <cell r="K574" t="str">
            <v>102050</v>
          </cell>
          <cell r="L574" t="str">
            <v>HAM, FULLY COOKED</v>
          </cell>
          <cell r="M574" t="str">
            <v>130</v>
          </cell>
          <cell r="N574" t="str">
            <v>AMS-LIVESTOCK</v>
          </cell>
          <cell r="O574" t="str">
            <v>101802006031400</v>
          </cell>
          <cell r="P574" t="str">
            <v>MEAT/PORK/FROZEN</v>
          </cell>
          <cell r="Q574">
            <v>1.07</v>
          </cell>
          <cell r="R574">
            <v>1</v>
          </cell>
          <cell r="S574" t="str">
            <v>LB</v>
          </cell>
          <cell r="T574">
            <v>40</v>
          </cell>
          <cell r="U574">
            <v>40000</v>
          </cell>
          <cell r="V574">
            <v>199.75</v>
          </cell>
          <cell r="W574">
            <v>1.9975000000000001</v>
          </cell>
          <cell r="X574" t="str">
            <v>USD</v>
          </cell>
          <cell r="Y574">
            <v>100</v>
          </cell>
          <cell r="Z574" t="str">
            <v>LB</v>
          </cell>
          <cell r="AA574">
            <v>79.900000000000006</v>
          </cell>
          <cell r="AB574">
            <v>79900</v>
          </cell>
          <cell r="AC574" t="str">
            <v>No</v>
          </cell>
        </row>
        <row r="575">
          <cell r="A575" t="str">
            <v>110297</v>
          </cell>
          <cell r="B575" t="str">
            <v>PORK HAM WATERAD RDU SOD FRZ PKG-12/3 LB</v>
          </cell>
          <cell r="E575" t="str">
            <v>NO FNS CODE</v>
          </cell>
          <cell r="F575" t="str">
            <v>6018-CWT</v>
          </cell>
          <cell r="G575" t="str">
            <v>LB</v>
          </cell>
          <cell r="H575">
            <v>1000</v>
          </cell>
          <cell r="I575" t="str">
            <v>1000</v>
          </cell>
          <cell r="J575" t="str">
            <v>DOMESTIC STATISTICAL 1000</v>
          </cell>
          <cell r="K575" t="str">
            <v>102050</v>
          </cell>
          <cell r="L575" t="str">
            <v>HAM, FULLY COOKED</v>
          </cell>
          <cell r="M575" t="str">
            <v>130</v>
          </cell>
          <cell r="N575" t="str">
            <v>AMS-LIVESTOCK</v>
          </cell>
          <cell r="O575" t="str">
            <v>101802006031400</v>
          </cell>
          <cell r="P575" t="str">
            <v>MEAT/PORK/FROZEN</v>
          </cell>
          <cell r="Q575">
            <v>1.07</v>
          </cell>
          <cell r="R575">
            <v>1</v>
          </cell>
          <cell r="S575" t="str">
            <v>LB</v>
          </cell>
          <cell r="T575">
            <v>36</v>
          </cell>
          <cell r="U575">
            <v>36000</v>
          </cell>
          <cell r="V575">
            <v>152.88</v>
          </cell>
          <cell r="W575">
            <v>1.5287999999999999</v>
          </cell>
          <cell r="X575" t="str">
            <v>USD</v>
          </cell>
          <cell r="Y575">
            <v>100</v>
          </cell>
          <cell r="Z575" t="str">
            <v>LB</v>
          </cell>
          <cell r="AA575">
            <v>55.04</v>
          </cell>
          <cell r="AB575">
            <v>55036.800000000003</v>
          </cell>
          <cell r="AC575" t="str">
            <v>No</v>
          </cell>
        </row>
        <row r="576">
          <cell r="A576" t="str">
            <v>110302</v>
          </cell>
          <cell r="B576" t="str">
            <v>CHICKEN BONED CAN-24/16OZ</v>
          </cell>
          <cell r="E576" t="str">
            <v>NO FNS CODE</v>
          </cell>
          <cell r="F576" t="str">
            <v>2211-CWT</v>
          </cell>
          <cell r="G576" t="str">
            <v>LB</v>
          </cell>
          <cell r="H576">
            <v>1600</v>
          </cell>
          <cell r="I576" t="str">
            <v>1000</v>
          </cell>
          <cell r="J576" t="str">
            <v>DOMESTIC STATISTICAL 1000</v>
          </cell>
          <cell r="K576" t="str">
            <v>301010</v>
          </cell>
          <cell r="L576" t="str">
            <v>CHICKEN, CANNED</v>
          </cell>
          <cell r="M576" t="str">
            <v>120</v>
          </cell>
          <cell r="N576" t="str">
            <v>AMS-POULTRY</v>
          </cell>
          <cell r="O576" t="str">
            <v>102802001031220</v>
          </cell>
          <cell r="P576" t="str">
            <v>POULTRY/EGGS/CHICKEN/CANNED</v>
          </cell>
          <cell r="Q576">
            <v>1.173</v>
          </cell>
          <cell r="R576">
            <v>1</v>
          </cell>
          <cell r="S576" t="str">
            <v>LB</v>
          </cell>
          <cell r="T576">
            <v>24</v>
          </cell>
          <cell r="U576">
            <v>38400</v>
          </cell>
          <cell r="V576">
            <v>180.49</v>
          </cell>
          <cell r="W576">
            <v>1.8049000000000002</v>
          </cell>
          <cell r="X576" t="str">
            <v>USD</v>
          </cell>
          <cell r="Y576">
            <v>100</v>
          </cell>
          <cell r="Z576" t="str">
            <v>LB</v>
          </cell>
          <cell r="AA576">
            <v>43.32</v>
          </cell>
          <cell r="AB576">
            <v>69308.160000000003</v>
          </cell>
          <cell r="AC576" t="str">
            <v>No</v>
          </cell>
        </row>
        <row r="577">
          <cell r="A577" t="str">
            <v>110321</v>
          </cell>
          <cell r="B577" t="str">
            <v>BEEF SPP PTY HSTYLE CKD 1.5MMA CTN-40 LB</v>
          </cell>
          <cell r="E577" t="str">
            <v>NO FNS CODE</v>
          </cell>
          <cell r="F577" t="str">
            <v>5419-CWT</v>
          </cell>
          <cell r="G577" t="str">
            <v>LB</v>
          </cell>
          <cell r="H577">
            <v>950</v>
          </cell>
          <cell r="I577" t="str">
            <v>1000</v>
          </cell>
          <cell r="J577" t="str">
            <v>DOMESTIC STATISTICAL 1000</v>
          </cell>
          <cell r="K577" t="str">
            <v>101040</v>
          </cell>
          <cell r="L577" t="str">
            <v>BEEF, COOKED</v>
          </cell>
          <cell r="M577" t="str">
            <v>130</v>
          </cell>
          <cell r="N577" t="str">
            <v>AMS-LIVESTOCK</v>
          </cell>
          <cell r="O577" t="str">
            <v>101802001031280</v>
          </cell>
          <cell r="P577" t="str">
            <v>MEAT/BEEF/COOKED</v>
          </cell>
          <cell r="Q577">
            <v>1.075</v>
          </cell>
          <cell r="R577">
            <v>1</v>
          </cell>
          <cell r="S577" t="str">
            <v>LB</v>
          </cell>
          <cell r="T577">
            <v>40</v>
          </cell>
          <cell r="U577">
            <v>38000</v>
          </cell>
          <cell r="V577">
            <v>361.4</v>
          </cell>
          <cell r="W577">
            <v>3.6139999999999999</v>
          </cell>
          <cell r="X577" t="str">
            <v>USD</v>
          </cell>
          <cell r="Y577">
            <v>100</v>
          </cell>
          <cell r="Z577" t="str">
            <v>LB</v>
          </cell>
          <cell r="AA577">
            <v>144.56</v>
          </cell>
          <cell r="AB577">
            <v>137332</v>
          </cell>
          <cell r="AC577" t="str">
            <v>No</v>
          </cell>
        </row>
        <row r="578">
          <cell r="A578" t="str">
            <v>110322</v>
          </cell>
          <cell r="B578" t="str">
            <v>BEEF SPP PTY HSTYLE CKD 2.0MMA CTN-40 LB</v>
          </cell>
          <cell r="E578" t="str">
            <v>NO FNS CODE</v>
          </cell>
          <cell r="F578" t="str">
            <v>5419-CWT</v>
          </cell>
          <cell r="G578" t="str">
            <v>LB</v>
          </cell>
          <cell r="H578">
            <v>950</v>
          </cell>
          <cell r="I578" t="str">
            <v>1000</v>
          </cell>
          <cell r="J578" t="str">
            <v>DOMESTIC STATISTICAL 1000</v>
          </cell>
          <cell r="K578" t="str">
            <v>101040</v>
          </cell>
          <cell r="L578" t="str">
            <v>BEEF, COOKED</v>
          </cell>
          <cell r="M578" t="str">
            <v>130</v>
          </cell>
          <cell r="N578" t="str">
            <v>AMS-LIVESTOCK</v>
          </cell>
          <cell r="O578" t="str">
            <v>101802001031280</v>
          </cell>
          <cell r="P578" t="str">
            <v>MEAT/BEEF/COOKED</v>
          </cell>
          <cell r="Q578">
            <v>1.075</v>
          </cell>
          <cell r="R578">
            <v>1</v>
          </cell>
          <cell r="S578" t="str">
            <v>LB</v>
          </cell>
          <cell r="T578">
            <v>40</v>
          </cell>
          <cell r="U578">
            <v>38000</v>
          </cell>
          <cell r="V578">
            <v>486.3</v>
          </cell>
          <cell r="W578">
            <v>4.8630000000000004</v>
          </cell>
          <cell r="X578" t="str">
            <v>USD</v>
          </cell>
          <cell r="Y578">
            <v>100</v>
          </cell>
          <cell r="Z578" t="str">
            <v>LB</v>
          </cell>
          <cell r="AA578">
            <v>194.52</v>
          </cell>
          <cell r="AB578">
            <v>184794</v>
          </cell>
          <cell r="AC578" t="str">
            <v>No</v>
          </cell>
        </row>
        <row r="579">
          <cell r="A579" t="str">
            <v>110330</v>
          </cell>
          <cell r="B579" t="str">
            <v>TURKEY BREAST COOKED FORMED CTN-20 LB</v>
          </cell>
          <cell r="E579" t="str">
            <v>NO FNS CODE</v>
          </cell>
          <cell r="F579" t="str">
            <v>2231-CWT</v>
          </cell>
          <cell r="G579" t="str">
            <v>LB</v>
          </cell>
          <cell r="H579">
            <v>1900</v>
          </cell>
          <cell r="I579" t="str">
            <v>1000</v>
          </cell>
          <cell r="J579" t="str">
            <v>DOMESTIC STATISTICAL 1000</v>
          </cell>
          <cell r="K579" t="str">
            <v>302030</v>
          </cell>
          <cell r="L579" t="str">
            <v>TURKEY, COOKED</v>
          </cell>
          <cell r="M579" t="str">
            <v>120</v>
          </cell>
          <cell r="N579" t="str">
            <v>AMS-POULTRY</v>
          </cell>
          <cell r="O579" t="str">
            <v>102802004031400</v>
          </cell>
          <cell r="P579" t="str">
            <v>POULTRY/EGGS/TURKEY/FROZEN</v>
          </cell>
          <cell r="Q579">
            <v>1.05</v>
          </cell>
          <cell r="R579">
            <v>1</v>
          </cell>
          <cell r="S579" t="str">
            <v>LB</v>
          </cell>
          <cell r="T579">
            <v>20</v>
          </cell>
          <cell r="U579">
            <v>38000</v>
          </cell>
          <cell r="V579">
            <v>203.93</v>
          </cell>
          <cell r="W579">
            <v>2.0392999999999999</v>
          </cell>
          <cell r="X579" t="str">
            <v>USD</v>
          </cell>
          <cell r="Y579">
            <v>100</v>
          </cell>
          <cell r="Z579" t="str">
            <v>LB</v>
          </cell>
          <cell r="AA579">
            <v>40.79</v>
          </cell>
          <cell r="AB579">
            <v>77493.399999999994</v>
          </cell>
          <cell r="AC579" t="str">
            <v>No</v>
          </cell>
        </row>
        <row r="580">
          <cell r="A580" t="str">
            <v>110332</v>
          </cell>
          <cell r="B580" t="str">
            <v>TURKEY WHOLE BAGGED CTN-30-60 LB</v>
          </cell>
          <cell r="E580" t="str">
            <v>NO FNS CODE</v>
          </cell>
          <cell r="F580" t="str">
            <v>2231-CWT</v>
          </cell>
          <cell r="G580" t="str">
            <v>LB</v>
          </cell>
          <cell r="H580">
            <v>760</v>
          </cell>
          <cell r="I580" t="str">
            <v>1000</v>
          </cell>
          <cell r="J580" t="str">
            <v>DOMESTIC STATISTICAL 1000</v>
          </cell>
          <cell r="K580" t="str">
            <v>302020</v>
          </cell>
          <cell r="L580" t="str">
            <v>TURKEY, FROZEN</v>
          </cell>
          <cell r="M580" t="str">
            <v>120</v>
          </cell>
          <cell r="N580" t="str">
            <v>AMS-POULTRY</v>
          </cell>
          <cell r="O580" t="str">
            <v>102802004031400</v>
          </cell>
          <cell r="P580" t="str">
            <v>POULTRY/EGGS/TURKEY/FROZEN</v>
          </cell>
          <cell r="Q580">
            <v>1.06</v>
          </cell>
          <cell r="R580">
            <v>1</v>
          </cell>
          <cell r="S580" t="str">
            <v>LB</v>
          </cell>
          <cell r="T580">
            <v>50</v>
          </cell>
          <cell r="U580">
            <v>38000</v>
          </cell>
          <cell r="V580">
            <v>107.48</v>
          </cell>
          <cell r="W580">
            <v>1.0748</v>
          </cell>
          <cell r="X580" t="str">
            <v>USD</v>
          </cell>
          <cell r="Y580">
            <v>100</v>
          </cell>
          <cell r="Z580" t="str">
            <v>LB</v>
          </cell>
          <cell r="AA580">
            <v>53.74</v>
          </cell>
          <cell r="AB580">
            <v>40842.400000000001</v>
          </cell>
          <cell r="AC580" t="str">
            <v>Yes</v>
          </cell>
        </row>
        <row r="581">
          <cell r="A581" t="str">
            <v>110335</v>
          </cell>
          <cell r="B581" t="str">
            <v>TURKEY BREAST ROAST FRZ CTN-30-60 LB</v>
          </cell>
          <cell r="E581" t="str">
            <v>NO FNS CODE</v>
          </cell>
          <cell r="F581" t="str">
            <v>2231-CWT</v>
          </cell>
          <cell r="G581" t="str">
            <v>LB</v>
          </cell>
          <cell r="H581">
            <v>950</v>
          </cell>
          <cell r="I581" t="str">
            <v>1000</v>
          </cell>
          <cell r="J581" t="str">
            <v>DOMESTIC STATISTICAL 1000</v>
          </cell>
          <cell r="K581" t="str">
            <v>302020</v>
          </cell>
          <cell r="L581" t="str">
            <v>TURKEY, FROZEN</v>
          </cell>
          <cell r="M581" t="str">
            <v>120</v>
          </cell>
          <cell r="N581" t="str">
            <v>AMS-POULTRY</v>
          </cell>
          <cell r="O581" t="str">
            <v>102802004031400</v>
          </cell>
          <cell r="P581" t="str">
            <v>POULTRY/EGGS/TURKEY/FROZEN</v>
          </cell>
          <cell r="Q581">
            <v>1.06</v>
          </cell>
          <cell r="R581">
            <v>1</v>
          </cell>
          <cell r="S581" t="str">
            <v>LB</v>
          </cell>
          <cell r="T581">
            <v>40</v>
          </cell>
          <cell r="U581">
            <v>38000</v>
          </cell>
          <cell r="V581">
            <v>201.5</v>
          </cell>
          <cell r="W581">
            <v>2.0150000000000001</v>
          </cell>
          <cell r="X581" t="str">
            <v>USD</v>
          </cell>
          <cell r="Y581">
            <v>100</v>
          </cell>
          <cell r="Z581" t="str">
            <v>LB</v>
          </cell>
          <cell r="AA581">
            <v>80.599999999999994</v>
          </cell>
          <cell r="AB581">
            <v>76570</v>
          </cell>
          <cell r="AC581" t="str">
            <v>Yes</v>
          </cell>
        </row>
        <row r="582">
          <cell r="A582" t="str">
            <v>110340</v>
          </cell>
          <cell r="B582" t="str">
            <v>TURKEY WHOLE BAGGED CTN-32-40 LB</v>
          </cell>
          <cell r="E582" t="str">
            <v>NO FNS CODE</v>
          </cell>
          <cell r="F582" t="str">
            <v>2231-CWT</v>
          </cell>
          <cell r="G582" t="str">
            <v>LB</v>
          </cell>
          <cell r="H582">
            <v>1000</v>
          </cell>
          <cell r="I582" t="str">
            <v>1000</v>
          </cell>
          <cell r="J582" t="str">
            <v>DOMESTIC STATISTICAL 1000</v>
          </cell>
          <cell r="K582" t="str">
            <v>302020</v>
          </cell>
          <cell r="L582" t="str">
            <v>TURKEY, FROZEN</v>
          </cell>
          <cell r="M582" t="str">
            <v>120</v>
          </cell>
          <cell r="N582" t="str">
            <v>AMS-POULTRY</v>
          </cell>
          <cell r="O582" t="str">
            <v>102802004031400</v>
          </cell>
          <cell r="P582" t="str">
            <v>POULTRY/EGGS/TURKEY/FROZEN</v>
          </cell>
          <cell r="Q582">
            <v>1.06</v>
          </cell>
          <cell r="R582">
            <v>1</v>
          </cell>
          <cell r="S582" t="str">
            <v>LB</v>
          </cell>
          <cell r="T582">
            <v>38</v>
          </cell>
          <cell r="U582">
            <v>38000</v>
          </cell>
          <cell r="V582">
            <v>107.19</v>
          </cell>
          <cell r="W582">
            <v>1.0719000000000001</v>
          </cell>
          <cell r="X582" t="str">
            <v>USD</v>
          </cell>
          <cell r="Y582">
            <v>100</v>
          </cell>
          <cell r="Z582" t="str">
            <v>LB</v>
          </cell>
          <cell r="AA582">
            <v>40.729999999999997</v>
          </cell>
          <cell r="AB582">
            <v>40732.199999999997</v>
          </cell>
          <cell r="AC582" t="str">
            <v>Yes</v>
          </cell>
        </row>
        <row r="583">
          <cell r="A583" t="str">
            <v>110342</v>
          </cell>
          <cell r="B583" t="str">
            <v>TURKEY CURED DARK PICNIC CTN-15 LB</v>
          </cell>
          <cell r="E583" t="str">
            <v>NO FNS CODE</v>
          </cell>
          <cell r="F583" t="str">
            <v>2231-CWT</v>
          </cell>
          <cell r="G583" t="str">
            <v>LB</v>
          </cell>
          <cell r="H583">
            <v>2534</v>
          </cell>
          <cell r="I583" t="str">
            <v>1000</v>
          </cell>
          <cell r="J583" t="str">
            <v>DOMESTIC STATISTICAL 1000</v>
          </cell>
          <cell r="K583" t="str">
            <v>302030</v>
          </cell>
          <cell r="L583" t="str">
            <v>TURKEY, COOKED</v>
          </cell>
          <cell r="M583" t="str">
            <v>120</v>
          </cell>
          <cell r="N583" t="str">
            <v>AMS-POULTRY</v>
          </cell>
          <cell r="O583" t="str">
            <v>102802004031400</v>
          </cell>
          <cell r="P583" t="str">
            <v>POULTRY/EGGS/TURKEY/FROZEN</v>
          </cell>
          <cell r="Q583">
            <v>1.05</v>
          </cell>
          <cell r="R583">
            <v>1</v>
          </cell>
          <cell r="S583" t="str">
            <v>LB</v>
          </cell>
          <cell r="T583">
            <v>15</v>
          </cell>
          <cell r="U583">
            <v>38010</v>
          </cell>
          <cell r="V583">
            <v>127</v>
          </cell>
          <cell r="W583">
            <v>1.27</v>
          </cell>
          <cell r="X583" t="str">
            <v>USD</v>
          </cell>
          <cell r="Y583">
            <v>100</v>
          </cell>
          <cell r="Z583" t="str">
            <v>LB</v>
          </cell>
          <cell r="AA583">
            <v>19.05</v>
          </cell>
          <cell r="AB583">
            <v>48272.7</v>
          </cell>
          <cell r="AC583" t="str">
            <v>Yes</v>
          </cell>
        </row>
        <row r="584">
          <cell r="A584" t="str">
            <v>110345</v>
          </cell>
          <cell r="B584" t="str">
            <v>FISH AK PLCK FILLETS FRZ PKG-20/2 LB</v>
          </cell>
          <cell r="E584" t="str">
            <v>NO FNS CODE</v>
          </cell>
          <cell r="F584" t="str">
            <v>N/A</v>
          </cell>
          <cell r="G584" t="str">
            <v>LB</v>
          </cell>
          <cell r="H584">
            <v>950</v>
          </cell>
          <cell r="I584" t="str">
            <v>1000</v>
          </cell>
          <cell r="J584" t="str">
            <v>DOMESTIC STATISTICAL 1000</v>
          </cell>
          <cell r="K584" t="str">
            <v>205030</v>
          </cell>
          <cell r="L584" t="str">
            <v>FISH, FROZEN</v>
          </cell>
          <cell r="M584" t="str">
            <v>130</v>
          </cell>
          <cell r="N584" t="str">
            <v>AMS-LIVESTOCK</v>
          </cell>
          <cell r="O584" t="str">
            <v>100602001531400</v>
          </cell>
          <cell r="P584" t="str">
            <v>FISH/POLLOCK/FROZEN</v>
          </cell>
          <cell r="Q584">
            <v>1.1000000000000001</v>
          </cell>
          <cell r="R584">
            <v>1</v>
          </cell>
          <cell r="S584" t="str">
            <v>LB</v>
          </cell>
          <cell r="T584">
            <v>40</v>
          </cell>
          <cell r="U584">
            <v>38000</v>
          </cell>
          <cell r="V584">
            <v>411.94</v>
          </cell>
          <cell r="W584">
            <v>4.1193999999999997</v>
          </cell>
          <cell r="X584" t="str">
            <v>USD</v>
          </cell>
          <cell r="Y584">
            <v>100</v>
          </cell>
          <cell r="Z584" t="str">
            <v>LB</v>
          </cell>
          <cell r="AA584">
            <v>164.78</v>
          </cell>
          <cell r="AB584">
            <v>156537.20000000001</v>
          </cell>
          <cell r="AC584" t="str">
            <v>No</v>
          </cell>
        </row>
        <row r="585">
          <cell r="A585" t="str">
            <v>110346</v>
          </cell>
          <cell r="B585" t="str">
            <v>BEEF 100% PTY 90/10 FRZ 2.0MMA CTN-40 LB</v>
          </cell>
          <cell r="E585" t="str">
            <v>NO FNS CODE</v>
          </cell>
          <cell r="F585" t="str">
            <v>5419-CWT</v>
          </cell>
          <cell r="G585" t="str">
            <v>LB</v>
          </cell>
          <cell r="H585">
            <v>950</v>
          </cell>
          <cell r="I585" t="str">
            <v>1000</v>
          </cell>
          <cell r="J585" t="str">
            <v>DOMESTIC STATISTICAL 1000</v>
          </cell>
          <cell r="K585" t="str">
            <v>101030</v>
          </cell>
          <cell r="L585" t="str">
            <v>BEEF, GROUND</v>
          </cell>
          <cell r="M585" t="str">
            <v>130</v>
          </cell>
          <cell r="N585" t="str">
            <v>AMS-LIVESTOCK</v>
          </cell>
          <cell r="O585" t="str">
            <v>101802001031400</v>
          </cell>
          <cell r="P585" t="str">
            <v>MEAT/BEEF/FROZEN</v>
          </cell>
          <cell r="Q585">
            <v>1.075</v>
          </cell>
          <cell r="R585">
            <v>1</v>
          </cell>
          <cell r="S585" t="str">
            <v>LB</v>
          </cell>
          <cell r="T585">
            <v>40</v>
          </cell>
          <cell r="U585">
            <v>38000</v>
          </cell>
          <cell r="V585">
            <v>398.58</v>
          </cell>
          <cell r="W585">
            <v>3.9857999999999998</v>
          </cell>
          <cell r="X585" t="str">
            <v>USD</v>
          </cell>
          <cell r="Y585">
            <v>100</v>
          </cell>
          <cell r="Z585" t="str">
            <v>LB</v>
          </cell>
          <cell r="AA585">
            <v>159.43</v>
          </cell>
          <cell r="AB585">
            <v>151460.4</v>
          </cell>
          <cell r="AC585" t="str">
            <v>No</v>
          </cell>
        </row>
        <row r="586">
          <cell r="A586" t="str">
            <v>110348</v>
          </cell>
          <cell r="B586" t="str">
            <v>BEEF SPP PTY 85/15 FRZ 2.0 MMA CTN-40 LB</v>
          </cell>
          <cell r="E586" t="str">
            <v>NO FNS CODE</v>
          </cell>
          <cell r="F586" t="str">
            <v>5419-CWT</v>
          </cell>
          <cell r="G586" t="str">
            <v>LB</v>
          </cell>
          <cell r="H586">
            <v>950</v>
          </cell>
          <cell r="I586" t="str">
            <v>1000</v>
          </cell>
          <cell r="J586" t="str">
            <v>DOMESTIC STATISTICAL 1000</v>
          </cell>
          <cell r="K586" t="str">
            <v>101030</v>
          </cell>
          <cell r="L586" t="str">
            <v>BEEF, GROUND</v>
          </cell>
          <cell r="M586" t="str">
            <v>130</v>
          </cell>
          <cell r="N586" t="str">
            <v>AMS-LIVESTOCK</v>
          </cell>
          <cell r="O586" t="str">
            <v>101802001031400</v>
          </cell>
          <cell r="P586" t="str">
            <v>MEAT/BEEF/FROZEN</v>
          </cell>
          <cell r="Q586">
            <v>1.075</v>
          </cell>
          <cell r="R586">
            <v>1</v>
          </cell>
          <cell r="S586" t="str">
            <v>LB</v>
          </cell>
          <cell r="T586">
            <v>40</v>
          </cell>
          <cell r="U586">
            <v>38000</v>
          </cell>
          <cell r="V586">
            <v>335.34</v>
          </cell>
          <cell r="W586">
            <v>3.3533999999999997</v>
          </cell>
          <cell r="X586" t="str">
            <v>USD</v>
          </cell>
          <cell r="Y586">
            <v>100</v>
          </cell>
          <cell r="Z586" t="str">
            <v>LB</v>
          </cell>
          <cell r="AA586">
            <v>134.13999999999999</v>
          </cell>
          <cell r="AB586">
            <v>127429.2</v>
          </cell>
          <cell r="AC586" t="str">
            <v>No</v>
          </cell>
        </row>
        <row r="587">
          <cell r="A587" t="str">
            <v>110349</v>
          </cell>
          <cell r="B587" t="str">
            <v>BEEF 100% PTY 85/15 FRZ 2.0MMA CTN-40 LB</v>
          </cell>
          <cell r="E587" t="str">
            <v>NO FNS CODE</v>
          </cell>
          <cell r="F587" t="str">
            <v>5419-CWT</v>
          </cell>
          <cell r="G587" t="str">
            <v>LB</v>
          </cell>
          <cell r="H587">
            <v>950</v>
          </cell>
          <cell r="I587" t="str">
            <v>1000</v>
          </cell>
          <cell r="J587" t="str">
            <v>DOMESTIC STATISTICAL 1000</v>
          </cell>
          <cell r="K587" t="str">
            <v>101030</v>
          </cell>
          <cell r="L587" t="str">
            <v>BEEF, GROUND</v>
          </cell>
          <cell r="M587" t="str">
            <v>130</v>
          </cell>
          <cell r="N587" t="str">
            <v>AMS-LIVESTOCK</v>
          </cell>
          <cell r="O587" t="str">
            <v>101802001031400</v>
          </cell>
          <cell r="P587" t="str">
            <v>MEAT/BEEF/FROZEN</v>
          </cell>
          <cell r="Q587">
            <v>1.075</v>
          </cell>
          <cell r="R587">
            <v>1</v>
          </cell>
          <cell r="S587" t="str">
            <v>LB</v>
          </cell>
          <cell r="T587">
            <v>40</v>
          </cell>
          <cell r="U587">
            <v>38000</v>
          </cell>
          <cell r="V587">
            <v>358.54</v>
          </cell>
          <cell r="W587">
            <v>3.5854000000000004</v>
          </cell>
          <cell r="X587" t="str">
            <v>USD</v>
          </cell>
          <cell r="Y587">
            <v>100</v>
          </cell>
          <cell r="Z587" t="str">
            <v>LB</v>
          </cell>
          <cell r="AA587">
            <v>143.41999999999999</v>
          </cell>
          <cell r="AB587">
            <v>136245.20000000001</v>
          </cell>
          <cell r="AC587" t="str">
            <v>No</v>
          </cell>
        </row>
        <row r="588">
          <cell r="A588" t="str">
            <v>110350</v>
          </cell>
          <cell r="B588" t="str">
            <v>BEEF 100% PTY 85/15 FRZ 1.5MMA CTN-40 LB</v>
          </cell>
          <cell r="E588" t="str">
            <v>NO FNS CODE</v>
          </cell>
          <cell r="F588" t="str">
            <v>5419-CWT</v>
          </cell>
          <cell r="G588" t="str">
            <v>LB</v>
          </cell>
          <cell r="H588">
            <v>950</v>
          </cell>
          <cell r="I588" t="str">
            <v>1000</v>
          </cell>
          <cell r="J588" t="str">
            <v>DOMESTIC STATISTICAL 1000</v>
          </cell>
          <cell r="K588" t="str">
            <v>101030</v>
          </cell>
          <cell r="L588" t="str">
            <v>BEEF, GROUND</v>
          </cell>
          <cell r="M588" t="str">
            <v>130</v>
          </cell>
          <cell r="N588" t="str">
            <v>AMS-LIVESTOCK</v>
          </cell>
          <cell r="O588" t="str">
            <v>101802001031400</v>
          </cell>
          <cell r="P588" t="str">
            <v>MEAT/BEEF/FROZEN</v>
          </cell>
          <cell r="Q588">
            <v>1.075</v>
          </cell>
          <cell r="R588">
            <v>1</v>
          </cell>
          <cell r="S588" t="str">
            <v>LB</v>
          </cell>
          <cell r="T588">
            <v>40</v>
          </cell>
          <cell r="U588">
            <v>38000</v>
          </cell>
          <cell r="V588">
            <v>233.73</v>
          </cell>
          <cell r="W588">
            <v>2.3372999999999999</v>
          </cell>
          <cell r="X588" t="str">
            <v>USD</v>
          </cell>
          <cell r="Y588">
            <v>100</v>
          </cell>
          <cell r="Z588" t="str">
            <v>LB</v>
          </cell>
          <cell r="AA588">
            <v>93.49</v>
          </cell>
          <cell r="AB588">
            <v>88817.4</v>
          </cell>
          <cell r="AC588" t="str">
            <v>No</v>
          </cell>
        </row>
        <row r="589">
          <cell r="A589" t="str">
            <v>110351</v>
          </cell>
          <cell r="B589" t="str">
            <v>INFANT FORMULA MILK DRY CAN-6/12.4 OZ</v>
          </cell>
          <cell r="E589" t="str">
            <v>NO FNS CODE</v>
          </cell>
          <cell r="F589" t="str">
            <v>N/A</v>
          </cell>
          <cell r="G589" t="str">
            <v>LB</v>
          </cell>
          <cell r="H589">
            <v>7040</v>
          </cell>
          <cell r="I589" t="str">
            <v>1000</v>
          </cell>
          <cell r="J589" t="str">
            <v>DOMESTIC STATISTICAL 1000</v>
          </cell>
          <cell r="K589" t="str">
            <v>402030</v>
          </cell>
          <cell r="L589" t="str">
            <v>INFANT FORMULA</v>
          </cell>
          <cell r="M589" t="str">
            <v>220</v>
          </cell>
          <cell r="N589" t="str">
            <v>AMS-DAIRY</v>
          </cell>
          <cell r="O589" t="str">
            <v>101602002031200</v>
          </cell>
          <cell r="P589" t="str">
            <v>INFANT/FORMULA DRY/CANNED</v>
          </cell>
          <cell r="Q589">
            <v>1.29</v>
          </cell>
          <cell r="R589">
            <v>1</v>
          </cell>
          <cell r="S589" t="str">
            <v>LB</v>
          </cell>
          <cell r="T589">
            <v>4.6500000000000004</v>
          </cell>
          <cell r="U589">
            <v>32736</v>
          </cell>
          <cell r="V589">
            <v>750</v>
          </cell>
          <cell r="W589">
            <v>7.5</v>
          </cell>
          <cell r="X589" t="str">
            <v>USD</v>
          </cell>
          <cell r="Y589">
            <v>100</v>
          </cell>
          <cell r="Z589" t="str">
            <v>LB</v>
          </cell>
          <cell r="AA589">
            <v>34.880000000000003</v>
          </cell>
          <cell r="AB589">
            <v>245520</v>
          </cell>
          <cell r="AC589" t="str">
            <v>No</v>
          </cell>
        </row>
        <row r="590">
          <cell r="A590" t="str">
            <v>110360</v>
          </cell>
          <cell r="B590" t="str">
            <v>K CARROTS CAN-6/10</v>
          </cell>
          <cell r="E590" t="str">
            <v>NO FNS CODE</v>
          </cell>
          <cell r="F590" t="str">
            <v>N/A</v>
          </cell>
          <cell r="G590" t="str">
            <v>LB</v>
          </cell>
          <cell r="H590">
            <v>912</v>
          </cell>
          <cell r="I590" t="str">
            <v>1000</v>
          </cell>
          <cell r="J590" t="str">
            <v>DOMESTIC STATISTICAL 1000</v>
          </cell>
          <cell r="K590" t="str">
            <v>703010</v>
          </cell>
          <cell r="L590" t="str">
            <v>VEGETABLE, CANNED</v>
          </cell>
          <cell r="M590" t="str">
            <v>110</v>
          </cell>
          <cell r="N590" t="str">
            <v>AMS-FRUIT &amp; VEG</v>
          </cell>
          <cell r="O590" t="str">
            <v>103602003031220</v>
          </cell>
          <cell r="P590" t="str">
            <v>VEGETABLES/CARROTS/CANNED</v>
          </cell>
          <cell r="Q590">
            <v>1.19</v>
          </cell>
          <cell r="R590">
            <v>1</v>
          </cell>
          <cell r="S590" t="str">
            <v>LB</v>
          </cell>
          <cell r="T590">
            <v>39.5</v>
          </cell>
          <cell r="U590">
            <v>36024</v>
          </cell>
          <cell r="V590">
            <v>44.51</v>
          </cell>
          <cell r="W590">
            <v>0.4451</v>
          </cell>
          <cell r="X590" t="str">
            <v>USD</v>
          </cell>
          <cell r="Y590">
            <v>100</v>
          </cell>
          <cell r="Z590" t="str">
            <v>LB</v>
          </cell>
          <cell r="AA590">
            <v>17.579999999999998</v>
          </cell>
          <cell r="AB590">
            <v>16034.28</v>
          </cell>
          <cell r="AC590" t="str">
            <v>No</v>
          </cell>
        </row>
        <row r="591">
          <cell r="A591" t="str">
            <v>110361</v>
          </cell>
          <cell r="B591" t="str">
            <v>APPLESAUCE CUP-96/4.5</v>
          </cell>
          <cell r="E591" t="str">
            <v>NO FNS CODE</v>
          </cell>
          <cell r="F591" t="str">
            <v>N/A</v>
          </cell>
          <cell r="G591" t="str">
            <v>LB</v>
          </cell>
          <cell r="H591">
            <v>1400</v>
          </cell>
          <cell r="I591" t="str">
            <v>1000</v>
          </cell>
          <cell r="J591" t="str">
            <v>DOMESTIC STATISTICAL 1000</v>
          </cell>
          <cell r="K591" t="str">
            <v>702010</v>
          </cell>
          <cell r="L591" t="str">
            <v>FRUIT, CANNED</v>
          </cell>
          <cell r="M591" t="str">
            <v>110</v>
          </cell>
          <cell r="N591" t="str">
            <v>AMS-FRUIT &amp; VEG</v>
          </cell>
          <cell r="O591" t="str">
            <v>101202001031220</v>
          </cell>
          <cell r="P591" t="str">
            <v>FRUIT/APPLES/CANNED</v>
          </cell>
          <cell r="Q591">
            <v>1.2</v>
          </cell>
          <cell r="R591">
            <v>1</v>
          </cell>
          <cell r="S591" t="str">
            <v>LB</v>
          </cell>
          <cell r="T591">
            <v>27</v>
          </cell>
          <cell r="U591">
            <v>37800</v>
          </cell>
          <cell r="V591">
            <v>103.74</v>
          </cell>
          <cell r="W591">
            <v>1.0373999999999999</v>
          </cell>
          <cell r="X591" t="str">
            <v>USD</v>
          </cell>
          <cell r="Y591">
            <v>100</v>
          </cell>
          <cell r="Z591" t="str">
            <v>LB</v>
          </cell>
          <cell r="AA591">
            <v>28.01</v>
          </cell>
          <cell r="AB591">
            <v>39213.72</v>
          </cell>
          <cell r="AC591" t="str">
            <v>No</v>
          </cell>
        </row>
        <row r="592">
          <cell r="A592" t="str">
            <v>110362</v>
          </cell>
          <cell r="B592" t="str">
            <v>APRICOTS DICED CUP-96/4.5</v>
          </cell>
          <cell r="E592" t="str">
            <v>NO FNS CODE</v>
          </cell>
          <cell r="F592" t="str">
            <v>N/A</v>
          </cell>
          <cell r="G592" t="str">
            <v>LB</v>
          </cell>
          <cell r="H592">
            <v>1400</v>
          </cell>
          <cell r="I592" t="str">
            <v>1000</v>
          </cell>
          <cell r="J592" t="str">
            <v>DOMESTIC STATISTICAL 1000</v>
          </cell>
          <cell r="K592" t="str">
            <v>702010</v>
          </cell>
          <cell r="L592" t="str">
            <v>FRUIT, CANNED</v>
          </cell>
          <cell r="M592" t="str">
            <v>110</v>
          </cell>
          <cell r="N592" t="str">
            <v>AMS-FRUIT &amp; VEG</v>
          </cell>
          <cell r="O592" t="str">
            <v>101202002031220</v>
          </cell>
          <cell r="P592" t="str">
            <v>FRUIT/APRICOT/CANNED</v>
          </cell>
          <cell r="Q592">
            <v>1.1359999999999999</v>
          </cell>
          <cell r="R592">
            <v>1</v>
          </cell>
          <cell r="S592" t="str">
            <v>LB</v>
          </cell>
          <cell r="T592">
            <v>27</v>
          </cell>
          <cell r="U592">
            <v>37800</v>
          </cell>
          <cell r="V592">
            <v>145</v>
          </cell>
          <cell r="W592">
            <v>1.45</v>
          </cell>
          <cell r="X592" t="str">
            <v>USD</v>
          </cell>
          <cell r="Y592">
            <v>100</v>
          </cell>
          <cell r="Z592" t="str">
            <v>LB</v>
          </cell>
          <cell r="AA592">
            <v>39.15</v>
          </cell>
          <cell r="AB592">
            <v>54810</v>
          </cell>
          <cell r="AC592" t="str">
            <v>No</v>
          </cell>
        </row>
        <row r="593">
          <cell r="A593" t="str">
            <v>110363</v>
          </cell>
          <cell r="B593" t="str">
            <v>MIXED FRUIT CUP-96/4.5</v>
          </cell>
          <cell r="E593" t="str">
            <v>NO FNS CODE</v>
          </cell>
          <cell r="F593" t="str">
            <v>N/A</v>
          </cell>
          <cell r="G593" t="str">
            <v>LB</v>
          </cell>
          <cell r="H593">
            <v>1400</v>
          </cell>
          <cell r="I593" t="str">
            <v>1000</v>
          </cell>
          <cell r="J593" t="str">
            <v>DOMESTIC STATISTICAL 1000</v>
          </cell>
          <cell r="K593" t="str">
            <v>702010</v>
          </cell>
          <cell r="L593" t="str">
            <v>FRUIT, CANNED</v>
          </cell>
          <cell r="M593" t="str">
            <v>110</v>
          </cell>
          <cell r="N593" t="str">
            <v>AMS-FRUIT &amp; VEG</v>
          </cell>
          <cell r="O593" t="str">
            <v>101202013031220</v>
          </cell>
          <cell r="P593" t="str">
            <v>FRUIT/PEACHES/CANNED</v>
          </cell>
          <cell r="Q593">
            <v>1.2</v>
          </cell>
          <cell r="R593">
            <v>1</v>
          </cell>
          <cell r="S593" t="str">
            <v>LB</v>
          </cell>
          <cell r="T593">
            <v>27</v>
          </cell>
          <cell r="U593">
            <v>37800</v>
          </cell>
          <cell r="V593">
            <v>145</v>
          </cell>
          <cell r="W593">
            <v>1.45</v>
          </cell>
          <cell r="X593" t="str">
            <v>USD</v>
          </cell>
          <cell r="Y593">
            <v>100</v>
          </cell>
          <cell r="Z593" t="str">
            <v>LB</v>
          </cell>
          <cell r="AA593">
            <v>39.15</v>
          </cell>
          <cell r="AB593">
            <v>54810</v>
          </cell>
          <cell r="AC593" t="str">
            <v>No</v>
          </cell>
        </row>
        <row r="594">
          <cell r="A594" t="str">
            <v>110364</v>
          </cell>
          <cell r="B594" t="str">
            <v>PEACHES CLING DICED CUP-96/4.5</v>
          </cell>
          <cell r="E594" t="str">
            <v>NO FNS CODE</v>
          </cell>
          <cell r="F594" t="str">
            <v>N/A</v>
          </cell>
          <cell r="G594" t="str">
            <v>LB</v>
          </cell>
          <cell r="H594">
            <v>1400</v>
          </cell>
          <cell r="I594" t="str">
            <v>1000</v>
          </cell>
          <cell r="J594" t="str">
            <v>DOMESTIC STATISTICAL 1000</v>
          </cell>
          <cell r="K594" t="str">
            <v>702010</v>
          </cell>
          <cell r="L594" t="str">
            <v>FRUIT, CANNED</v>
          </cell>
          <cell r="M594" t="str">
            <v>110</v>
          </cell>
          <cell r="N594" t="str">
            <v>AMS-FRUIT &amp; VEG</v>
          </cell>
          <cell r="O594" t="str">
            <v>101202013031220</v>
          </cell>
          <cell r="P594" t="str">
            <v>FRUIT/PEACHES/CANNED</v>
          </cell>
          <cell r="Q594">
            <v>1.157</v>
          </cell>
          <cell r="R594">
            <v>1</v>
          </cell>
          <cell r="S594" t="str">
            <v>LB</v>
          </cell>
          <cell r="T594">
            <v>27</v>
          </cell>
          <cell r="U594">
            <v>37800</v>
          </cell>
          <cell r="V594">
            <v>145</v>
          </cell>
          <cell r="W594">
            <v>1.45</v>
          </cell>
          <cell r="X594" t="str">
            <v>USD</v>
          </cell>
          <cell r="Y594">
            <v>100</v>
          </cell>
          <cell r="Z594" t="str">
            <v>LB</v>
          </cell>
          <cell r="AA594">
            <v>39.15</v>
          </cell>
          <cell r="AB594">
            <v>54810</v>
          </cell>
          <cell r="AC594" t="str">
            <v>No</v>
          </cell>
        </row>
        <row r="595">
          <cell r="A595" t="str">
            <v>110366</v>
          </cell>
          <cell r="B595" t="str">
            <v>PEARS DICED CUP-96/4.5</v>
          </cell>
          <cell r="E595" t="str">
            <v>NO FNS CODE</v>
          </cell>
          <cell r="F595" t="str">
            <v>N/A</v>
          </cell>
          <cell r="G595" t="str">
            <v>LB</v>
          </cell>
          <cell r="H595">
            <v>1400</v>
          </cell>
          <cell r="I595" t="str">
            <v>1000</v>
          </cell>
          <cell r="J595" t="str">
            <v>DOMESTIC STATISTICAL 1000</v>
          </cell>
          <cell r="K595" t="str">
            <v>702010</v>
          </cell>
          <cell r="L595" t="str">
            <v>FRUIT, CANNED</v>
          </cell>
          <cell r="M595" t="str">
            <v>110</v>
          </cell>
          <cell r="N595" t="str">
            <v>AMS-FRUIT &amp; VEG</v>
          </cell>
          <cell r="O595" t="str">
            <v>101202014031220</v>
          </cell>
          <cell r="P595" t="str">
            <v>FRUIT/PEAR/CANNED</v>
          </cell>
          <cell r="Q595">
            <v>1.165</v>
          </cell>
          <cell r="R595">
            <v>1</v>
          </cell>
          <cell r="S595" t="str">
            <v>LB</v>
          </cell>
          <cell r="T595">
            <v>27</v>
          </cell>
          <cell r="U595">
            <v>37800</v>
          </cell>
          <cell r="V595">
            <v>145</v>
          </cell>
          <cell r="W595">
            <v>1.45</v>
          </cell>
          <cell r="X595" t="str">
            <v>USD</v>
          </cell>
          <cell r="Y595">
            <v>100</v>
          </cell>
          <cell r="Z595" t="str">
            <v>LB</v>
          </cell>
          <cell r="AA595">
            <v>39.15</v>
          </cell>
          <cell r="AB595">
            <v>54810</v>
          </cell>
          <cell r="AC595" t="str">
            <v>No</v>
          </cell>
        </row>
        <row r="596">
          <cell r="A596" t="str">
            <v>110371</v>
          </cell>
          <cell r="B596" t="str">
            <v>CEREAL WT SHREDDED 1440 PKG-16/16.5 OZ</v>
          </cell>
          <cell r="E596" t="str">
            <v>NO FNS CODE</v>
          </cell>
          <cell r="F596" t="str">
            <v>N/A</v>
          </cell>
          <cell r="G596" t="str">
            <v>LB</v>
          </cell>
          <cell r="H596">
            <v>1440</v>
          </cell>
          <cell r="I596" t="str">
            <v>1000</v>
          </cell>
          <cell r="J596" t="str">
            <v>DOMESTIC STATISTICAL 1000</v>
          </cell>
          <cell r="K596" t="str">
            <v>503010</v>
          </cell>
          <cell r="L596" t="str">
            <v>CEREAL, FORTIFIED</v>
          </cell>
          <cell r="M596" t="str">
            <v>210</v>
          </cell>
          <cell r="N596" t="str">
            <v>AMS-DOMESTIC</v>
          </cell>
          <cell r="O596" t="str">
            <v>100202004531160</v>
          </cell>
          <cell r="P596" t="str">
            <v>CEREAL/SHREDDED WHEAT/BOX</v>
          </cell>
          <cell r="Q596">
            <v>1.278</v>
          </cell>
          <cell r="R596">
            <v>1</v>
          </cell>
          <cell r="S596" t="str">
            <v>LB</v>
          </cell>
          <cell r="T596">
            <v>16.5</v>
          </cell>
          <cell r="U596">
            <v>23760</v>
          </cell>
          <cell r="V596">
            <v>147.66999999999999</v>
          </cell>
          <cell r="W596">
            <v>1.4766999999999999</v>
          </cell>
          <cell r="X596" t="str">
            <v>USD</v>
          </cell>
          <cell r="Y596">
            <v>100</v>
          </cell>
          <cell r="Z596" t="str">
            <v>LB</v>
          </cell>
          <cell r="AA596">
            <v>24.37</v>
          </cell>
          <cell r="AB596">
            <v>35086.39</v>
          </cell>
          <cell r="AC596" t="str">
            <v>No</v>
          </cell>
        </row>
        <row r="597">
          <cell r="A597" t="str">
            <v>110372</v>
          </cell>
          <cell r="B597" t="str">
            <v>CEREAL WT SHREDDED 1080 PKG-16/18 OZ</v>
          </cell>
          <cell r="E597" t="str">
            <v>NO FNS CODE</v>
          </cell>
          <cell r="F597" t="str">
            <v>N/A</v>
          </cell>
          <cell r="G597" t="str">
            <v>LB</v>
          </cell>
          <cell r="H597">
            <v>1080</v>
          </cell>
          <cell r="I597" t="str">
            <v>1000</v>
          </cell>
          <cell r="J597" t="str">
            <v>DOMESTIC STATISTICAL 1000</v>
          </cell>
          <cell r="K597" t="str">
            <v>503010</v>
          </cell>
          <cell r="L597" t="str">
            <v>CEREAL, FORTIFIED</v>
          </cell>
          <cell r="M597" t="str">
            <v>210</v>
          </cell>
          <cell r="N597" t="str">
            <v>AMS-DOMESTIC</v>
          </cell>
          <cell r="O597" t="str">
            <v>100202004531160</v>
          </cell>
          <cell r="P597" t="str">
            <v>CEREAL/SHREDDED WHEAT/BOX</v>
          </cell>
          <cell r="Q597">
            <v>1.302</v>
          </cell>
          <cell r="R597">
            <v>1</v>
          </cell>
          <cell r="S597" t="str">
            <v>LB</v>
          </cell>
          <cell r="T597">
            <v>18</v>
          </cell>
          <cell r="U597">
            <v>19440</v>
          </cell>
          <cell r="V597">
            <v>140.4</v>
          </cell>
          <cell r="W597">
            <v>1.4040000000000001</v>
          </cell>
          <cell r="X597" t="str">
            <v>USD</v>
          </cell>
          <cell r="Y597">
            <v>100</v>
          </cell>
          <cell r="Z597" t="str">
            <v>LB</v>
          </cell>
          <cell r="AA597">
            <v>25.27</v>
          </cell>
          <cell r="AB597">
            <v>27293.759999999998</v>
          </cell>
          <cell r="AC597" t="str">
            <v>No</v>
          </cell>
        </row>
        <row r="598">
          <cell r="A598" t="str">
            <v>110373</v>
          </cell>
          <cell r="B598" t="str">
            <v>CEREAL WT SHREDDED 2016 PKG-12/16.4OZ</v>
          </cell>
          <cell r="E598" t="str">
            <v>NO FNS CODE</v>
          </cell>
          <cell r="F598" t="str">
            <v>N/A</v>
          </cell>
          <cell r="G598" t="str">
            <v>LB</v>
          </cell>
          <cell r="H598">
            <v>2016</v>
          </cell>
          <cell r="I598" t="str">
            <v>1000</v>
          </cell>
          <cell r="J598" t="str">
            <v>DOMESTIC STATISTICAL 1000</v>
          </cell>
          <cell r="K598" t="str">
            <v>503010</v>
          </cell>
          <cell r="L598" t="str">
            <v>CEREAL, FORTIFIED</v>
          </cell>
          <cell r="M598" t="str">
            <v>210</v>
          </cell>
          <cell r="N598" t="str">
            <v>AMS-DOMESTIC</v>
          </cell>
          <cell r="O598" t="str">
            <v>100202004531160</v>
          </cell>
          <cell r="P598" t="str">
            <v>CEREAL/SHREDDED WHEAT/BOX</v>
          </cell>
          <cell r="Q598">
            <v>1.3839999999999999</v>
          </cell>
          <cell r="R598">
            <v>1</v>
          </cell>
          <cell r="S598" t="str">
            <v>LB</v>
          </cell>
          <cell r="T598">
            <v>12.3</v>
          </cell>
          <cell r="U598">
            <v>24797</v>
          </cell>
          <cell r="V598">
            <v>120</v>
          </cell>
          <cell r="W598">
            <v>1.2</v>
          </cell>
          <cell r="X598" t="str">
            <v>USD</v>
          </cell>
          <cell r="Y598">
            <v>100</v>
          </cell>
          <cell r="Z598" t="str">
            <v>LB</v>
          </cell>
          <cell r="AA598">
            <v>14.76</v>
          </cell>
          <cell r="AB598">
            <v>29756.400000000001</v>
          </cell>
          <cell r="AC598" t="str">
            <v>No</v>
          </cell>
        </row>
        <row r="599">
          <cell r="A599" t="str">
            <v>110374</v>
          </cell>
          <cell r="B599" t="str">
            <v>CEREAL WT SHREDDED 2160 PKG-10/16.4 OZ</v>
          </cell>
          <cell r="E599" t="str">
            <v>NO FNS CODE</v>
          </cell>
          <cell r="F599" t="str">
            <v>N/A</v>
          </cell>
          <cell r="G599" t="str">
            <v>LB</v>
          </cell>
          <cell r="H599">
            <v>2160</v>
          </cell>
          <cell r="I599" t="str">
            <v>1000</v>
          </cell>
          <cell r="J599" t="str">
            <v>DOMESTIC STATISTICAL 1000</v>
          </cell>
          <cell r="K599" t="str">
            <v>503010</v>
          </cell>
          <cell r="L599" t="str">
            <v>CEREAL, FORTIFIED</v>
          </cell>
          <cell r="M599" t="str">
            <v>210</v>
          </cell>
          <cell r="N599" t="str">
            <v>AMS-DOMESTIC</v>
          </cell>
          <cell r="O599" t="str">
            <v>100202004531160</v>
          </cell>
          <cell r="P599" t="str">
            <v>CEREAL/SHREDDED WHEAT/BOX</v>
          </cell>
          <cell r="Q599">
            <v>1.2569999999999999</v>
          </cell>
          <cell r="R599">
            <v>1</v>
          </cell>
          <cell r="S599" t="str">
            <v>LB</v>
          </cell>
          <cell r="T599">
            <v>10.25</v>
          </cell>
          <cell r="U599">
            <v>22140</v>
          </cell>
          <cell r="V599">
            <v>139.79</v>
          </cell>
          <cell r="W599">
            <v>1.3978999999999999</v>
          </cell>
          <cell r="X599" t="str">
            <v>USD</v>
          </cell>
          <cell r="Y599">
            <v>100</v>
          </cell>
          <cell r="Z599" t="str">
            <v>LB</v>
          </cell>
          <cell r="AA599">
            <v>14.33</v>
          </cell>
          <cell r="AB599">
            <v>30949.51</v>
          </cell>
          <cell r="AC599" t="str">
            <v>No</v>
          </cell>
        </row>
        <row r="600">
          <cell r="A600" t="str">
            <v>110375</v>
          </cell>
          <cell r="B600" t="str">
            <v>RICE BRN US#1 SHORT GRAIN TOTE-2000 LB</v>
          </cell>
          <cell r="E600" t="str">
            <v>NO FNS CODE</v>
          </cell>
          <cell r="F600" t="str">
            <v>3900-CWT</v>
          </cell>
          <cell r="G600" t="str">
            <v>LB</v>
          </cell>
          <cell r="H600">
            <v>21</v>
          </cell>
          <cell r="I600" t="str">
            <v>1000</v>
          </cell>
          <cell r="J600" t="str">
            <v>DOMESTIC STATISTICAL 1000</v>
          </cell>
          <cell r="K600" t="str">
            <v>507010</v>
          </cell>
          <cell r="L600" t="str">
            <v>RICE, GRAIN</v>
          </cell>
          <cell r="M600" t="str">
            <v>210</v>
          </cell>
          <cell r="N600" t="str">
            <v>AMS-DOMESTIC</v>
          </cell>
          <cell r="O600" t="str">
            <v>103202001031460</v>
          </cell>
          <cell r="P600" t="str">
            <v>RICE/BROWN/PACKAGE</v>
          </cell>
          <cell r="Q600">
            <v>1.02</v>
          </cell>
          <cell r="R600">
            <v>1</v>
          </cell>
          <cell r="S600" t="str">
            <v>LB</v>
          </cell>
          <cell r="T600">
            <v>2000</v>
          </cell>
          <cell r="U600">
            <v>42000</v>
          </cell>
          <cell r="V600">
            <v>35</v>
          </cell>
          <cell r="W600">
            <v>0.35</v>
          </cell>
          <cell r="X600" t="str">
            <v>USD</v>
          </cell>
          <cell r="Y600">
            <v>100</v>
          </cell>
          <cell r="Z600" t="str">
            <v>LB</v>
          </cell>
          <cell r="AA600">
            <v>700</v>
          </cell>
          <cell r="AB600">
            <v>14700</v>
          </cell>
          <cell r="AC600" t="str">
            <v>No</v>
          </cell>
        </row>
        <row r="601">
          <cell r="A601" t="str">
            <v>110376</v>
          </cell>
          <cell r="B601" t="str">
            <v>RICE BRN US#1 MEDIUM GRAIN TOTE-2000 LB</v>
          </cell>
          <cell r="E601" t="str">
            <v>NO FNS CODE</v>
          </cell>
          <cell r="F601" t="str">
            <v>3900-CWT</v>
          </cell>
          <cell r="G601" t="str">
            <v>LB</v>
          </cell>
          <cell r="H601">
            <v>21</v>
          </cell>
          <cell r="I601" t="str">
            <v>1000</v>
          </cell>
          <cell r="J601" t="str">
            <v>DOMESTIC STATISTICAL 1000</v>
          </cell>
          <cell r="K601" t="str">
            <v>507010</v>
          </cell>
          <cell r="L601" t="str">
            <v>RICE, GRAIN</v>
          </cell>
          <cell r="M601" t="str">
            <v>210</v>
          </cell>
          <cell r="N601" t="str">
            <v>AMS-DOMESTIC</v>
          </cell>
          <cell r="O601" t="str">
            <v>103202001031460</v>
          </cell>
          <cell r="P601" t="str">
            <v>RICE/BROWN/PACKAGE</v>
          </cell>
          <cell r="Q601">
            <v>1.02</v>
          </cell>
          <cell r="R601">
            <v>1</v>
          </cell>
          <cell r="S601" t="str">
            <v>LB</v>
          </cell>
          <cell r="T601">
            <v>2000</v>
          </cell>
          <cell r="U601">
            <v>42000</v>
          </cell>
          <cell r="V601">
            <v>35</v>
          </cell>
          <cell r="W601">
            <v>0.35</v>
          </cell>
          <cell r="X601" t="str">
            <v>USD</v>
          </cell>
          <cell r="Y601">
            <v>100</v>
          </cell>
          <cell r="Z601" t="str">
            <v>LB</v>
          </cell>
          <cell r="AA601">
            <v>700</v>
          </cell>
          <cell r="AB601">
            <v>14700</v>
          </cell>
          <cell r="AC601" t="str">
            <v>No</v>
          </cell>
        </row>
        <row r="602">
          <cell r="A602" t="str">
            <v>110377</v>
          </cell>
          <cell r="B602" t="str">
            <v>RICE BRN US#1 LONG GRAIN TOTE-2000 LB</v>
          </cell>
          <cell r="E602" t="str">
            <v>NO FNS CODE</v>
          </cell>
          <cell r="F602" t="str">
            <v>3900-CWT</v>
          </cell>
          <cell r="G602" t="str">
            <v>LB</v>
          </cell>
          <cell r="H602">
            <v>21</v>
          </cell>
          <cell r="I602" t="str">
            <v>1000</v>
          </cell>
          <cell r="J602" t="str">
            <v>DOMESTIC STATISTICAL 1000</v>
          </cell>
          <cell r="K602" t="str">
            <v>507010</v>
          </cell>
          <cell r="L602" t="str">
            <v>RICE, GRAIN</v>
          </cell>
          <cell r="M602" t="str">
            <v>210</v>
          </cell>
          <cell r="N602" t="str">
            <v>AMS-DOMESTIC</v>
          </cell>
          <cell r="O602" t="str">
            <v>103202001031460</v>
          </cell>
          <cell r="P602" t="str">
            <v>RICE/BROWN/PACKAGE</v>
          </cell>
          <cell r="Q602">
            <v>1.02</v>
          </cell>
          <cell r="R602">
            <v>1</v>
          </cell>
          <cell r="S602" t="str">
            <v>LB</v>
          </cell>
          <cell r="T602">
            <v>2000</v>
          </cell>
          <cell r="U602">
            <v>42000</v>
          </cell>
          <cell r="V602">
            <v>35</v>
          </cell>
          <cell r="W602">
            <v>0.35</v>
          </cell>
          <cell r="X602" t="str">
            <v>USD</v>
          </cell>
          <cell r="Y602">
            <v>100</v>
          </cell>
          <cell r="Z602" t="str">
            <v>LB</v>
          </cell>
          <cell r="AA602">
            <v>700</v>
          </cell>
          <cell r="AB602">
            <v>14700</v>
          </cell>
          <cell r="AC602" t="str">
            <v>No</v>
          </cell>
        </row>
        <row r="603">
          <cell r="A603" t="str">
            <v>110380</v>
          </cell>
          <cell r="B603" t="str">
            <v>PORK CHOPS BNLS FRZ PKG-40/1 LB</v>
          </cell>
          <cell r="E603" t="str">
            <v>NO FNS CODE</v>
          </cell>
          <cell r="F603" t="str">
            <v>6018-CWT</v>
          </cell>
          <cell r="G603" t="str">
            <v>LB</v>
          </cell>
          <cell r="H603">
            <v>950</v>
          </cell>
          <cell r="I603" t="str">
            <v>1000</v>
          </cell>
          <cell r="J603" t="str">
            <v>DOMESTIC STATISTICAL 1000</v>
          </cell>
          <cell r="K603" t="str">
            <v>102035</v>
          </cell>
          <cell r="L603" t="str">
            <v>PORK, FROZEN</v>
          </cell>
          <cell r="M603" t="str">
            <v>130</v>
          </cell>
          <cell r="N603" t="str">
            <v>AMS-LIVESTOCK</v>
          </cell>
          <cell r="O603" t="str">
            <v>101802006031400</v>
          </cell>
          <cell r="P603" t="str">
            <v>MEAT/PORK/FROZEN</v>
          </cell>
          <cell r="Q603">
            <v>1.0329999999999999</v>
          </cell>
          <cell r="R603">
            <v>1</v>
          </cell>
          <cell r="S603" t="str">
            <v>LB</v>
          </cell>
          <cell r="T603">
            <v>40</v>
          </cell>
          <cell r="U603">
            <v>38000</v>
          </cell>
          <cell r="V603">
            <v>274.19</v>
          </cell>
          <cell r="W603">
            <v>2.7418999999999998</v>
          </cell>
          <cell r="X603" t="str">
            <v>USD</v>
          </cell>
          <cell r="Y603">
            <v>100</v>
          </cell>
          <cell r="Z603" t="str">
            <v>LB</v>
          </cell>
          <cell r="AA603">
            <v>109.68</v>
          </cell>
          <cell r="AB603">
            <v>104192.2</v>
          </cell>
          <cell r="AC603" t="str">
            <v>No</v>
          </cell>
        </row>
        <row r="604">
          <cell r="A604" t="str">
            <v>110381</v>
          </cell>
          <cell r="B604" t="str">
            <v>BEANS PINTO DRY TOTE-2000 LB</v>
          </cell>
          <cell r="E604" t="str">
            <v>NO FNS CODE</v>
          </cell>
          <cell r="F604" t="str">
            <v>N/A</v>
          </cell>
          <cell r="G604" t="str">
            <v>LB</v>
          </cell>
          <cell r="H604">
            <v>0</v>
          </cell>
          <cell r="I604" t="str">
            <v>1000</v>
          </cell>
          <cell r="J604" t="str">
            <v>DOMESTIC STATISTICAL 1000</v>
          </cell>
          <cell r="K604" t="str">
            <v>704010</v>
          </cell>
          <cell r="L604" t="str">
            <v>BEANS, DRY</v>
          </cell>
          <cell r="M604" t="str">
            <v>110</v>
          </cell>
          <cell r="N604" t="str">
            <v>AMS-FRUIT &amp; VEG</v>
          </cell>
          <cell r="O604" t="str">
            <v>103602002031340</v>
          </cell>
          <cell r="P604" t="str">
            <v>VEGETABLES/BEANS/DRY</v>
          </cell>
          <cell r="Q604">
            <v>1.008</v>
          </cell>
          <cell r="R604">
            <v>1</v>
          </cell>
          <cell r="S604" t="str">
            <v>LB</v>
          </cell>
          <cell r="T604">
            <v>0</v>
          </cell>
          <cell r="U604">
            <v>44000</v>
          </cell>
          <cell r="V604">
            <v>52</v>
          </cell>
          <cell r="W604">
            <v>0.52</v>
          </cell>
          <cell r="X604" t="str">
            <v>USD</v>
          </cell>
          <cell r="Y604">
            <v>100</v>
          </cell>
          <cell r="Z604" t="str">
            <v>LB</v>
          </cell>
          <cell r="AA604">
            <v>0</v>
          </cell>
          <cell r="AB604">
            <v>22880</v>
          </cell>
          <cell r="AC604" t="str">
            <v>No</v>
          </cell>
        </row>
        <row r="605">
          <cell r="A605" t="str">
            <v>110382</v>
          </cell>
          <cell r="B605" t="str">
            <v>BEANS PINTO DRY BAG-50 LB</v>
          </cell>
          <cell r="E605" t="str">
            <v>NO FNS CODE</v>
          </cell>
          <cell r="F605" t="str">
            <v>N/A</v>
          </cell>
          <cell r="G605" t="str">
            <v>LB</v>
          </cell>
          <cell r="H605">
            <v>800</v>
          </cell>
          <cell r="I605" t="str">
            <v>1000</v>
          </cell>
          <cell r="J605" t="str">
            <v>DOMESTIC STATISTICAL 1000</v>
          </cell>
          <cell r="K605" t="str">
            <v>704010</v>
          </cell>
          <cell r="L605" t="str">
            <v>BEANS, DRY</v>
          </cell>
          <cell r="M605" t="str">
            <v>110</v>
          </cell>
          <cell r="N605" t="str">
            <v>AMS-FRUIT &amp; VEG</v>
          </cell>
          <cell r="O605" t="str">
            <v>103602002031340</v>
          </cell>
          <cell r="P605" t="str">
            <v>VEGETABLES/BEANS/DRY</v>
          </cell>
          <cell r="Q605">
            <v>1.02</v>
          </cell>
          <cell r="R605">
            <v>1</v>
          </cell>
          <cell r="S605" t="str">
            <v>LB</v>
          </cell>
          <cell r="T605">
            <v>50</v>
          </cell>
          <cell r="U605">
            <v>40000</v>
          </cell>
          <cell r="V605">
            <v>25.62</v>
          </cell>
          <cell r="W605">
            <v>0.25619999999999998</v>
          </cell>
          <cell r="X605" t="str">
            <v>USD</v>
          </cell>
          <cell r="Y605">
            <v>100</v>
          </cell>
          <cell r="Z605" t="str">
            <v>LB</v>
          </cell>
          <cell r="AA605">
            <v>12.81</v>
          </cell>
          <cell r="AB605">
            <v>10248</v>
          </cell>
          <cell r="AC605" t="str">
            <v>No</v>
          </cell>
        </row>
        <row r="606">
          <cell r="A606" t="str">
            <v>110390</v>
          </cell>
          <cell r="B606" t="str">
            <v>CATFISH FLTS UNBRD RAW PKG-20/2 LB</v>
          </cell>
          <cell r="E606" t="str">
            <v>NO FNS CODE</v>
          </cell>
          <cell r="F606" t="str">
            <v>N/A</v>
          </cell>
          <cell r="G606" t="str">
            <v>LB</v>
          </cell>
          <cell r="H606">
            <v>950</v>
          </cell>
          <cell r="I606" t="str">
            <v>1000</v>
          </cell>
          <cell r="J606" t="str">
            <v>DOMESTIC STATISTICAL 1000</v>
          </cell>
          <cell r="K606" t="str">
            <v>205030</v>
          </cell>
          <cell r="L606" t="str">
            <v>FISH, FROZEN</v>
          </cell>
          <cell r="M606" t="str">
            <v>130</v>
          </cell>
          <cell r="N606" t="str">
            <v>AMS-LIVESTOCK</v>
          </cell>
          <cell r="O606" t="str">
            <v>100602001031400</v>
          </cell>
          <cell r="P606" t="str">
            <v>FISH/CATFISH/FROZEN</v>
          </cell>
          <cell r="Q606">
            <v>1.075</v>
          </cell>
          <cell r="R606">
            <v>1</v>
          </cell>
          <cell r="S606" t="str">
            <v>LB</v>
          </cell>
          <cell r="T606">
            <v>40</v>
          </cell>
          <cell r="U606">
            <v>38000</v>
          </cell>
          <cell r="V606">
            <v>482.33</v>
          </cell>
          <cell r="W606">
            <v>4.8232999999999997</v>
          </cell>
          <cell r="X606" t="str">
            <v>USD</v>
          </cell>
          <cell r="Y606">
            <v>100</v>
          </cell>
          <cell r="Z606" t="str">
            <v>LB</v>
          </cell>
          <cell r="AA606">
            <v>192.93</v>
          </cell>
          <cell r="AB606">
            <v>183285.4</v>
          </cell>
          <cell r="AC606" t="str">
            <v>No</v>
          </cell>
        </row>
        <row r="607">
          <cell r="A607" t="str">
            <v>110391</v>
          </cell>
          <cell r="B607" t="str">
            <v>SPINACH CHOPPED FRZ IQF PKG-12/2 LB</v>
          </cell>
          <cell r="E607" t="str">
            <v>NO FNS CODE</v>
          </cell>
          <cell r="F607" t="str">
            <v>N/A</v>
          </cell>
          <cell r="G607" t="str">
            <v>LB</v>
          </cell>
          <cell r="H607">
            <v>1404</v>
          </cell>
          <cell r="I607" t="str">
            <v>1000</v>
          </cell>
          <cell r="J607" t="str">
            <v>DOMESTIC STATISTICAL 1000</v>
          </cell>
          <cell r="K607" t="str">
            <v>703040</v>
          </cell>
          <cell r="L607" t="str">
            <v>VEGETABLE, FROZEN</v>
          </cell>
          <cell r="M607" t="str">
            <v>110</v>
          </cell>
          <cell r="N607" t="str">
            <v>AMS-FRUIT &amp; VEG</v>
          </cell>
          <cell r="O607" t="str">
            <v>103602009031400</v>
          </cell>
          <cell r="P607" t="str">
            <v>VEGETABLES/SPINACH/FROZEN</v>
          </cell>
          <cell r="Q607">
            <v>1.083</v>
          </cell>
          <cell r="R607">
            <v>1</v>
          </cell>
          <cell r="S607" t="str">
            <v>LB</v>
          </cell>
          <cell r="T607">
            <v>24</v>
          </cell>
          <cell r="U607">
            <v>33696</v>
          </cell>
          <cell r="V607">
            <v>87.38</v>
          </cell>
          <cell r="W607">
            <v>0.87379999999999991</v>
          </cell>
          <cell r="X607" t="str">
            <v>USD</v>
          </cell>
          <cell r="Y607">
            <v>100</v>
          </cell>
          <cell r="Z607" t="str">
            <v>LB</v>
          </cell>
          <cell r="AA607">
            <v>20.97</v>
          </cell>
          <cell r="AB607">
            <v>29443.56</v>
          </cell>
          <cell r="AC607" t="str">
            <v>No</v>
          </cell>
        </row>
        <row r="608">
          <cell r="A608" t="str">
            <v>110392</v>
          </cell>
          <cell r="B608" t="str">
            <v>SPINACH CHOPPED FRZ IQF CTN-20 LB</v>
          </cell>
          <cell r="E608" t="str">
            <v>NO FNS CODE</v>
          </cell>
          <cell r="F608" t="str">
            <v>N/A</v>
          </cell>
          <cell r="G608" t="str">
            <v>LB</v>
          </cell>
          <cell r="H608">
            <v>2016</v>
          </cell>
          <cell r="I608" t="str">
            <v>1000</v>
          </cell>
          <cell r="J608" t="str">
            <v>DOMESTIC STATISTICAL 1000</v>
          </cell>
          <cell r="K608" t="str">
            <v>703040</v>
          </cell>
          <cell r="L608" t="str">
            <v>VEGETABLE, FROZEN</v>
          </cell>
          <cell r="M608" t="str">
            <v>110</v>
          </cell>
          <cell r="N608" t="str">
            <v>AMS-FRUIT &amp; VEG</v>
          </cell>
          <cell r="O608" t="str">
            <v>103602009031400</v>
          </cell>
          <cell r="P608" t="str">
            <v>VEGETABLES/SPINACH/FROZEN</v>
          </cell>
          <cell r="Q608">
            <v>1.1000000000000001</v>
          </cell>
          <cell r="R608">
            <v>1</v>
          </cell>
          <cell r="S608" t="str">
            <v>LB</v>
          </cell>
          <cell r="T608">
            <v>20</v>
          </cell>
          <cell r="U608">
            <v>40320</v>
          </cell>
          <cell r="V608">
            <v>69.19</v>
          </cell>
          <cell r="W608">
            <v>0.69189999999999996</v>
          </cell>
          <cell r="X608" t="str">
            <v>USD</v>
          </cell>
          <cell r="Y608">
            <v>100</v>
          </cell>
          <cell r="Z608" t="str">
            <v>LB</v>
          </cell>
          <cell r="AA608">
            <v>13.84</v>
          </cell>
          <cell r="AB608">
            <v>27897.41</v>
          </cell>
          <cell r="AC608" t="str">
            <v>No</v>
          </cell>
        </row>
        <row r="609">
          <cell r="A609" t="str">
            <v>110393</v>
          </cell>
          <cell r="B609" t="str">
            <v>PANCAKES WHOLE WHEAT FZN-144 COUNT</v>
          </cell>
          <cell r="E609" t="str">
            <v>NO FNS CODE</v>
          </cell>
          <cell r="F609" t="str">
            <v>N/A</v>
          </cell>
          <cell r="G609" t="str">
            <v>LB</v>
          </cell>
          <cell r="H609">
            <v>2100</v>
          </cell>
          <cell r="I609" t="str">
            <v>1000</v>
          </cell>
          <cell r="J609" t="str">
            <v>DOMESTIC STATISTICAL 1000</v>
          </cell>
          <cell r="K609" t="str">
            <v>503040</v>
          </cell>
          <cell r="L609" t="str">
            <v>PANCAKES</v>
          </cell>
          <cell r="M609" t="str">
            <v>210</v>
          </cell>
          <cell r="N609" t="str">
            <v>AMS-DOMESTIC</v>
          </cell>
          <cell r="O609" t="str">
            <v>101402006031460</v>
          </cell>
          <cell r="P609" t="str">
            <v>GRAIN-PROCESSED/WHOLE WHEAT PANCAKES/PAC</v>
          </cell>
          <cell r="Q609">
            <v>1.111</v>
          </cell>
          <cell r="R609">
            <v>1</v>
          </cell>
          <cell r="S609" t="str">
            <v>LB</v>
          </cell>
          <cell r="T609">
            <v>10.8</v>
          </cell>
          <cell r="U609">
            <v>22680</v>
          </cell>
          <cell r="V609">
            <v>128.29</v>
          </cell>
          <cell r="W609">
            <v>1.2828999999999999</v>
          </cell>
          <cell r="X609" t="str">
            <v>USD</v>
          </cell>
          <cell r="Y609">
            <v>100</v>
          </cell>
          <cell r="Z609" t="str">
            <v>LB</v>
          </cell>
          <cell r="AA609">
            <v>13.86</v>
          </cell>
          <cell r="AB609">
            <v>29096.17</v>
          </cell>
          <cell r="AC609" t="str">
            <v>No</v>
          </cell>
        </row>
        <row r="610">
          <cell r="A610" t="str">
            <v>110394</v>
          </cell>
          <cell r="B610" t="str">
            <v>TORTILLA WHOLE WHEAT FZN 8" CTN-12/24</v>
          </cell>
          <cell r="E610" t="str">
            <v>NO FNS CODE</v>
          </cell>
          <cell r="F610" t="str">
            <v>N/A</v>
          </cell>
          <cell r="G610" t="str">
            <v>LB</v>
          </cell>
          <cell r="H610">
            <v>1500</v>
          </cell>
          <cell r="I610" t="str">
            <v>1000</v>
          </cell>
          <cell r="J610" t="str">
            <v>DOMESTIC STATISTICAL 1000</v>
          </cell>
          <cell r="K610" t="str">
            <v>502030</v>
          </cell>
          <cell r="L610" t="str">
            <v>TORTILLAS</v>
          </cell>
          <cell r="M610" t="str">
            <v>210</v>
          </cell>
          <cell r="N610" t="str">
            <v>AMS-DOMESTIC</v>
          </cell>
          <cell r="O610" t="str">
            <v>101402007031460</v>
          </cell>
          <cell r="P610" t="str">
            <v>GRAIN-PROCESSED/WHOLE WHEAT TORTILLA/PAC</v>
          </cell>
          <cell r="Q610">
            <v>1.0740000000000001</v>
          </cell>
          <cell r="R610">
            <v>1</v>
          </cell>
          <cell r="S610" t="str">
            <v>LB</v>
          </cell>
          <cell r="T610">
            <v>27</v>
          </cell>
          <cell r="U610">
            <v>40500</v>
          </cell>
          <cell r="V610">
            <v>105.61</v>
          </cell>
          <cell r="W610">
            <v>1.0561</v>
          </cell>
          <cell r="X610" t="str">
            <v>USD</v>
          </cell>
          <cell r="Y610">
            <v>100</v>
          </cell>
          <cell r="Z610" t="str">
            <v>LB</v>
          </cell>
          <cell r="AA610">
            <v>28.51</v>
          </cell>
          <cell r="AB610">
            <v>42772.05</v>
          </cell>
          <cell r="AC610" t="str">
            <v>No</v>
          </cell>
        </row>
        <row r="611">
          <cell r="A611" t="str">
            <v>110395</v>
          </cell>
          <cell r="B611" t="str">
            <v>MACARONI AND CHEESE 1404 PKG-48/7.25 OZ</v>
          </cell>
          <cell r="E611" t="str">
            <v>NO FNS CODE</v>
          </cell>
          <cell r="F611" t="str">
            <v>N/A</v>
          </cell>
          <cell r="G611" t="str">
            <v>LB</v>
          </cell>
          <cell r="H611">
            <v>1404</v>
          </cell>
          <cell r="I611" t="str">
            <v>1000</v>
          </cell>
          <cell r="J611" t="str">
            <v>DOMESTIC STATISTICAL 1000</v>
          </cell>
          <cell r="K611" t="str">
            <v>504015</v>
          </cell>
          <cell r="L611" t="str">
            <v>PASTA, MAC &amp; CHEESE</v>
          </cell>
          <cell r="M611" t="str">
            <v>210</v>
          </cell>
          <cell r="N611" t="str">
            <v>AMS-DOMESTIC</v>
          </cell>
          <cell r="O611" t="str">
            <v>102602002031240</v>
          </cell>
          <cell r="P611" t="str">
            <v>PASTA/MAC N CHEESE/CARTON</v>
          </cell>
          <cell r="Q611">
            <v>1.2410000000000001</v>
          </cell>
          <cell r="R611">
            <v>1</v>
          </cell>
          <cell r="S611" t="str">
            <v>LB</v>
          </cell>
          <cell r="T611">
            <v>21.75</v>
          </cell>
          <cell r="U611">
            <v>30537</v>
          </cell>
          <cell r="V611">
            <v>87.95</v>
          </cell>
          <cell r="W611">
            <v>0.87950000000000006</v>
          </cell>
          <cell r="X611" t="str">
            <v>USD</v>
          </cell>
          <cell r="Y611">
            <v>100</v>
          </cell>
          <cell r="Z611" t="str">
            <v>LB</v>
          </cell>
          <cell r="AA611">
            <v>19.13</v>
          </cell>
          <cell r="AB611">
            <v>26857.29</v>
          </cell>
          <cell r="AC611" t="str">
            <v>No</v>
          </cell>
        </row>
        <row r="612">
          <cell r="A612" t="str">
            <v>110396</v>
          </cell>
          <cell r="B612" t="str">
            <v>CHEESE MOZ LM PT SKM STRING BOX-360/1 OZ</v>
          </cell>
          <cell r="E612" t="str">
            <v>NO FNS CODE</v>
          </cell>
          <cell r="F612" t="str">
            <v>N/A</v>
          </cell>
          <cell r="G612" t="str">
            <v>LB</v>
          </cell>
          <cell r="H612">
            <v>1680</v>
          </cell>
          <cell r="I612" t="str">
            <v>1000</v>
          </cell>
          <cell r="J612" t="str">
            <v>DOMESTIC STATISTICAL 1000</v>
          </cell>
          <cell r="K612" t="str">
            <v>401020</v>
          </cell>
          <cell r="L612" t="str">
            <v>CHEESE, MOZZARELLA</v>
          </cell>
          <cell r="M612" t="str">
            <v>220</v>
          </cell>
          <cell r="N612" t="str">
            <v>AMS-DAIRY</v>
          </cell>
          <cell r="O612" t="str">
            <v>100402004031580</v>
          </cell>
          <cell r="P612" t="str">
            <v>CHEESE/MOZZARELLA/STRING</v>
          </cell>
          <cell r="Q612">
            <v>1.0669999999999999</v>
          </cell>
          <cell r="R612">
            <v>1</v>
          </cell>
          <cell r="S612" t="str">
            <v>LB</v>
          </cell>
          <cell r="T612">
            <v>22.5</v>
          </cell>
          <cell r="U612">
            <v>37800</v>
          </cell>
          <cell r="V612">
            <v>380.52</v>
          </cell>
          <cell r="W612">
            <v>3.8051999999999997</v>
          </cell>
          <cell r="X612" t="str">
            <v>USD</v>
          </cell>
          <cell r="Y612">
            <v>100</v>
          </cell>
          <cell r="Z612" t="str">
            <v>LB</v>
          </cell>
          <cell r="AA612">
            <v>85.62</v>
          </cell>
          <cell r="AB612">
            <v>143836.56</v>
          </cell>
          <cell r="AC612" t="str">
            <v>No</v>
          </cell>
        </row>
        <row r="613">
          <cell r="A613" t="str">
            <v>110397</v>
          </cell>
          <cell r="B613" t="str">
            <v>YOGURT HI PROTEIN PLAIN TUB-6/32 OZ</v>
          </cell>
          <cell r="E613" t="str">
            <v>NO FNS CODE</v>
          </cell>
          <cell r="F613" t="str">
            <v>N/A</v>
          </cell>
          <cell r="G613" t="str">
            <v>LB</v>
          </cell>
          <cell r="H613">
            <v>2860</v>
          </cell>
          <cell r="I613" t="str">
            <v>1000</v>
          </cell>
          <cell r="J613" t="str">
            <v>DOMESTIC STATISTICAL 1000</v>
          </cell>
          <cell r="K613" t="str">
            <v>411010</v>
          </cell>
          <cell r="L613" t="str">
            <v>YOGURT</v>
          </cell>
          <cell r="M613" t="str">
            <v>220</v>
          </cell>
          <cell r="N613" t="str">
            <v>AMS-DAIRY</v>
          </cell>
          <cell r="O613" t="str">
            <v>104002002031175</v>
          </cell>
          <cell r="P613" t="str">
            <v>YOGURT/HIGH PROTEIN/TUB</v>
          </cell>
          <cell r="Q613">
            <v>1.1060000000000001</v>
          </cell>
          <cell r="R613">
            <v>1</v>
          </cell>
          <cell r="S613" t="str">
            <v>LB</v>
          </cell>
          <cell r="T613">
            <v>12</v>
          </cell>
          <cell r="U613">
            <v>34320</v>
          </cell>
          <cell r="V613">
            <v>112</v>
          </cell>
          <cell r="W613">
            <v>1.1200000000000001</v>
          </cell>
          <cell r="X613" t="str">
            <v>USD</v>
          </cell>
          <cell r="Y613">
            <v>100</v>
          </cell>
          <cell r="Z613" t="str">
            <v>LB</v>
          </cell>
          <cell r="AA613">
            <v>13.44</v>
          </cell>
          <cell r="AB613">
            <v>38438.400000000001</v>
          </cell>
          <cell r="AC613" t="str">
            <v>No</v>
          </cell>
        </row>
        <row r="614">
          <cell r="A614" t="str">
            <v>110398</v>
          </cell>
          <cell r="B614" t="str">
            <v>YOGURT HI PROTEIN VANILLA TUB-6/32 OZ</v>
          </cell>
          <cell r="E614" t="str">
            <v>NO FNS CODE</v>
          </cell>
          <cell r="F614" t="str">
            <v>N/A</v>
          </cell>
          <cell r="G614" t="str">
            <v>LB</v>
          </cell>
          <cell r="H614">
            <v>2860</v>
          </cell>
          <cell r="I614" t="str">
            <v>1000</v>
          </cell>
          <cell r="J614" t="str">
            <v>DOMESTIC STATISTICAL 1000</v>
          </cell>
          <cell r="K614" t="str">
            <v>411010</v>
          </cell>
          <cell r="L614" t="str">
            <v>YOGURT</v>
          </cell>
          <cell r="M614" t="str">
            <v>220</v>
          </cell>
          <cell r="N614" t="str">
            <v>AMS-DAIRY</v>
          </cell>
          <cell r="O614" t="str">
            <v>104002002031175</v>
          </cell>
          <cell r="P614" t="str">
            <v>YOGURT/HIGH PROTEIN/TUB</v>
          </cell>
          <cell r="Q614">
            <v>1.1060000000000001</v>
          </cell>
          <cell r="R614">
            <v>1</v>
          </cell>
          <cell r="S614" t="str">
            <v>LB</v>
          </cell>
          <cell r="T614">
            <v>12</v>
          </cell>
          <cell r="U614">
            <v>34320</v>
          </cell>
          <cell r="V614">
            <v>173</v>
          </cell>
          <cell r="W614">
            <v>1.73</v>
          </cell>
          <cell r="X614" t="str">
            <v>USD</v>
          </cell>
          <cell r="Y614">
            <v>100</v>
          </cell>
          <cell r="Z614" t="str">
            <v>LB</v>
          </cell>
          <cell r="AA614">
            <v>20.76</v>
          </cell>
          <cell r="AB614">
            <v>59373.599999999999</v>
          </cell>
          <cell r="AC614" t="str">
            <v>No</v>
          </cell>
        </row>
        <row r="615">
          <cell r="A615" t="str">
            <v>110400</v>
          </cell>
          <cell r="B615" t="str">
            <v>YOGURT HI PROTEIN BLUEBERRY CUP-24/4 OZ</v>
          </cell>
          <cell r="E615" t="str">
            <v>NO FNS CODE</v>
          </cell>
          <cell r="F615" t="str">
            <v>N/A</v>
          </cell>
          <cell r="G615" t="str">
            <v>LB</v>
          </cell>
          <cell r="H615">
            <v>4900</v>
          </cell>
          <cell r="I615" t="str">
            <v>1000</v>
          </cell>
          <cell r="J615" t="str">
            <v>DOMESTIC STATISTICAL 1000</v>
          </cell>
          <cell r="K615" t="str">
            <v>411010</v>
          </cell>
          <cell r="L615" t="str">
            <v>YOGURT</v>
          </cell>
          <cell r="M615" t="str">
            <v>220</v>
          </cell>
          <cell r="N615" t="str">
            <v>AMS-DAIRY</v>
          </cell>
          <cell r="O615" t="str">
            <v>104002002031300</v>
          </cell>
          <cell r="P615" t="str">
            <v>YOGURT/HIGH PROTEIN/CUP</v>
          </cell>
          <cell r="Q615">
            <v>1.149</v>
          </cell>
          <cell r="R615">
            <v>1</v>
          </cell>
          <cell r="S615" t="str">
            <v>LB</v>
          </cell>
          <cell r="T615">
            <v>6</v>
          </cell>
          <cell r="U615">
            <v>29400</v>
          </cell>
          <cell r="V615">
            <v>170.86</v>
          </cell>
          <cell r="W615">
            <v>1.7086000000000001</v>
          </cell>
          <cell r="X615" t="str">
            <v>USD</v>
          </cell>
          <cell r="Y615">
            <v>100</v>
          </cell>
          <cell r="Z615" t="str">
            <v>LB</v>
          </cell>
          <cell r="AA615">
            <v>10.25</v>
          </cell>
          <cell r="AB615">
            <v>50232.84</v>
          </cell>
          <cell r="AC615" t="str">
            <v>No</v>
          </cell>
        </row>
        <row r="616">
          <cell r="A616" t="str">
            <v>110401</v>
          </cell>
          <cell r="B616" t="str">
            <v>YOGURT HI PROTEIN STRAWBERRY CUP-24/4 OZ</v>
          </cell>
          <cell r="E616" t="str">
            <v>NO FNS CODE</v>
          </cell>
          <cell r="F616" t="str">
            <v>N/A</v>
          </cell>
          <cell r="G616" t="str">
            <v>LB</v>
          </cell>
          <cell r="H616">
            <v>4900</v>
          </cell>
          <cell r="I616" t="str">
            <v>1000</v>
          </cell>
          <cell r="J616" t="str">
            <v>DOMESTIC STATISTICAL 1000</v>
          </cell>
          <cell r="K616" t="str">
            <v>411010</v>
          </cell>
          <cell r="L616" t="str">
            <v>YOGURT</v>
          </cell>
          <cell r="M616" t="str">
            <v>220</v>
          </cell>
          <cell r="N616" t="str">
            <v>AMS-DAIRY</v>
          </cell>
          <cell r="O616" t="str">
            <v>104002002031300</v>
          </cell>
          <cell r="P616" t="str">
            <v>YOGURT/HIGH PROTEIN/CUP</v>
          </cell>
          <cell r="Q616">
            <v>1.149</v>
          </cell>
          <cell r="R616">
            <v>1</v>
          </cell>
          <cell r="S616" t="str">
            <v>LB</v>
          </cell>
          <cell r="T616">
            <v>6</v>
          </cell>
          <cell r="U616">
            <v>29400</v>
          </cell>
          <cell r="V616">
            <v>171.36</v>
          </cell>
          <cell r="W616">
            <v>1.7136000000000002</v>
          </cell>
          <cell r="X616" t="str">
            <v>USD</v>
          </cell>
          <cell r="Y616">
            <v>100</v>
          </cell>
          <cell r="Z616" t="str">
            <v>LB</v>
          </cell>
          <cell r="AA616">
            <v>10.28</v>
          </cell>
          <cell r="AB616">
            <v>50379.839999999997</v>
          </cell>
          <cell r="AC616" t="str">
            <v>No</v>
          </cell>
        </row>
        <row r="617">
          <cell r="A617" t="str">
            <v>110402</v>
          </cell>
          <cell r="B617" t="str">
            <v>YOGURT HI PROTEIN VANILLA CUP-24/4 OZ</v>
          </cell>
          <cell r="E617" t="str">
            <v>NO FNS CODE</v>
          </cell>
          <cell r="F617" t="str">
            <v>N/A</v>
          </cell>
          <cell r="G617" t="str">
            <v>LB</v>
          </cell>
          <cell r="H617">
            <v>4900</v>
          </cell>
          <cell r="I617" t="str">
            <v>1000</v>
          </cell>
          <cell r="J617" t="str">
            <v>DOMESTIC STATISTICAL 1000</v>
          </cell>
          <cell r="K617" t="str">
            <v>411010</v>
          </cell>
          <cell r="L617" t="str">
            <v>YOGURT</v>
          </cell>
          <cell r="M617" t="str">
            <v>220</v>
          </cell>
          <cell r="N617" t="str">
            <v>AMS-DAIRY</v>
          </cell>
          <cell r="O617" t="str">
            <v>104002002031300</v>
          </cell>
          <cell r="P617" t="str">
            <v>YOGURT/HIGH PROTEIN/CUP</v>
          </cell>
          <cell r="Q617">
            <v>1.149</v>
          </cell>
          <cell r="R617">
            <v>1</v>
          </cell>
          <cell r="S617" t="str">
            <v>LB</v>
          </cell>
          <cell r="T617">
            <v>6</v>
          </cell>
          <cell r="U617">
            <v>29400</v>
          </cell>
          <cell r="V617">
            <v>171.31</v>
          </cell>
          <cell r="W617">
            <v>1.7131000000000001</v>
          </cell>
          <cell r="X617" t="str">
            <v>USD</v>
          </cell>
          <cell r="Y617">
            <v>100</v>
          </cell>
          <cell r="Z617" t="str">
            <v>LB</v>
          </cell>
          <cell r="AA617">
            <v>10.28</v>
          </cell>
          <cell r="AB617">
            <v>50365.14</v>
          </cell>
          <cell r="AC617" t="str">
            <v>No</v>
          </cell>
        </row>
        <row r="618">
          <cell r="A618" t="str">
            <v>110403</v>
          </cell>
          <cell r="B618" t="str">
            <v>K BEANS GREAT NORTHERN DRY PKG-12/2 LB</v>
          </cell>
          <cell r="E618" t="str">
            <v>NO FNS CODE</v>
          </cell>
          <cell r="F618" t="str">
            <v>4100-CWT</v>
          </cell>
          <cell r="G618" t="str">
            <v>LB</v>
          </cell>
          <cell r="H618">
            <v>1680</v>
          </cell>
          <cell r="I618" t="str">
            <v>1000</v>
          </cell>
          <cell r="J618" t="str">
            <v>DOMESTIC STATISTICAL 1000</v>
          </cell>
          <cell r="K618" t="str">
            <v>704010</v>
          </cell>
          <cell r="L618" t="str">
            <v>BEANS, DRY</v>
          </cell>
          <cell r="M618" t="str">
            <v>110</v>
          </cell>
          <cell r="N618" t="str">
            <v>AMS-FRUIT &amp; VEG</v>
          </cell>
          <cell r="O618" t="str">
            <v>103602002031340</v>
          </cell>
          <cell r="P618" t="str">
            <v>VEGETABLES/BEANS/DRY</v>
          </cell>
          <cell r="Q618">
            <v>1.0620000000000001</v>
          </cell>
          <cell r="R618">
            <v>1</v>
          </cell>
          <cell r="S618" t="str">
            <v>LB</v>
          </cell>
          <cell r="T618">
            <v>24</v>
          </cell>
          <cell r="U618">
            <v>40320</v>
          </cell>
          <cell r="V618">
            <v>111.02</v>
          </cell>
          <cell r="W618">
            <v>1.1101999999999999</v>
          </cell>
          <cell r="X618" t="str">
            <v>USD</v>
          </cell>
          <cell r="Y618">
            <v>100</v>
          </cell>
          <cell r="Z618" t="str">
            <v>LB</v>
          </cell>
          <cell r="AA618">
            <v>26.64</v>
          </cell>
          <cell r="AB618">
            <v>44763.26</v>
          </cell>
          <cell r="AC618" t="str">
            <v>No</v>
          </cell>
        </row>
        <row r="619">
          <cell r="A619" t="str">
            <v>110404</v>
          </cell>
          <cell r="B619" t="str">
            <v>SUNFLOWER SEED BUTTER BARREL-500 LB</v>
          </cell>
          <cell r="E619" t="str">
            <v>NO FNS CODE</v>
          </cell>
          <cell r="F619" t="str">
            <v>N/A</v>
          </cell>
          <cell r="G619" t="str">
            <v>LB</v>
          </cell>
          <cell r="H619">
            <v>0</v>
          </cell>
          <cell r="I619" t="str">
            <v>1000</v>
          </cell>
          <cell r="J619" t="str">
            <v>DOMESTIC STATISTICAL 1000</v>
          </cell>
          <cell r="K619" t="str">
            <v>601050</v>
          </cell>
          <cell r="L619" t="str">
            <v>SEED BUTTER</v>
          </cell>
          <cell r="M619" t="str">
            <v>210</v>
          </cell>
          <cell r="N619" t="str">
            <v>AMS-DOMESTIC</v>
          </cell>
          <cell r="O619" t="str">
            <v>102402000531175</v>
          </cell>
          <cell r="P619" t="str">
            <v>OIL/BUTTERY SPREAD/TUB</v>
          </cell>
          <cell r="Q619">
            <v>1.0580000000000001</v>
          </cell>
          <cell r="R619">
            <v>1</v>
          </cell>
          <cell r="S619" t="str">
            <v>LB</v>
          </cell>
          <cell r="T619">
            <v>0</v>
          </cell>
          <cell r="U619">
            <v>43500</v>
          </cell>
          <cell r="V619">
            <v>201.38</v>
          </cell>
          <cell r="W619">
            <v>2.0137999999999998</v>
          </cell>
          <cell r="X619" t="str">
            <v>USD</v>
          </cell>
          <cell r="Y619">
            <v>100</v>
          </cell>
          <cell r="Z619" t="str">
            <v>LB</v>
          </cell>
          <cell r="AA619">
            <v>0</v>
          </cell>
          <cell r="AB619">
            <v>87600.3</v>
          </cell>
          <cell r="AC619" t="str">
            <v>No</v>
          </cell>
        </row>
        <row r="620">
          <cell r="A620" t="str">
            <v>110412</v>
          </cell>
          <cell r="B620" t="str">
            <v>CHICKEN BONED CAN-12/15 OZ</v>
          </cell>
          <cell r="E620" t="str">
            <v>NO FNS CODE</v>
          </cell>
          <cell r="F620" t="str">
            <v>2110-CWT</v>
          </cell>
          <cell r="G620" t="str">
            <v>LB</v>
          </cell>
          <cell r="H620">
            <v>3200</v>
          </cell>
          <cell r="I620" t="str">
            <v>1000</v>
          </cell>
          <cell r="J620" t="str">
            <v>DOMESTIC STATISTICAL 1000</v>
          </cell>
          <cell r="K620" t="str">
            <v>301010</v>
          </cell>
          <cell r="L620" t="str">
            <v>CHICKEN, CANNED</v>
          </cell>
          <cell r="M620" t="str">
            <v>120</v>
          </cell>
          <cell r="N620" t="str">
            <v>AMS-POULTRY</v>
          </cell>
          <cell r="O620" t="str">
            <v>102802001031220</v>
          </cell>
          <cell r="P620" t="str">
            <v>POULTRY/EGGS/CHICKEN/CANNED</v>
          </cell>
          <cell r="Q620">
            <v>1.244</v>
          </cell>
          <cell r="R620">
            <v>1</v>
          </cell>
          <cell r="S620" t="str">
            <v>LB</v>
          </cell>
          <cell r="T620">
            <v>11.25</v>
          </cell>
          <cell r="U620">
            <v>36000</v>
          </cell>
          <cell r="V620">
            <v>201.31</v>
          </cell>
          <cell r="W620">
            <v>2.0131000000000001</v>
          </cell>
          <cell r="X620" t="str">
            <v>USD</v>
          </cell>
          <cell r="Y620">
            <v>100</v>
          </cell>
          <cell r="Z620" t="str">
            <v>LB</v>
          </cell>
          <cell r="AA620">
            <v>22.65</v>
          </cell>
          <cell r="AB620">
            <v>72471.600000000006</v>
          </cell>
          <cell r="AC620" t="str">
            <v>No</v>
          </cell>
        </row>
        <row r="621">
          <cell r="A621" t="str">
            <v>110420</v>
          </cell>
          <cell r="B621" t="str">
            <v>FLOUR BAKER HEARTH BLCH BAG-50 LB</v>
          </cell>
          <cell r="E621" t="str">
            <v>NO FNS CODE</v>
          </cell>
          <cell r="F621" t="str">
            <v>N/A</v>
          </cell>
          <cell r="G621" t="str">
            <v>LB</v>
          </cell>
          <cell r="H621">
            <v>864</v>
          </cell>
          <cell r="I621" t="str">
            <v>1000</v>
          </cell>
          <cell r="J621" t="str">
            <v>DOMESTIC STATISTICAL 1000</v>
          </cell>
          <cell r="K621" t="str">
            <v>506015</v>
          </cell>
          <cell r="L621" t="str">
            <v>FLOUR, BAKERY</v>
          </cell>
          <cell r="M621" t="str">
            <v>210</v>
          </cell>
          <cell r="N621" t="str">
            <v>AMS-DOMESTIC</v>
          </cell>
          <cell r="O621" t="str">
            <v>100802002031100</v>
          </cell>
          <cell r="P621" t="str">
            <v>FLOUR/BAKER/BAG</v>
          </cell>
          <cell r="Q621">
            <v>1.01</v>
          </cell>
          <cell r="R621">
            <v>1</v>
          </cell>
          <cell r="S621" t="str">
            <v>LB</v>
          </cell>
          <cell r="T621">
            <v>50</v>
          </cell>
          <cell r="U621">
            <v>43200</v>
          </cell>
          <cell r="V621">
            <v>24.95</v>
          </cell>
          <cell r="W621">
            <v>0.2495</v>
          </cell>
          <cell r="X621" t="str">
            <v>USD</v>
          </cell>
          <cell r="Y621">
            <v>100</v>
          </cell>
          <cell r="Z621" t="str">
            <v>LB</v>
          </cell>
          <cell r="AA621">
            <v>12.48</v>
          </cell>
          <cell r="AB621">
            <v>10778.4</v>
          </cell>
          <cell r="AC621" t="str">
            <v>No</v>
          </cell>
        </row>
        <row r="622">
          <cell r="A622" t="str">
            <v>110421</v>
          </cell>
          <cell r="B622" t="str">
            <v>MUSHROOMS DICED FRZ IQF CTN-40 LB</v>
          </cell>
          <cell r="E622" t="str">
            <v>NO FNS CODE</v>
          </cell>
          <cell r="F622" t="str">
            <v>N/A</v>
          </cell>
          <cell r="G622" t="str">
            <v>LB</v>
          </cell>
          <cell r="H622">
            <v>924</v>
          </cell>
          <cell r="I622" t="str">
            <v>1000</v>
          </cell>
          <cell r="J622" t="str">
            <v>DOMESTIC STATISTICAL 1000</v>
          </cell>
          <cell r="K622" t="str">
            <v>703040</v>
          </cell>
          <cell r="L622" t="str">
            <v>VEGETABLE, FROZEN</v>
          </cell>
          <cell r="M622" t="str">
            <v>110</v>
          </cell>
          <cell r="N622" t="str">
            <v>AMS-FRUIT &amp; VEG</v>
          </cell>
          <cell r="O622" t="str">
            <v>103602005831400</v>
          </cell>
          <cell r="P622" t="str">
            <v>VEGETABLES/MUSHROOMS/FROZEN</v>
          </cell>
          <cell r="Q622">
            <v>1.05</v>
          </cell>
          <cell r="R622">
            <v>1</v>
          </cell>
          <cell r="S622" t="str">
            <v>LB</v>
          </cell>
          <cell r="T622">
            <v>40</v>
          </cell>
          <cell r="U622">
            <v>36960</v>
          </cell>
          <cell r="V622">
            <v>79.209999999999994</v>
          </cell>
          <cell r="W622">
            <v>0.79209999999999992</v>
          </cell>
          <cell r="X622" t="str">
            <v>USD</v>
          </cell>
          <cell r="Y622">
            <v>100</v>
          </cell>
          <cell r="Z622" t="str">
            <v>LB</v>
          </cell>
          <cell r="AA622">
            <v>31.68</v>
          </cell>
          <cell r="AB622">
            <v>29276.02</v>
          </cell>
          <cell r="AC622" t="str">
            <v>No</v>
          </cell>
        </row>
        <row r="623">
          <cell r="A623" t="str">
            <v>110422</v>
          </cell>
          <cell r="B623" t="str">
            <v>8A OFFER CASES</v>
          </cell>
          <cell r="E623" t="str">
            <v>NO FNS CODE</v>
          </cell>
          <cell r="F623" t="str">
            <v>N/A</v>
          </cell>
          <cell r="G623" t="str">
            <v>LB</v>
          </cell>
          <cell r="H623">
            <v>1</v>
          </cell>
          <cell r="I623" t="str">
            <v>1000</v>
          </cell>
          <cell r="J623" t="str">
            <v>DOMESTIC STATISTICAL 1000</v>
          </cell>
          <cell r="K623" t="str">
            <v>702010</v>
          </cell>
          <cell r="L623" t="str">
            <v>FRUIT, CANNED</v>
          </cell>
          <cell r="M623" t="str">
            <v>110</v>
          </cell>
          <cell r="N623" t="str">
            <v>AMS-FRUIT &amp; VEG</v>
          </cell>
          <cell r="O623" t="str">
            <v>101202014031220</v>
          </cell>
          <cell r="P623" t="str">
            <v>FRUIT/PEAR/CANNED</v>
          </cell>
          <cell r="Q623">
            <v>1.165</v>
          </cell>
          <cell r="R623">
            <v>1</v>
          </cell>
          <cell r="S623" t="str">
            <v>LB</v>
          </cell>
          <cell r="T623">
            <v>40</v>
          </cell>
          <cell r="U623">
            <v>40</v>
          </cell>
          <cell r="V623">
            <v>60.88</v>
          </cell>
          <cell r="W623">
            <v>0.60880000000000001</v>
          </cell>
          <cell r="X623" t="str">
            <v>USD</v>
          </cell>
          <cell r="Y623">
            <v>100</v>
          </cell>
          <cell r="Z623" t="str">
            <v>LB</v>
          </cell>
          <cell r="AA623">
            <v>24.35</v>
          </cell>
          <cell r="AB623">
            <v>24.35</v>
          </cell>
          <cell r="AC623" t="str">
            <v>No</v>
          </cell>
        </row>
        <row r="624">
          <cell r="A624" t="str">
            <v>110423</v>
          </cell>
          <cell r="B624" t="str">
            <v>8A OFFER POUNDS</v>
          </cell>
          <cell r="E624" t="str">
            <v>NO FNS CODE</v>
          </cell>
          <cell r="F624" t="str">
            <v>N/A</v>
          </cell>
          <cell r="G624" t="str">
            <v>LB</v>
          </cell>
          <cell r="H624">
            <v>1</v>
          </cell>
          <cell r="I624" t="str">
            <v>1000</v>
          </cell>
          <cell r="J624" t="str">
            <v>DOMESTIC STATISTICAL 1000</v>
          </cell>
          <cell r="K624" t="str">
            <v>101030</v>
          </cell>
          <cell r="L624" t="str">
            <v>BEEF, GROUND</v>
          </cell>
          <cell r="M624" t="str">
            <v>130</v>
          </cell>
          <cell r="N624" t="str">
            <v>AMS-LIVESTOCK</v>
          </cell>
          <cell r="O624" t="str">
            <v>101802001031400</v>
          </cell>
          <cell r="P624" t="str">
            <v>MEAT/BEEF/FROZEN</v>
          </cell>
          <cell r="Q624">
            <v>1.075</v>
          </cell>
          <cell r="R624">
            <v>1</v>
          </cell>
          <cell r="S624" t="str">
            <v>LB</v>
          </cell>
          <cell r="T624">
            <v>40</v>
          </cell>
          <cell r="U624">
            <v>40</v>
          </cell>
          <cell r="V624">
            <v>253.74</v>
          </cell>
          <cell r="W624">
            <v>2.5373999999999999</v>
          </cell>
          <cell r="X624" t="str">
            <v>USD</v>
          </cell>
          <cell r="Y624">
            <v>100</v>
          </cell>
          <cell r="Z624" t="str">
            <v>LB</v>
          </cell>
          <cell r="AA624">
            <v>101.5</v>
          </cell>
          <cell r="AB624">
            <v>101.5</v>
          </cell>
          <cell r="AC624" t="str">
            <v>No</v>
          </cell>
        </row>
        <row r="625">
          <cell r="A625" t="str">
            <v>110425</v>
          </cell>
          <cell r="B625" t="str">
            <v>SPINACH CHOPPED FRZ IQF CTN-20 LB (1902)</v>
          </cell>
          <cell r="E625" t="str">
            <v>NO FNS CODE</v>
          </cell>
          <cell r="F625" t="str">
            <v>N/A</v>
          </cell>
          <cell r="G625" t="str">
            <v>LB</v>
          </cell>
          <cell r="H625">
            <v>1902</v>
          </cell>
          <cell r="I625" t="str">
            <v>1000</v>
          </cell>
          <cell r="J625" t="str">
            <v>DOMESTIC STATISTICAL 1000</v>
          </cell>
          <cell r="K625" t="str">
            <v>703040</v>
          </cell>
          <cell r="L625" t="str">
            <v>VEGETABLE, FROZEN</v>
          </cell>
          <cell r="M625" t="str">
            <v>110</v>
          </cell>
          <cell r="N625" t="str">
            <v>AMS-FRUIT &amp; VEG</v>
          </cell>
          <cell r="O625" t="str">
            <v>103602009031400</v>
          </cell>
          <cell r="P625" t="str">
            <v>VEGETABLES/SPINACH/FROZEN</v>
          </cell>
          <cell r="Q625">
            <v>1.1000000000000001</v>
          </cell>
          <cell r="R625">
            <v>1</v>
          </cell>
          <cell r="S625" t="str">
            <v>LB</v>
          </cell>
          <cell r="T625">
            <v>20</v>
          </cell>
          <cell r="U625">
            <v>38040</v>
          </cell>
          <cell r="V625">
            <v>91.27</v>
          </cell>
          <cell r="W625">
            <v>0.91269999999999996</v>
          </cell>
          <cell r="X625" t="str">
            <v>USD</v>
          </cell>
          <cell r="Y625">
            <v>100</v>
          </cell>
          <cell r="Z625" t="str">
            <v>LB</v>
          </cell>
          <cell r="AA625">
            <v>18.25</v>
          </cell>
          <cell r="AB625">
            <v>34719.11</v>
          </cell>
          <cell r="AC625" t="str">
            <v>No</v>
          </cell>
        </row>
        <row r="626">
          <cell r="A626" t="str">
            <v>110426</v>
          </cell>
          <cell r="B626" t="str">
            <v>TURKEY BREAST DELI FRZ CTN-45 LB</v>
          </cell>
          <cell r="E626" t="str">
            <v>NO FNS CODE</v>
          </cell>
          <cell r="F626" t="str">
            <v>2231-CWT</v>
          </cell>
          <cell r="G626" t="str">
            <v>LB</v>
          </cell>
          <cell r="H626">
            <v>844</v>
          </cell>
          <cell r="I626" t="str">
            <v>1000</v>
          </cell>
          <cell r="J626" t="str">
            <v>DOMESTIC STATISTICAL 1000</v>
          </cell>
          <cell r="K626" t="str">
            <v>302030</v>
          </cell>
          <cell r="L626" t="str">
            <v>TURKEY, COOKED</v>
          </cell>
          <cell r="M626" t="str">
            <v>120</v>
          </cell>
          <cell r="N626" t="str">
            <v>AMS-POULTRY</v>
          </cell>
          <cell r="O626" t="str">
            <v>102802004031400</v>
          </cell>
          <cell r="P626" t="str">
            <v>POULTRY/EGGS/TURKEY/FROZEN</v>
          </cell>
          <cell r="Q626">
            <v>1.02</v>
          </cell>
          <cell r="R626">
            <v>1</v>
          </cell>
          <cell r="S626" t="str">
            <v>LB</v>
          </cell>
          <cell r="T626">
            <v>45</v>
          </cell>
          <cell r="U626">
            <v>38000</v>
          </cell>
          <cell r="V626">
            <v>275</v>
          </cell>
          <cell r="W626">
            <v>2.75</v>
          </cell>
          <cell r="X626" t="str">
            <v>USD</v>
          </cell>
          <cell r="Y626">
            <v>100</v>
          </cell>
          <cell r="Z626" t="str">
            <v>LB</v>
          </cell>
          <cell r="AA626">
            <v>123.75</v>
          </cell>
          <cell r="AB626">
            <v>104500</v>
          </cell>
          <cell r="AC626" t="str">
            <v>Yes</v>
          </cell>
        </row>
        <row r="627">
          <cell r="A627" t="str">
            <v>110430</v>
          </cell>
          <cell r="B627" t="str">
            <v>TURKEY BREAST RST CKD FRZ CTN-32-48 LB</v>
          </cell>
          <cell r="E627" t="str">
            <v>NO FNS CODE</v>
          </cell>
          <cell r="F627" t="str">
            <v>2231-CWT</v>
          </cell>
          <cell r="G627" t="str">
            <v>LB</v>
          </cell>
          <cell r="H627">
            <v>1056</v>
          </cell>
          <cell r="I627" t="str">
            <v>1000</v>
          </cell>
          <cell r="J627" t="str">
            <v>DOMESTIC STATISTICAL 1000</v>
          </cell>
          <cell r="K627" t="str">
            <v>302030</v>
          </cell>
          <cell r="L627" t="str">
            <v>TURKEY, COOKED</v>
          </cell>
          <cell r="M627" t="str">
            <v>120</v>
          </cell>
          <cell r="N627" t="str">
            <v>AMS-POULTRY</v>
          </cell>
          <cell r="O627" t="str">
            <v>102802004031400</v>
          </cell>
          <cell r="P627" t="str">
            <v>POULTRY/EGGS/TURKEY/FROZEN</v>
          </cell>
          <cell r="Q627">
            <v>1.02</v>
          </cell>
          <cell r="R627">
            <v>1</v>
          </cell>
          <cell r="S627" t="str">
            <v>LB</v>
          </cell>
          <cell r="T627">
            <v>36</v>
          </cell>
          <cell r="U627">
            <v>38000</v>
          </cell>
          <cell r="V627">
            <v>196.88</v>
          </cell>
          <cell r="W627">
            <v>1.9687999999999999</v>
          </cell>
          <cell r="X627" t="str">
            <v>USD</v>
          </cell>
          <cell r="Y627">
            <v>100</v>
          </cell>
          <cell r="Z627" t="str">
            <v>LB</v>
          </cell>
          <cell r="AA627">
            <v>70.88</v>
          </cell>
          <cell r="AB627">
            <v>74814.399999999994</v>
          </cell>
          <cell r="AC627" t="str">
            <v>Yes</v>
          </cell>
        </row>
        <row r="628">
          <cell r="A628" t="str">
            <v>110431</v>
          </cell>
          <cell r="B628" t="str">
            <v>TURKEY BREAST RST FRZ CTN-24-40 LB</v>
          </cell>
          <cell r="E628" t="str">
            <v>NO FNS CODE</v>
          </cell>
          <cell r="F628" t="str">
            <v>2231-CWT</v>
          </cell>
          <cell r="G628" t="str">
            <v>LB</v>
          </cell>
          <cell r="H628">
            <v>1056</v>
          </cell>
          <cell r="I628" t="str">
            <v>1000</v>
          </cell>
          <cell r="J628" t="str">
            <v>DOMESTIC STATISTICAL 1000</v>
          </cell>
          <cell r="K628" t="str">
            <v>302020</v>
          </cell>
          <cell r="L628" t="str">
            <v>TURKEY, FROZEN</v>
          </cell>
          <cell r="M628" t="str">
            <v>120</v>
          </cell>
          <cell r="N628" t="str">
            <v>AMS-POULTRY</v>
          </cell>
          <cell r="O628" t="str">
            <v>102802004031400</v>
          </cell>
          <cell r="P628" t="str">
            <v>POULTRY/EGGS/TURKEY/FROZEN</v>
          </cell>
          <cell r="Q628">
            <v>1.02</v>
          </cell>
          <cell r="R628">
            <v>1</v>
          </cell>
          <cell r="S628" t="str">
            <v>LB</v>
          </cell>
          <cell r="T628">
            <v>36</v>
          </cell>
          <cell r="U628">
            <v>38000</v>
          </cell>
          <cell r="V628">
            <v>127.5</v>
          </cell>
          <cell r="W628">
            <v>1.2749999999999999</v>
          </cell>
          <cell r="X628" t="str">
            <v>USD</v>
          </cell>
          <cell r="Y628">
            <v>100</v>
          </cell>
          <cell r="Z628" t="str">
            <v>LB</v>
          </cell>
          <cell r="AA628">
            <v>45.9</v>
          </cell>
          <cell r="AB628">
            <v>48450</v>
          </cell>
          <cell r="AC628" t="str">
            <v>Yes</v>
          </cell>
        </row>
        <row r="629">
          <cell r="A629" t="str">
            <v>110440</v>
          </cell>
          <cell r="B629" t="str">
            <v>TURKEY SLICED FRZ PKG-6/2 LB</v>
          </cell>
          <cell r="E629" t="str">
            <v>NO FNS CODE</v>
          </cell>
          <cell r="F629" t="str">
            <v>2231-CWT</v>
          </cell>
          <cell r="G629" t="str">
            <v>LB</v>
          </cell>
          <cell r="H629">
            <v>3167</v>
          </cell>
          <cell r="I629" t="str">
            <v>1000</v>
          </cell>
          <cell r="J629" t="str">
            <v>DOMESTIC STATISTICAL 1000</v>
          </cell>
          <cell r="K629" t="str">
            <v>302030</v>
          </cell>
          <cell r="L629" t="str">
            <v>TURKEY, COOKED</v>
          </cell>
          <cell r="M629" t="str">
            <v>120</v>
          </cell>
          <cell r="N629" t="str">
            <v>AMS-POULTRY</v>
          </cell>
          <cell r="O629" t="str">
            <v>102802004031400</v>
          </cell>
          <cell r="P629" t="str">
            <v>POULTRY/EGGS/TURKEY/FROZEN</v>
          </cell>
          <cell r="Q629">
            <v>1.02</v>
          </cell>
          <cell r="R629">
            <v>1</v>
          </cell>
          <cell r="S629" t="str">
            <v>LB</v>
          </cell>
          <cell r="T629">
            <v>12</v>
          </cell>
          <cell r="U629">
            <v>38000</v>
          </cell>
          <cell r="V629">
            <v>285.5</v>
          </cell>
          <cell r="W629">
            <v>2.855</v>
          </cell>
          <cell r="X629" t="str">
            <v>USD</v>
          </cell>
          <cell r="Y629">
            <v>100</v>
          </cell>
          <cell r="Z629" t="str">
            <v>LB</v>
          </cell>
          <cell r="AA629">
            <v>34.26</v>
          </cell>
          <cell r="AB629">
            <v>108490</v>
          </cell>
          <cell r="AC629" t="str">
            <v>Yes</v>
          </cell>
        </row>
        <row r="630">
          <cell r="A630" t="str">
            <v>110450</v>
          </cell>
          <cell r="B630" t="str">
            <v>PASTA SPAGHETTI BOX-20/1 LB</v>
          </cell>
          <cell r="E630" t="str">
            <v>NO FNS CODE</v>
          </cell>
          <cell r="F630" t="str">
            <v>N/A</v>
          </cell>
          <cell r="G630" t="str">
            <v>LB</v>
          </cell>
          <cell r="H630">
            <v>1840</v>
          </cell>
          <cell r="I630" t="str">
            <v>1000</v>
          </cell>
          <cell r="J630" t="str">
            <v>DOMESTIC STATISTICAL 1000</v>
          </cell>
          <cell r="K630" t="str">
            <v>504020</v>
          </cell>
          <cell r="L630" t="str">
            <v>PASTA, OTHER</v>
          </cell>
          <cell r="M630" t="str">
            <v>210</v>
          </cell>
          <cell r="N630" t="str">
            <v>AMS-DOMESTIC</v>
          </cell>
          <cell r="O630" t="str">
            <v>102602004031160</v>
          </cell>
          <cell r="P630" t="str">
            <v>PASTA/SPAGHETTI/BOX</v>
          </cell>
          <cell r="Q630">
            <v>1.042</v>
          </cell>
          <cell r="R630">
            <v>1</v>
          </cell>
          <cell r="S630" t="str">
            <v>LB</v>
          </cell>
          <cell r="T630">
            <v>20</v>
          </cell>
          <cell r="U630">
            <v>36800</v>
          </cell>
          <cell r="V630">
            <v>85.78</v>
          </cell>
          <cell r="W630">
            <v>0.85780000000000001</v>
          </cell>
          <cell r="X630" t="str">
            <v>USD</v>
          </cell>
          <cell r="Y630">
            <v>100</v>
          </cell>
          <cell r="Z630" t="str">
            <v>LB</v>
          </cell>
          <cell r="AA630">
            <v>17.16</v>
          </cell>
          <cell r="AB630">
            <v>31567.040000000001</v>
          </cell>
          <cell r="AC630" t="str">
            <v>No</v>
          </cell>
        </row>
        <row r="631">
          <cell r="A631" t="str">
            <v>110461</v>
          </cell>
          <cell r="B631" t="str">
            <v>INFANT FORMULA MILK DRY CAN-6/12.7 OZ</v>
          </cell>
          <cell r="E631" t="str">
            <v>NO FNS CODE</v>
          </cell>
          <cell r="F631" t="str">
            <v>N/A</v>
          </cell>
          <cell r="G631" t="str">
            <v>LB</v>
          </cell>
          <cell r="H631">
            <v>6623</v>
          </cell>
          <cell r="I631" t="str">
            <v>1000</v>
          </cell>
          <cell r="J631" t="str">
            <v>DOMESTIC STATISTICAL 1000</v>
          </cell>
          <cell r="K631" t="str">
            <v>402030</v>
          </cell>
          <cell r="L631" t="str">
            <v>INFANT FORMULA</v>
          </cell>
          <cell r="M631" t="str">
            <v>220</v>
          </cell>
          <cell r="N631" t="str">
            <v>AMS-DAIRY</v>
          </cell>
          <cell r="O631" t="str">
            <v>101602002031200</v>
          </cell>
          <cell r="P631" t="str">
            <v>INFANT/FORMULA DRY/CANNED</v>
          </cell>
          <cell r="Q631">
            <v>1.1930000000000001</v>
          </cell>
          <cell r="R631">
            <v>1</v>
          </cell>
          <cell r="S631" t="str">
            <v>LB</v>
          </cell>
          <cell r="T631">
            <v>4.7629999999999999</v>
          </cell>
          <cell r="U631">
            <v>31547</v>
          </cell>
          <cell r="V631">
            <v>675</v>
          </cell>
          <cell r="W631">
            <v>6.75</v>
          </cell>
          <cell r="X631" t="str">
            <v>USD</v>
          </cell>
          <cell r="Y631">
            <v>100</v>
          </cell>
          <cell r="Z631" t="str">
            <v>LB</v>
          </cell>
          <cell r="AA631">
            <v>32.15</v>
          </cell>
          <cell r="AB631">
            <v>212942.25</v>
          </cell>
          <cell r="AC631" t="str">
            <v>No</v>
          </cell>
        </row>
        <row r="632">
          <cell r="A632" t="str">
            <v>110462</v>
          </cell>
          <cell r="B632" t="str">
            <v>CHICKEN STRIPS FRZ CTN-30 LB</v>
          </cell>
          <cell r="E632" t="str">
            <v>NO FNS CODE</v>
          </cell>
          <cell r="F632" t="str">
            <v>2211-CWT</v>
          </cell>
          <cell r="G632" t="str">
            <v>LB</v>
          </cell>
          <cell r="H632">
            <v>1300</v>
          </cell>
          <cell r="I632" t="str">
            <v>1000</v>
          </cell>
          <cell r="J632" t="str">
            <v>DOMESTIC STATISTICAL 1000</v>
          </cell>
          <cell r="K632" t="str">
            <v>301030</v>
          </cell>
          <cell r="L632" t="str">
            <v>CHICKEN, COOKED</v>
          </cell>
          <cell r="M632" t="str">
            <v>120</v>
          </cell>
          <cell r="N632" t="str">
            <v>AMS-POULTRY</v>
          </cell>
          <cell r="O632" t="str">
            <v>102802001031400</v>
          </cell>
          <cell r="P632" t="str">
            <v>POULTRY/EGGS/CHICKEN/FROZEN</v>
          </cell>
          <cell r="Q632">
            <v>1.05</v>
          </cell>
          <cell r="R632">
            <v>1</v>
          </cell>
          <cell r="S632" t="str">
            <v>LB</v>
          </cell>
          <cell r="T632">
            <v>30</v>
          </cell>
          <cell r="U632">
            <v>39000</v>
          </cell>
          <cell r="V632">
            <v>319.85000000000002</v>
          </cell>
          <cell r="W632">
            <v>3.1985000000000001</v>
          </cell>
          <cell r="X632" t="str">
            <v>USD</v>
          </cell>
          <cell r="Y632">
            <v>100</v>
          </cell>
          <cell r="Z632" t="str">
            <v>LB</v>
          </cell>
          <cell r="AA632">
            <v>95.96</v>
          </cell>
          <cell r="AB632">
            <v>124741.5</v>
          </cell>
          <cell r="AC632" t="str">
            <v>No</v>
          </cell>
        </row>
        <row r="633">
          <cell r="A633" t="str">
            <v>110470</v>
          </cell>
          <cell r="B633" t="str">
            <v>APPLE SLICES FRZ CTN-12/2.5 LB</v>
          </cell>
          <cell r="E633" t="str">
            <v>NO FNS CODE</v>
          </cell>
          <cell r="F633" t="str">
            <v>N/A</v>
          </cell>
          <cell r="G633" t="str">
            <v>LB</v>
          </cell>
          <cell r="H633">
            <v>1320</v>
          </cell>
          <cell r="I633" t="str">
            <v>1000</v>
          </cell>
          <cell r="J633" t="str">
            <v>DOMESTIC STATISTICAL 1000</v>
          </cell>
          <cell r="K633" t="str">
            <v>702040</v>
          </cell>
          <cell r="L633" t="str">
            <v>FRUIT, FROZEN</v>
          </cell>
          <cell r="M633" t="str">
            <v>110</v>
          </cell>
          <cell r="N633" t="str">
            <v>AMS-FRUIT &amp; VEG</v>
          </cell>
          <cell r="O633" t="str">
            <v>101202001031400</v>
          </cell>
          <cell r="P633" t="str">
            <v>FRUIT/APPLES/FROZEN</v>
          </cell>
          <cell r="Q633">
            <v>1.0669999999999999</v>
          </cell>
          <cell r="R633">
            <v>1</v>
          </cell>
          <cell r="S633" t="str">
            <v>LB</v>
          </cell>
          <cell r="T633">
            <v>30</v>
          </cell>
          <cell r="U633">
            <v>39600</v>
          </cell>
          <cell r="V633">
            <v>176.5</v>
          </cell>
          <cell r="W633">
            <v>1.7649999999999999</v>
          </cell>
          <cell r="X633" t="str">
            <v>USD</v>
          </cell>
          <cell r="Y633">
            <v>100</v>
          </cell>
          <cell r="Z633" t="str">
            <v>LB</v>
          </cell>
          <cell r="AA633">
            <v>52.95</v>
          </cell>
          <cell r="AB633">
            <v>69894</v>
          </cell>
          <cell r="AC633" t="str">
            <v>No</v>
          </cell>
        </row>
        <row r="634">
          <cell r="A634" t="str">
            <v>110471</v>
          </cell>
          <cell r="B634" t="str">
            <v>K SALMON PINK CAN-24/14.75 OZ</v>
          </cell>
          <cell r="E634" t="str">
            <v>NO FNS CODE</v>
          </cell>
          <cell r="F634" t="str">
            <v>N/A</v>
          </cell>
          <cell r="G634" t="str">
            <v>LB</v>
          </cell>
          <cell r="H634">
            <v>1600</v>
          </cell>
          <cell r="I634" t="str">
            <v>1000</v>
          </cell>
          <cell r="J634" t="str">
            <v>DOMESTIC STATISTICAL 1000</v>
          </cell>
          <cell r="K634" t="str">
            <v>205010</v>
          </cell>
          <cell r="L634" t="str">
            <v>FISH, CANNED</v>
          </cell>
          <cell r="M634" t="str">
            <v>130</v>
          </cell>
          <cell r="N634" t="str">
            <v>AMS-LIVESTOCK</v>
          </cell>
          <cell r="O634" t="str">
            <v>100602002031220</v>
          </cell>
          <cell r="P634" t="str">
            <v>FISH/SALMON/CANNED</v>
          </cell>
          <cell r="Q634">
            <v>1.27</v>
          </cell>
          <cell r="R634">
            <v>1</v>
          </cell>
          <cell r="S634" t="str">
            <v>LB</v>
          </cell>
          <cell r="T634">
            <v>22.125</v>
          </cell>
          <cell r="U634">
            <v>35400</v>
          </cell>
          <cell r="V634">
            <v>181.23</v>
          </cell>
          <cell r="W634">
            <v>1.8122999999999998</v>
          </cell>
          <cell r="X634" t="str">
            <v>USD</v>
          </cell>
          <cell r="Y634">
            <v>100</v>
          </cell>
          <cell r="Z634" t="str">
            <v>LB</v>
          </cell>
          <cell r="AA634">
            <v>40.1</v>
          </cell>
          <cell r="AB634">
            <v>64155.42</v>
          </cell>
          <cell r="AC634" t="str">
            <v>No</v>
          </cell>
        </row>
        <row r="635">
          <cell r="A635" t="str">
            <v>110473</v>
          </cell>
          <cell r="B635" t="str">
            <v>BROCCOLI FRZ CTN-30 LB</v>
          </cell>
          <cell r="E635" t="str">
            <v>NO FNS CODE</v>
          </cell>
          <cell r="F635" t="str">
            <v>N/A</v>
          </cell>
          <cell r="G635" t="str">
            <v>LB</v>
          </cell>
          <cell r="H635">
            <v>1134</v>
          </cell>
          <cell r="I635" t="str">
            <v>1000</v>
          </cell>
          <cell r="J635" t="str">
            <v>DOMESTIC STATISTICAL 1000</v>
          </cell>
          <cell r="K635" t="str">
            <v>703040</v>
          </cell>
          <cell r="L635" t="str">
            <v>VEGETABLE, FROZEN</v>
          </cell>
          <cell r="M635" t="str">
            <v>110</v>
          </cell>
          <cell r="N635" t="str">
            <v>AMS-FRUIT &amp; VEG</v>
          </cell>
          <cell r="O635" t="str">
            <v>103602010531400</v>
          </cell>
          <cell r="P635" t="str">
            <v>VEGETABLES/BROCCOLI/FROZEN</v>
          </cell>
          <cell r="Q635">
            <v>1.05</v>
          </cell>
          <cell r="R635">
            <v>1</v>
          </cell>
          <cell r="S635" t="str">
            <v>LB</v>
          </cell>
          <cell r="T635">
            <v>30</v>
          </cell>
          <cell r="U635">
            <v>34020</v>
          </cell>
          <cell r="V635">
            <v>181.02</v>
          </cell>
          <cell r="W635">
            <v>1.8102</v>
          </cell>
          <cell r="X635" t="str">
            <v>USD</v>
          </cell>
          <cell r="Y635">
            <v>100</v>
          </cell>
          <cell r="Z635" t="str">
            <v>LB</v>
          </cell>
          <cell r="AA635">
            <v>54.31</v>
          </cell>
          <cell r="AB635">
            <v>61583</v>
          </cell>
          <cell r="AC635" t="str">
            <v>No</v>
          </cell>
        </row>
        <row r="636">
          <cell r="A636" t="str">
            <v>110477</v>
          </cell>
          <cell r="B636" t="str">
            <v>CHICKEN BONED POUCH-36/10 OZ</v>
          </cell>
          <cell r="E636" t="str">
            <v>NO FNS CODE</v>
          </cell>
          <cell r="F636" t="str">
            <v>2110-CWT</v>
          </cell>
          <cell r="G636" t="str">
            <v>LB</v>
          </cell>
          <cell r="H636">
            <v>1600</v>
          </cell>
          <cell r="I636" t="str">
            <v>1000</v>
          </cell>
          <cell r="J636" t="str">
            <v>DOMESTIC STATISTICAL 1000</v>
          </cell>
          <cell r="K636" t="str">
            <v>301010</v>
          </cell>
          <cell r="L636" t="str">
            <v>CHICKEN, CANNED</v>
          </cell>
          <cell r="M636" t="str">
            <v>120</v>
          </cell>
          <cell r="N636" t="str">
            <v>AMS-POULTRY</v>
          </cell>
          <cell r="O636" t="str">
            <v>102802001031220</v>
          </cell>
          <cell r="P636" t="str">
            <v>POULTRY/EGGS/CHICKEN/CANNED</v>
          </cell>
          <cell r="Q636">
            <v>1.0669999999999999</v>
          </cell>
          <cell r="R636">
            <v>1</v>
          </cell>
          <cell r="S636" t="str">
            <v>LB</v>
          </cell>
          <cell r="T636">
            <v>22.5</v>
          </cell>
          <cell r="U636">
            <v>36000</v>
          </cell>
          <cell r="V636">
            <v>266.63</v>
          </cell>
          <cell r="W636">
            <v>2.6663000000000001</v>
          </cell>
          <cell r="X636" t="str">
            <v>USD</v>
          </cell>
          <cell r="Y636">
            <v>100</v>
          </cell>
          <cell r="Z636" t="str">
            <v>LB</v>
          </cell>
          <cell r="AA636">
            <v>59.99</v>
          </cell>
          <cell r="AB636">
            <v>95986.8</v>
          </cell>
          <cell r="AC636" t="str">
            <v>No</v>
          </cell>
        </row>
        <row r="637">
          <cell r="A637" t="str">
            <v>110478</v>
          </cell>
          <cell r="B637" t="str">
            <v>CHICKEN BONED CAN-24/15 OZ</v>
          </cell>
          <cell r="E637" t="str">
            <v>NO FNS CODE</v>
          </cell>
          <cell r="F637" t="str">
            <v>2110-CWT</v>
          </cell>
          <cell r="G637" t="str">
            <v>LB</v>
          </cell>
          <cell r="H637">
            <v>1600</v>
          </cell>
          <cell r="I637" t="str">
            <v>1000</v>
          </cell>
          <cell r="J637" t="str">
            <v>DOMESTIC STATISTICAL 1000</v>
          </cell>
          <cell r="K637" t="str">
            <v>301010</v>
          </cell>
          <cell r="L637" t="str">
            <v>CHICKEN, CANNED</v>
          </cell>
          <cell r="M637" t="str">
            <v>120</v>
          </cell>
          <cell r="N637" t="str">
            <v>AMS-POULTRY</v>
          </cell>
          <cell r="O637" t="str">
            <v>102802001031220</v>
          </cell>
          <cell r="P637" t="str">
            <v>POULTRY/EGGS/CHICKEN/CANNED</v>
          </cell>
          <cell r="Q637">
            <v>1.222</v>
          </cell>
          <cell r="R637">
            <v>1</v>
          </cell>
          <cell r="S637" t="str">
            <v>LB</v>
          </cell>
          <cell r="T637">
            <v>22.5</v>
          </cell>
          <cell r="U637">
            <v>36000</v>
          </cell>
          <cell r="V637">
            <v>154.36000000000001</v>
          </cell>
          <cell r="W637">
            <v>1.5436000000000001</v>
          </cell>
          <cell r="X637" t="str">
            <v>USD</v>
          </cell>
          <cell r="Y637">
            <v>100</v>
          </cell>
          <cell r="Z637" t="str">
            <v>LB</v>
          </cell>
          <cell r="AA637">
            <v>34.729999999999997</v>
          </cell>
          <cell r="AB637">
            <v>55569.599999999999</v>
          </cell>
          <cell r="AC637" t="str">
            <v>No</v>
          </cell>
        </row>
        <row r="638">
          <cell r="A638" t="str">
            <v>110480</v>
          </cell>
          <cell r="B638" t="str">
            <v>CARROTS DICED FRZ CTN-30 LB</v>
          </cell>
          <cell r="E638" t="str">
            <v>NO FNS CODE</v>
          </cell>
          <cell r="F638" t="str">
            <v>N/A</v>
          </cell>
          <cell r="G638" t="str">
            <v>LB</v>
          </cell>
          <cell r="H638">
            <v>1320</v>
          </cell>
          <cell r="I638" t="str">
            <v>1000</v>
          </cell>
          <cell r="J638" t="str">
            <v>DOMESTIC STATISTICAL 1000</v>
          </cell>
          <cell r="K638" t="str">
            <v>703040</v>
          </cell>
          <cell r="L638" t="str">
            <v>VEGETABLE, FROZEN</v>
          </cell>
          <cell r="M638" t="str">
            <v>110</v>
          </cell>
          <cell r="N638" t="str">
            <v>AMS-FRUIT &amp; VEG</v>
          </cell>
          <cell r="O638" t="str">
            <v>103602003031400</v>
          </cell>
          <cell r="P638" t="str">
            <v>VEGETABLES/CARROTS/FROZEN</v>
          </cell>
          <cell r="Q638">
            <v>1.0669999999999999</v>
          </cell>
          <cell r="R638">
            <v>1</v>
          </cell>
          <cell r="S638" t="str">
            <v>LB</v>
          </cell>
          <cell r="T638">
            <v>30</v>
          </cell>
          <cell r="U638">
            <v>39600</v>
          </cell>
          <cell r="V638">
            <v>62.93</v>
          </cell>
          <cell r="W638">
            <v>0.62929999999999997</v>
          </cell>
          <cell r="X638" t="str">
            <v>USD</v>
          </cell>
          <cell r="Y638">
            <v>100</v>
          </cell>
          <cell r="Z638" t="str">
            <v>LB</v>
          </cell>
          <cell r="AA638">
            <v>18.88</v>
          </cell>
          <cell r="AB638">
            <v>24920.28</v>
          </cell>
          <cell r="AC638" t="str">
            <v>No</v>
          </cell>
        </row>
        <row r="639">
          <cell r="A639" t="str">
            <v>110481</v>
          </cell>
          <cell r="B639" t="str">
            <v>CARROTS DICED FRZ CTN-12/2.5 LB</v>
          </cell>
          <cell r="E639" t="str">
            <v>NO FNS CODE</v>
          </cell>
          <cell r="F639" t="str">
            <v>N/A</v>
          </cell>
          <cell r="G639" t="str">
            <v>LB</v>
          </cell>
          <cell r="H639">
            <v>1320</v>
          </cell>
          <cell r="I639" t="str">
            <v>1000</v>
          </cell>
          <cell r="J639" t="str">
            <v>DOMESTIC STATISTICAL 1000</v>
          </cell>
          <cell r="K639" t="str">
            <v>703040</v>
          </cell>
          <cell r="L639" t="str">
            <v>VEGETABLE, FROZEN</v>
          </cell>
          <cell r="M639" t="str">
            <v>110</v>
          </cell>
          <cell r="N639" t="str">
            <v>AMS-FRUIT &amp; VEG</v>
          </cell>
          <cell r="O639" t="str">
            <v>103602003031400</v>
          </cell>
          <cell r="P639" t="str">
            <v>VEGETABLES/CARROTS/FROZEN</v>
          </cell>
          <cell r="Q639">
            <v>1.0669999999999999</v>
          </cell>
          <cell r="R639">
            <v>1</v>
          </cell>
          <cell r="S639" t="str">
            <v>LB</v>
          </cell>
          <cell r="T639">
            <v>30</v>
          </cell>
          <cell r="U639">
            <v>39600</v>
          </cell>
          <cell r="V639">
            <v>64.47</v>
          </cell>
          <cell r="W639">
            <v>0.64469999999999994</v>
          </cell>
          <cell r="X639" t="str">
            <v>USD</v>
          </cell>
          <cell r="Y639">
            <v>100</v>
          </cell>
          <cell r="Z639" t="str">
            <v>LB</v>
          </cell>
          <cell r="AA639">
            <v>19.34</v>
          </cell>
          <cell r="AB639">
            <v>25530.12</v>
          </cell>
          <cell r="AC639" t="str">
            <v>No</v>
          </cell>
        </row>
        <row r="640">
          <cell r="A640" t="str">
            <v>110482</v>
          </cell>
          <cell r="B640" t="str">
            <v>FLOUR HIGH GLUTEN BAG-50 LB</v>
          </cell>
          <cell r="E640" t="str">
            <v>NO FNS CODE</v>
          </cell>
          <cell r="F640" t="str">
            <v>N/A</v>
          </cell>
          <cell r="G640" t="str">
            <v>LB</v>
          </cell>
          <cell r="H640">
            <v>864</v>
          </cell>
          <cell r="I640" t="str">
            <v>1000</v>
          </cell>
          <cell r="J640" t="str">
            <v>DOMESTIC STATISTICAL 1000</v>
          </cell>
          <cell r="K640" t="str">
            <v>506015</v>
          </cell>
          <cell r="L640" t="str">
            <v>FLOUR, BAKERY</v>
          </cell>
          <cell r="M640" t="str">
            <v>210</v>
          </cell>
          <cell r="N640" t="str">
            <v>AMS-DOMESTIC</v>
          </cell>
          <cell r="O640" t="str">
            <v>100802002031100</v>
          </cell>
          <cell r="P640" t="str">
            <v>FLOUR/BAKER/BAG</v>
          </cell>
          <cell r="Q640">
            <v>1.04</v>
          </cell>
          <cell r="R640">
            <v>1</v>
          </cell>
          <cell r="S640" t="str">
            <v>LB</v>
          </cell>
          <cell r="T640">
            <v>50</v>
          </cell>
          <cell r="U640">
            <v>43200</v>
          </cell>
          <cell r="V640">
            <v>43.5</v>
          </cell>
          <cell r="W640">
            <v>0.435</v>
          </cell>
          <cell r="X640" t="str">
            <v>USD</v>
          </cell>
          <cell r="Y640">
            <v>100</v>
          </cell>
          <cell r="Z640" t="str">
            <v>LB</v>
          </cell>
          <cell r="AA640">
            <v>21.75</v>
          </cell>
          <cell r="AB640">
            <v>18792</v>
          </cell>
          <cell r="AC640" t="str">
            <v>No</v>
          </cell>
        </row>
        <row r="641">
          <cell r="A641" t="str">
            <v>110483</v>
          </cell>
          <cell r="B641" t="str">
            <v>K BEANS GARBANZO CAN-6/10</v>
          </cell>
          <cell r="E641" t="str">
            <v>NO FNS CODE</v>
          </cell>
          <cell r="F641" t="str">
            <v>N/A</v>
          </cell>
          <cell r="G641" t="str">
            <v>LB</v>
          </cell>
          <cell r="H641">
            <v>864</v>
          </cell>
          <cell r="I641" t="str">
            <v>1000</v>
          </cell>
          <cell r="J641" t="str">
            <v>DOMESTIC STATISTICAL 1000</v>
          </cell>
          <cell r="K641" t="str">
            <v>703010</v>
          </cell>
          <cell r="L641" t="str">
            <v>VEGETABLE, CANNED</v>
          </cell>
          <cell r="M641" t="str">
            <v>110</v>
          </cell>
          <cell r="N641" t="str">
            <v>AMS-FRUIT &amp; VEG</v>
          </cell>
          <cell r="O641" t="str">
            <v>103602002031220</v>
          </cell>
          <cell r="P641" t="str">
            <v>VEGETABLES/BEANS/CANNED</v>
          </cell>
          <cell r="Q641">
            <v>1.1850000000000001</v>
          </cell>
          <cell r="R641">
            <v>1</v>
          </cell>
          <cell r="S641" t="str">
            <v>LB</v>
          </cell>
          <cell r="T641">
            <v>40.5</v>
          </cell>
          <cell r="U641">
            <v>34992</v>
          </cell>
          <cell r="V641">
            <v>67.28</v>
          </cell>
          <cell r="W641">
            <v>0.67280000000000006</v>
          </cell>
          <cell r="X641" t="str">
            <v>USD</v>
          </cell>
          <cell r="Y641">
            <v>100</v>
          </cell>
          <cell r="Z641" t="str">
            <v>LB</v>
          </cell>
          <cell r="AA641">
            <v>27.25</v>
          </cell>
          <cell r="AB641">
            <v>23542.62</v>
          </cell>
          <cell r="AC641" t="str">
            <v>No</v>
          </cell>
        </row>
        <row r="642">
          <cell r="A642" t="str">
            <v>110501</v>
          </cell>
          <cell r="B642" t="str">
            <v>WHOLE GRAIN BLEND MACARONI CTN-20 LB</v>
          </cell>
          <cell r="E642" t="str">
            <v>NO FNS CODE</v>
          </cell>
          <cell r="F642" t="str">
            <v>N/A</v>
          </cell>
          <cell r="G642" t="str">
            <v>LB</v>
          </cell>
          <cell r="H642">
            <v>2000</v>
          </cell>
          <cell r="I642" t="str">
            <v>1000</v>
          </cell>
          <cell r="J642" t="str">
            <v>DOMESTIC STATISTICAL 1000</v>
          </cell>
          <cell r="K642" t="str">
            <v>504010</v>
          </cell>
          <cell r="L642" t="str">
            <v>PASTA, MACARONI</v>
          </cell>
          <cell r="M642" t="str">
            <v>210</v>
          </cell>
          <cell r="N642" t="str">
            <v>AMS-DOMESTIC</v>
          </cell>
          <cell r="O642" t="str">
            <v>102602005031240</v>
          </cell>
          <cell r="P642" t="str">
            <v>PASTA/WHOLE GRAIN MACARONI/CARTON</v>
          </cell>
          <cell r="Q642">
            <v>1.05</v>
          </cell>
          <cell r="R642">
            <v>1</v>
          </cell>
          <cell r="S642" t="str">
            <v>LB</v>
          </cell>
          <cell r="T642">
            <v>20</v>
          </cell>
          <cell r="U642">
            <v>40000</v>
          </cell>
          <cell r="V642">
            <v>260.5</v>
          </cell>
          <cell r="W642">
            <v>2.605</v>
          </cell>
          <cell r="X642" t="str">
            <v>USD</v>
          </cell>
          <cell r="Y642">
            <v>100</v>
          </cell>
          <cell r="Z642" t="str">
            <v>LB</v>
          </cell>
          <cell r="AA642">
            <v>52.1</v>
          </cell>
          <cell r="AB642">
            <v>104200</v>
          </cell>
          <cell r="AC642" t="str">
            <v>No</v>
          </cell>
        </row>
        <row r="643">
          <cell r="A643" t="str">
            <v>110503</v>
          </cell>
          <cell r="B643" t="str">
            <v>WHOLE GRAIN BLEND MACARONI PKG-24/1 LB</v>
          </cell>
          <cell r="E643" t="str">
            <v>NO FNS CODE</v>
          </cell>
          <cell r="F643" t="str">
            <v>N/A</v>
          </cell>
          <cell r="G643" t="str">
            <v>LB</v>
          </cell>
          <cell r="H643">
            <v>1700</v>
          </cell>
          <cell r="I643" t="str">
            <v>1000</v>
          </cell>
          <cell r="J643" t="str">
            <v>DOMESTIC STATISTICAL 1000</v>
          </cell>
          <cell r="K643" t="str">
            <v>504010</v>
          </cell>
          <cell r="L643" t="str">
            <v>PASTA, MACARONI</v>
          </cell>
          <cell r="M643" t="str">
            <v>210</v>
          </cell>
          <cell r="N643" t="str">
            <v>AMS-DOMESTIC</v>
          </cell>
          <cell r="O643" t="str">
            <v>102602005031160</v>
          </cell>
          <cell r="P643" t="str">
            <v>PASTA/WHOLE GRAIN MACARONI/BOX</v>
          </cell>
          <cell r="Q643">
            <v>1.05</v>
          </cell>
          <cell r="R643">
            <v>1</v>
          </cell>
          <cell r="S643" t="str">
            <v>LB</v>
          </cell>
          <cell r="T643">
            <v>24</v>
          </cell>
          <cell r="U643">
            <v>40800</v>
          </cell>
          <cell r="V643">
            <v>32</v>
          </cell>
          <cell r="W643">
            <v>0.32</v>
          </cell>
          <cell r="X643" t="str">
            <v>USD</v>
          </cell>
          <cell r="Y643">
            <v>100</v>
          </cell>
          <cell r="Z643" t="str">
            <v>LB</v>
          </cell>
          <cell r="AA643">
            <v>7.68</v>
          </cell>
          <cell r="AB643">
            <v>13056</v>
          </cell>
          <cell r="AC643" t="str">
            <v>No</v>
          </cell>
        </row>
        <row r="644">
          <cell r="A644" t="str">
            <v>110504</v>
          </cell>
          <cell r="B644" t="str">
            <v>WHOLE GRAIN BLEND ROTINI MAC CTN-20 LB</v>
          </cell>
          <cell r="E644" t="str">
            <v>NO FNS CODE</v>
          </cell>
          <cell r="F644" t="str">
            <v>N/A</v>
          </cell>
          <cell r="G644" t="str">
            <v>LB</v>
          </cell>
          <cell r="H644">
            <v>1400</v>
          </cell>
          <cell r="I644" t="str">
            <v>1000</v>
          </cell>
          <cell r="J644" t="str">
            <v>DOMESTIC STATISTICAL 1000</v>
          </cell>
          <cell r="K644" t="str">
            <v>504010</v>
          </cell>
          <cell r="L644" t="str">
            <v>PASTA, MACARONI</v>
          </cell>
          <cell r="M644" t="str">
            <v>210</v>
          </cell>
          <cell r="N644" t="str">
            <v>AMS-DOMESTIC</v>
          </cell>
          <cell r="O644" t="str">
            <v>102602005031240</v>
          </cell>
          <cell r="P644" t="str">
            <v>PASTA/WHOLE GRAIN MACARONI/CARTON</v>
          </cell>
          <cell r="Q644">
            <v>1.07</v>
          </cell>
          <cell r="R644">
            <v>1</v>
          </cell>
          <cell r="S644" t="str">
            <v>LB</v>
          </cell>
          <cell r="T644">
            <v>20</v>
          </cell>
          <cell r="U644">
            <v>28000</v>
          </cell>
          <cell r="V644">
            <v>263</v>
          </cell>
          <cell r="W644">
            <v>2.63</v>
          </cell>
          <cell r="X644" t="str">
            <v>USD</v>
          </cell>
          <cell r="Y644">
            <v>100</v>
          </cell>
          <cell r="Z644" t="str">
            <v>LB</v>
          </cell>
          <cell r="AA644">
            <v>52.6</v>
          </cell>
          <cell r="AB644">
            <v>73640</v>
          </cell>
          <cell r="AC644" t="str">
            <v>No</v>
          </cell>
        </row>
        <row r="645">
          <cell r="A645" t="str">
            <v>110505</v>
          </cell>
          <cell r="B645" t="str">
            <v>WHOLE GRAIN BLEND ROTINI MAC PKG-20/1 LB</v>
          </cell>
          <cell r="E645" t="str">
            <v>NO FNS CODE</v>
          </cell>
          <cell r="F645" t="str">
            <v>N/A</v>
          </cell>
          <cell r="G645" t="str">
            <v>LB</v>
          </cell>
          <cell r="H645">
            <v>1700</v>
          </cell>
          <cell r="I645" t="str">
            <v>1000</v>
          </cell>
          <cell r="J645" t="str">
            <v>DOMESTIC STATISTICAL 1000</v>
          </cell>
          <cell r="K645" t="str">
            <v>504010</v>
          </cell>
          <cell r="L645" t="str">
            <v>PASTA, MACARONI</v>
          </cell>
          <cell r="M645" t="str">
            <v>210</v>
          </cell>
          <cell r="N645" t="str">
            <v>AMS-DOMESTIC</v>
          </cell>
          <cell r="O645" t="str">
            <v>102602005031160</v>
          </cell>
          <cell r="P645" t="str">
            <v>PASTA/WHOLE GRAIN MACARONI/BOX</v>
          </cell>
          <cell r="Q645">
            <v>1.0589999999999999</v>
          </cell>
          <cell r="R645">
            <v>1</v>
          </cell>
          <cell r="S645" t="str">
            <v>LB</v>
          </cell>
          <cell r="T645">
            <v>20</v>
          </cell>
          <cell r="U645">
            <v>34000</v>
          </cell>
          <cell r="V645">
            <v>39.659999999999997</v>
          </cell>
          <cell r="W645">
            <v>0.39659999999999995</v>
          </cell>
          <cell r="X645" t="str">
            <v>USD</v>
          </cell>
          <cell r="Y645">
            <v>100</v>
          </cell>
          <cell r="Z645" t="str">
            <v>LB</v>
          </cell>
          <cell r="AA645">
            <v>7.93</v>
          </cell>
          <cell r="AB645">
            <v>13484.4</v>
          </cell>
          <cell r="AC645" t="str">
            <v>No</v>
          </cell>
        </row>
        <row r="646">
          <cell r="A646" t="str">
            <v>110506</v>
          </cell>
          <cell r="B646" t="str">
            <v>WHOLE GRAIN BLEND SPAGHETTI CTN-20 LB</v>
          </cell>
          <cell r="E646" t="str">
            <v>NO FNS CODE</v>
          </cell>
          <cell r="F646" t="str">
            <v>N/A</v>
          </cell>
          <cell r="G646" t="str">
            <v>LB</v>
          </cell>
          <cell r="H646">
            <v>2000</v>
          </cell>
          <cell r="I646" t="str">
            <v>1000</v>
          </cell>
          <cell r="J646" t="str">
            <v>DOMESTIC STATISTICAL 1000</v>
          </cell>
          <cell r="K646" t="str">
            <v>504020</v>
          </cell>
          <cell r="L646" t="str">
            <v>PASTA, OTHER</v>
          </cell>
          <cell r="M646" t="str">
            <v>210</v>
          </cell>
          <cell r="N646" t="str">
            <v>AMS-DOMESTIC</v>
          </cell>
          <cell r="O646" t="str">
            <v>102602006031240</v>
          </cell>
          <cell r="P646" t="str">
            <v>PASTA/WHOLE GRAIN SPAGHETTI/CARTON</v>
          </cell>
          <cell r="Q646">
            <v>1.05</v>
          </cell>
          <cell r="R646">
            <v>1</v>
          </cell>
          <cell r="S646" t="str">
            <v>LB</v>
          </cell>
          <cell r="T646">
            <v>20</v>
          </cell>
          <cell r="U646">
            <v>40000</v>
          </cell>
          <cell r="V646">
            <v>258.67</v>
          </cell>
          <cell r="W646">
            <v>2.5867</v>
          </cell>
          <cell r="X646" t="str">
            <v>USD</v>
          </cell>
          <cell r="Y646">
            <v>100</v>
          </cell>
          <cell r="Z646" t="str">
            <v>LB</v>
          </cell>
          <cell r="AA646">
            <v>51.73</v>
          </cell>
          <cell r="AB646">
            <v>103468</v>
          </cell>
          <cell r="AC646" t="str">
            <v>No</v>
          </cell>
        </row>
        <row r="647">
          <cell r="A647" t="str">
            <v>110507</v>
          </cell>
          <cell r="B647" t="str">
            <v>WHOLE GRAIN BLEND SPAGHETTI PKG-12/2 LB</v>
          </cell>
          <cell r="E647" t="str">
            <v>NO FNS CODE</v>
          </cell>
          <cell r="F647" t="str">
            <v>N/A</v>
          </cell>
          <cell r="G647" t="str">
            <v>LB</v>
          </cell>
          <cell r="H647">
            <v>1700</v>
          </cell>
          <cell r="I647" t="str">
            <v>1000</v>
          </cell>
          <cell r="J647" t="str">
            <v>DOMESTIC STATISTICAL 1000</v>
          </cell>
          <cell r="K647" t="str">
            <v>504020</v>
          </cell>
          <cell r="L647" t="str">
            <v>PASTA, OTHER</v>
          </cell>
          <cell r="M647" t="str">
            <v>210</v>
          </cell>
          <cell r="N647" t="str">
            <v>AMS-DOMESTIC</v>
          </cell>
          <cell r="O647" t="str">
            <v>102602006031160</v>
          </cell>
          <cell r="P647" t="str">
            <v>PASTA/WHOLE GRAIN SPAGHETTI/BOX</v>
          </cell>
          <cell r="Q647">
            <v>1.05</v>
          </cell>
          <cell r="R647">
            <v>1</v>
          </cell>
          <cell r="S647" t="str">
            <v>LB</v>
          </cell>
          <cell r="T647">
            <v>24</v>
          </cell>
          <cell r="U647">
            <v>40800</v>
          </cell>
          <cell r="V647">
            <v>33</v>
          </cell>
          <cell r="W647">
            <v>0.33</v>
          </cell>
          <cell r="X647" t="str">
            <v>USD</v>
          </cell>
          <cell r="Y647">
            <v>100</v>
          </cell>
          <cell r="Z647" t="str">
            <v>LB</v>
          </cell>
          <cell r="AA647">
            <v>7.92</v>
          </cell>
          <cell r="AB647">
            <v>13464</v>
          </cell>
          <cell r="AC647" t="str">
            <v>No</v>
          </cell>
        </row>
        <row r="648">
          <cell r="A648" t="str">
            <v>110509</v>
          </cell>
          <cell r="B648" t="str">
            <v>CHEESE NAT AMER RDU FAT FBD BARREL-500LB</v>
          </cell>
          <cell r="E648" t="str">
            <v>NO FNS CODE</v>
          </cell>
          <cell r="F648" t="str">
            <v>N/A</v>
          </cell>
          <cell r="G648" t="str">
            <v>LB</v>
          </cell>
          <cell r="H648">
            <v>0</v>
          </cell>
          <cell r="I648" t="str">
            <v>1000</v>
          </cell>
          <cell r="J648" t="str">
            <v>DOMESTIC STATISTICAL 1000</v>
          </cell>
          <cell r="K648" t="str">
            <v>401040</v>
          </cell>
          <cell r="L648" t="str">
            <v>CHEESE, NATURAL AMER</v>
          </cell>
          <cell r="M648" t="str">
            <v>220</v>
          </cell>
          <cell r="N648" t="str">
            <v>AMS-DAIRY</v>
          </cell>
          <cell r="O648" t="str">
            <v>100402001031180</v>
          </cell>
          <cell r="P648" t="str">
            <v>CHEESE/AMERICAN/BULK</v>
          </cell>
          <cell r="Q648">
            <v>1.034</v>
          </cell>
          <cell r="R648">
            <v>1</v>
          </cell>
          <cell r="S648" t="str">
            <v>LB</v>
          </cell>
          <cell r="T648">
            <v>0</v>
          </cell>
          <cell r="U648">
            <v>40800</v>
          </cell>
          <cell r="V648">
            <v>192.97</v>
          </cell>
          <cell r="W648">
            <v>1.9297</v>
          </cell>
          <cell r="X648" t="str">
            <v>USD</v>
          </cell>
          <cell r="Y648">
            <v>100</v>
          </cell>
          <cell r="Z648" t="str">
            <v>LB</v>
          </cell>
          <cell r="AA648">
            <v>0</v>
          </cell>
          <cell r="AB648">
            <v>78731.759999999995</v>
          </cell>
          <cell r="AC648" t="str">
            <v>No</v>
          </cell>
        </row>
        <row r="649">
          <cell r="A649" t="str">
            <v>110510</v>
          </cell>
          <cell r="B649" t="str">
            <v>PEANUTS RAW SHELLED -BULK 44000 LB</v>
          </cell>
          <cell r="E649" t="str">
            <v>NO FNS CODE</v>
          </cell>
          <cell r="F649" t="str">
            <v>N/A</v>
          </cell>
          <cell r="G649" t="str">
            <v>LB</v>
          </cell>
          <cell r="H649">
            <v>0</v>
          </cell>
          <cell r="I649" t="str">
            <v>1000</v>
          </cell>
          <cell r="J649" t="str">
            <v>DOMESTIC STATISTICAL 1000</v>
          </cell>
          <cell r="K649" t="str">
            <v>701010</v>
          </cell>
          <cell r="L649" t="str">
            <v>PEANUT PRODUCTS</v>
          </cell>
          <cell r="M649" t="str">
            <v>210</v>
          </cell>
          <cell r="N649" t="str">
            <v>AMS-DOMESTIC</v>
          </cell>
          <cell r="O649" t="str">
            <v>102202003031180</v>
          </cell>
          <cell r="P649" t="str">
            <v>NUTS/PEANUTS/BULK</v>
          </cell>
          <cell r="Q649">
            <v>1</v>
          </cell>
          <cell r="R649">
            <v>1</v>
          </cell>
          <cell r="S649" t="str">
            <v>LB</v>
          </cell>
          <cell r="T649">
            <v>0</v>
          </cell>
          <cell r="U649">
            <v>44000</v>
          </cell>
          <cell r="V649">
            <v>63.35</v>
          </cell>
          <cell r="W649">
            <v>0.63350000000000006</v>
          </cell>
          <cell r="X649" t="str">
            <v>USD</v>
          </cell>
          <cell r="Y649">
            <v>100</v>
          </cell>
          <cell r="Z649" t="str">
            <v>LB</v>
          </cell>
          <cell r="AA649">
            <v>0</v>
          </cell>
          <cell r="AB649">
            <v>27874</v>
          </cell>
          <cell r="AC649" t="str">
            <v>No</v>
          </cell>
        </row>
        <row r="650">
          <cell r="A650" t="str">
            <v>110511</v>
          </cell>
          <cell r="B650" t="str">
            <v>PASTA MACARONI PLAIN ELBOW BOX-20/1 LB</v>
          </cell>
          <cell r="E650" t="str">
            <v>NO FNS CODE</v>
          </cell>
          <cell r="F650" t="str">
            <v>N/A</v>
          </cell>
          <cell r="G650" t="str">
            <v>LB</v>
          </cell>
          <cell r="H650">
            <v>1776</v>
          </cell>
          <cell r="I650" t="str">
            <v>1000</v>
          </cell>
          <cell r="J650" t="str">
            <v>DOMESTIC STATISTICAL 1000</v>
          </cell>
          <cell r="K650" t="str">
            <v>504010</v>
          </cell>
          <cell r="L650" t="str">
            <v>PASTA, MACARONI</v>
          </cell>
          <cell r="M650" t="str">
            <v>210</v>
          </cell>
          <cell r="N650" t="str">
            <v>AMS-DOMESTIC</v>
          </cell>
          <cell r="O650" t="str">
            <v>102602003031160</v>
          </cell>
          <cell r="P650" t="str">
            <v>PASTA/MACARONI/BOX</v>
          </cell>
          <cell r="Q650">
            <v>1.1499999999999999</v>
          </cell>
          <cell r="R650">
            <v>1</v>
          </cell>
          <cell r="S650" t="str">
            <v>LB</v>
          </cell>
          <cell r="T650">
            <v>20</v>
          </cell>
          <cell r="U650">
            <v>35520</v>
          </cell>
          <cell r="V650">
            <v>84.88</v>
          </cell>
          <cell r="W650">
            <v>0.8488</v>
          </cell>
          <cell r="X650" t="str">
            <v>USD</v>
          </cell>
          <cell r="Y650">
            <v>100</v>
          </cell>
          <cell r="Z650" t="str">
            <v>LB</v>
          </cell>
          <cell r="AA650">
            <v>16.98</v>
          </cell>
          <cell r="AB650">
            <v>30149.38</v>
          </cell>
          <cell r="AC650" t="str">
            <v>No</v>
          </cell>
        </row>
        <row r="651">
          <cell r="A651" t="str">
            <v>110520</v>
          </cell>
          <cell r="B651" t="str">
            <v>WHOLE GRAIN BLEND PENNE CTN-2/10 LB</v>
          </cell>
          <cell r="E651" t="str">
            <v>NO FNS CODE</v>
          </cell>
          <cell r="F651" t="str">
            <v>N/A</v>
          </cell>
          <cell r="G651" t="str">
            <v>LB</v>
          </cell>
          <cell r="H651">
            <v>1890</v>
          </cell>
          <cell r="I651" t="str">
            <v>1000</v>
          </cell>
          <cell r="J651" t="str">
            <v>DOMESTIC STATISTICAL 1000</v>
          </cell>
          <cell r="K651" t="str">
            <v>504010</v>
          </cell>
          <cell r="L651" t="str">
            <v>PASTA, MACARONI</v>
          </cell>
          <cell r="M651" t="str">
            <v>210</v>
          </cell>
          <cell r="N651" t="str">
            <v>AMS-DOMESTIC</v>
          </cell>
          <cell r="O651" t="str">
            <v>102602007031240</v>
          </cell>
          <cell r="P651" t="str">
            <v>PASTA/WHOLE GRAIN PENNE/CARTON</v>
          </cell>
          <cell r="Q651">
            <v>1.085</v>
          </cell>
          <cell r="R651">
            <v>1</v>
          </cell>
          <cell r="S651" t="str">
            <v>LB</v>
          </cell>
          <cell r="T651">
            <v>20</v>
          </cell>
          <cell r="U651">
            <v>37800</v>
          </cell>
          <cell r="V651">
            <v>259.25</v>
          </cell>
          <cell r="W651">
            <v>2.5924999999999998</v>
          </cell>
          <cell r="X651" t="str">
            <v>USD</v>
          </cell>
          <cell r="Y651">
            <v>100</v>
          </cell>
          <cell r="Z651" t="str">
            <v>LB</v>
          </cell>
          <cell r="AA651">
            <v>51.85</v>
          </cell>
          <cell r="AB651">
            <v>97996.5</v>
          </cell>
          <cell r="AC651" t="str">
            <v>No</v>
          </cell>
        </row>
        <row r="652">
          <cell r="A652" t="str">
            <v>110521</v>
          </cell>
          <cell r="B652" t="str">
            <v>WHOLE GRAIN PASTA PENNE CTN-2/10 LB</v>
          </cell>
          <cell r="E652" t="str">
            <v>NO FNS CODE</v>
          </cell>
          <cell r="F652" t="str">
            <v>N/A</v>
          </cell>
          <cell r="G652" t="str">
            <v>LB</v>
          </cell>
          <cell r="H652">
            <v>1890</v>
          </cell>
          <cell r="I652" t="str">
            <v>1000</v>
          </cell>
          <cell r="J652" t="str">
            <v>DOMESTIC STATISTICAL 1000</v>
          </cell>
          <cell r="K652" t="str">
            <v>504010</v>
          </cell>
          <cell r="L652" t="str">
            <v>PASTA, MACARONI</v>
          </cell>
          <cell r="M652" t="str">
            <v>210</v>
          </cell>
          <cell r="N652" t="str">
            <v>AMS-DOMESTIC</v>
          </cell>
          <cell r="O652" t="str">
            <v>102602007031240</v>
          </cell>
          <cell r="P652" t="str">
            <v>PASTA/WHOLE GRAIN PENNE/CARTON</v>
          </cell>
          <cell r="Q652">
            <v>1.085</v>
          </cell>
          <cell r="R652">
            <v>1</v>
          </cell>
          <cell r="S652" t="str">
            <v>LB</v>
          </cell>
          <cell r="T652">
            <v>20</v>
          </cell>
          <cell r="U652">
            <v>37800</v>
          </cell>
          <cell r="V652">
            <v>50.21</v>
          </cell>
          <cell r="W652">
            <v>0.50209999999999999</v>
          </cell>
          <cell r="X652" t="str">
            <v>USD</v>
          </cell>
          <cell r="Y652">
            <v>100</v>
          </cell>
          <cell r="Z652" t="str">
            <v>LB</v>
          </cell>
          <cell r="AA652">
            <v>10.039999999999999</v>
          </cell>
          <cell r="AB652">
            <v>18979.38</v>
          </cell>
          <cell r="AC652" t="str">
            <v>No</v>
          </cell>
        </row>
        <row r="653">
          <cell r="A653" t="str">
            <v>110541</v>
          </cell>
          <cell r="B653" t="str">
            <v>APPLESAUCE UNSWEETENED CAN-6/10</v>
          </cell>
          <cell r="E653" t="str">
            <v>NO FNS CODE</v>
          </cell>
          <cell r="F653" t="str">
            <v>N/A</v>
          </cell>
          <cell r="G653" t="str">
            <v>LB</v>
          </cell>
          <cell r="H653">
            <v>912</v>
          </cell>
          <cell r="I653" t="str">
            <v>1000</v>
          </cell>
          <cell r="J653" t="str">
            <v>DOMESTIC STATISTICAL 1000</v>
          </cell>
          <cell r="K653" t="str">
            <v>702010</v>
          </cell>
          <cell r="L653" t="str">
            <v>FRUIT, CANNED</v>
          </cell>
          <cell r="M653" t="str">
            <v>110</v>
          </cell>
          <cell r="N653" t="str">
            <v>AMS-FRUIT &amp; VEG</v>
          </cell>
          <cell r="O653" t="str">
            <v>101202001031220</v>
          </cell>
          <cell r="P653" t="str">
            <v>FRUIT/APPLES/CANNED</v>
          </cell>
          <cell r="Q653">
            <v>1.1479999999999999</v>
          </cell>
          <cell r="R653">
            <v>1</v>
          </cell>
          <cell r="S653" t="str">
            <v>LB</v>
          </cell>
          <cell r="T653">
            <v>39.75</v>
          </cell>
          <cell r="U653">
            <v>36252</v>
          </cell>
          <cell r="V653">
            <v>77.36</v>
          </cell>
          <cell r="W653">
            <v>0.77359999999999995</v>
          </cell>
          <cell r="X653" t="str">
            <v>USD</v>
          </cell>
          <cell r="Y653">
            <v>100</v>
          </cell>
          <cell r="Z653" t="str">
            <v>LB</v>
          </cell>
          <cell r="AA653">
            <v>30.75</v>
          </cell>
          <cell r="AB653">
            <v>28044.55</v>
          </cell>
          <cell r="AC653" t="str">
            <v>No</v>
          </cell>
        </row>
        <row r="654">
          <cell r="A654" t="str">
            <v>110543</v>
          </cell>
          <cell r="B654" t="str">
            <v>APPLES GRANNY SMITH FRESH CTN-40 LB</v>
          </cell>
          <cell r="E654" t="str">
            <v>NO FNS CODE</v>
          </cell>
          <cell r="F654" t="str">
            <v>N/A</v>
          </cell>
          <cell r="G654" t="str">
            <v>LB</v>
          </cell>
          <cell r="H654">
            <v>924</v>
          </cell>
          <cell r="I654" t="str">
            <v>1000</v>
          </cell>
          <cell r="J654" t="str">
            <v>DOMESTIC STATISTICAL 1000</v>
          </cell>
          <cell r="K654" t="str">
            <v>702030</v>
          </cell>
          <cell r="L654" t="str">
            <v>FRUIT, FRESH</v>
          </cell>
          <cell r="M654" t="str">
            <v>110</v>
          </cell>
          <cell r="N654" t="str">
            <v>AMS-FRUIT &amp; VEG</v>
          </cell>
          <cell r="O654" t="str">
            <v>101202001031380</v>
          </cell>
          <cell r="P654" t="str">
            <v>FRUIT/APPLES/FRESH</v>
          </cell>
          <cell r="Q654">
            <v>1.052</v>
          </cell>
          <cell r="R654">
            <v>1</v>
          </cell>
          <cell r="S654" t="str">
            <v>LB</v>
          </cell>
          <cell r="T654">
            <v>38.5</v>
          </cell>
          <cell r="U654">
            <v>35574</v>
          </cell>
          <cell r="V654">
            <v>79.19</v>
          </cell>
          <cell r="W654">
            <v>0.79189999999999994</v>
          </cell>
          <cell r="X654" t="str">
            <v>USD</v>
          </cell>
          <cell r="Y654">
            <v>100</v>
          </cell>
          <cell r="Z654" t="str">
            <v>LB</v>
          </cell>
          <cell r="AA654">
            <v>30.49</v>
          </cell>
          <cell r="AB654">
            <v>28171.05</v>
          </cell>
          <cell r="AC654" t="str">
            <v>No</v>
          </cell>
        </row>
        <row r="655">
          <cell r="A655" t="str">
            <v>110554</v>
          </cell>
          <cell r="B655" t="str">
            <v>TURKEY BREAST DELI SLICED FRZ PKG-8/5 LB</v>
          </cell>
          <cell r="E655" t="str">
            <v>NO FNS CODE</v>
          </cell>
          <cell r="F655" t="str">
            <v>2231-CWT</v>
          </cell>
          <cell r="G655" t="str">
            <v>LB</v>
          </cell>
          <cell r="H655">
            <v>1000</v>
          </cell>
          <cell r="I655" t="str">
            <v>1000</v>
          </cell>
          <cell r="J655" t="str">
            <v>DOMESTIC STATISTICAL 1000</v>
          </cell>
          <cell r="K655" t="str">
            <v>302030</v>
          </cell>
          <cell r="L655" t="str">
            <v>TURKEY, COOKED</v>
          </cell>
          <cell r="M655" t="str">
            <v>120</v>
          </cell>
          <cell r="N655" t="str">
            <v>AMS-POULTRY</v>
          </cell>
          <cell r="O655" t="str">
            <v>102802004031400</v>
          </cell>
          <cell r="P655" t="str">
            <v>POULTRY/EGGS/TURKEY/FROZEN</v>
          </cell>
          <cell r="Q655">
            <v>1.05</v>
          </cell>
          <cell r="R655">
            <v>1</v>
          </cell>
          <cell r="S655" t="str">
            <v>LB</v>
          </cell>
          <cell r="T655">
            <v>40</v>
          </cell>
          <cell r="U655">
            <v>40000</v>
          </cell>
          <cell r="V655">
            <v>562</v>
          </cell>
          <cell r="W655">
            <v>5.62</v>
          </cell>
          <cell r="X655" t="str">
            <v>USD</v>
          </cell>
          <cell r="Y655">
            <v>100</v>
          </cell>
          <cell r="Z655" t="str">
            <v>LB</v>
          </cell>
          <cell r="AA655">
            <v>224.8</v>
          </cell>
          <cell r="AB655">
            <v>224800</v>
          </cell>
          <cell r="AC655" t="str">
            <v>No</v>
          </cell>
        </row>
        <row r="656">
          <cell r="A656" t="str">
            <v>110555</v>
          </cell>
          <cell r="B656" t="str">
            <v>TURKEY BREAST DELI  DICED FRZ PKG-8/5 LB</v>
          </cell>
          <cell r="E656" t="str">
            <v>NO FNS CODE</v>
          </cell>
          <cell r="F656" t="str">
            <v>2231-CWT</v>
          </cell>
          <cell r="G656" t="str">
            <v>LB</v>
          </cell>
          <cell r="H656">
            <v>1000</v>
          </cell>
          <cell r="I656" t="str">
            <v>1000</v>
          </cell>
          <cell r="J656" t="str">
            <v>DOMESTIC STATISTICAL 1000</v>
          </cell>
          <cell r="K656" t="str">
            <v>302030</v>
          </cell>
          <cell r="L656" t="str">
            <v>TURKEY, COOKED</v>
          </cell>
          <cell r="M656" t="str">
            <v>120</v>
          </cell>
          <cell r="N656" t="str">
            <v>AMS-POULTRY</v>
          </cell>
          <cell r="O656" t="str">
            <v>102802004031400</v>
          </cell>
          <cell r="P656" t="str">
            <v>POULTRY/EGGS/TURKEY/FROZEN</v>
          </cell>
          <cell r="Q656">
            <v>1.05</v>
          </cell>
          <cell r="R656">
            <v>1</v>
          </cell>
          <cell r="S656" t="str">
            <v>LB</v>
          </cell>
          <cell r="T656">
            <v>40</v>
          </cell>
          <cell r="U656">
            <v>40000</v>
          </cell>
          <cell r="V656">
            <v>350</v>
          </cell>
          <cell r="W656">
            <v>3.5</v>
          </cell>
          <cell r="X656" t="str">
            <v>USD</v>
          </cell>
          <cell r="Y656">
            <v>100</v>
          </cell>
          <cell r="Z656" t="str">
            <v>LB</v>
          </cell>
          <cell r="AA656">
            <v>140</v>
          </cell>
          <cell r="AB656">
            <v>140000</v>
          </cell>
          <cell r="AC656" t="str">
            <v>No</v>
          </cell>
        </row>
        <row r="657">
          <cell r="A657" t="str">
            <v>110556</v>
          </cell>
          <cell r="B657" t="str">
            <v>RAISINS BAG-6/5 LB</v>
          </cell>
          <cell r="E657" t="str">
            <v>NO FNS CODE</v>
          </cell>
          <cell r="F657" t="str">
            <v>N/A</v>
          </cell>
          <cell r="G657" t="str">
            <v>LB</v>
          </cell>
          <cell r="H657">
            <v>1380</v>
          </cell>
          <cell r="I657" t="str">
            <v>1000</v>
          </cell>
          <cell r="J657" t="str">
            <v>DOMESTIC STATISTICAL 1000</v>
          </cell>
          <cell r="K657" t="str">
            <v>702020</v>
          </cell>
          <cell r="L657" t="str">
            <v>FRUIT, DRIED</v>
          </cell>
          <cell r="M657" t="str">
            <v>110</v>
          </cell>
          <cell r="N657" t="str">
            <v>AMS-FRUIT &amp; VEG</v>
          </cell>
          <cell r="O657" t="str">
            <v>101202017031340</v>
          </cell>
          <cell r="P657" t="str">
            <v>FRUIT/RAISINS/DRIED</v>
          </cell>
          <cell r="Q657">
            <v>1.0329999999999999</v>
          </cell>
          <cell r="R657">
            <v>1</v>
          </cell>
          <cell r="S657" t="str">
            <v>LB</v>
          </cell>
          <cell r="T657">
            <v>30</v>
          </cell>
          <cell r="U657">
            <v>41400</v>
          </cell>
          <cell r="V657">
            <v>196.93</v>
          </cell>
          <cell r="W657">
            <v>1.9693000000000001</v>
          </cell>
          <cell r="X657" t="str">
            <v>USD</v>
          </cell>
          <cell r="Y657">
            <v>100</v>
          </cell>
          <cell r="Z657" t="str">
            <v>LB</v>
          </cell>
          <cell r="AA657">
            <v>59.08</v>
          </cell>
          <cell r="AB657">
            <v>81529.02</v>
          </cell>
          <cell r="AC657" t="str">
            <v>No</v>
          </cell>
        </row>
        <row r="658">
          <cell r="A658" t="str">
            <v>110560</v>
          </cell>
          <cell r="B658" t="str">
            <v>PEARS FRESH PKG-12/3 LB</v>
          </cell>
          <cell r="E658" t="str">
            <v>NO FNS CODE</v>
          </cell>
          <cell r="F658" t="str">
            <v>N/A</v>
          </cell>
          <cell r="G658" t="str">
            <v>LB</v>
          </cell>
          <cell r="H658">
            <v>980</v>
          </cell>
          <cell r="I658" t="str">
            <v>1000</v>
          </cell>
          <cell r="J658" t="str">
            <v>DOMESTIC STATISTICAL 1000</v>
          </cell>
          <cell r="K658" t="str">
            <v>702030</v>
          </cell>
          <cell r="L658" t="str">
            <v>FRUIT, FRESH</v>
          </cell>
          <cell r="M658" t="str">
            <v>110</v>
          </cell>
          <cell r="N658" t="str">
            <v>AMS-FRUIT &amp; VEG</v>
          </cell>
          <cell r="O658" t="str">
            <v>101202014031380</v>
          </cell>
          <cell r="P658" t="str">
            <v>FRUIT/PEAR/FRESH</v>
          </cell>
          <cell r="Q658">
            <v>1.056</v>
          </cell>
          <cell r="R658">
            <v>1</v>
          </cell>
          <cell r="S658" t="str">
            <v>LB</v>
          </cell>
          <cell r="T658">
            <v>36</v>
          </cell>
          <cell r="U658">
            <v>35280</v>
          </cell>
          <cell r="V658">
            <v>86.83</v>
          </cell>
          <cell r="W658">
            <v>0.86829999999999996</v>
          </cell>
          <cell r="X658" t="str">
            <v>USD</v>
          </cell>
          <cell r="Y658">
            <v>100</v>
          </cell>
          <cell r="Z658" t="str">
            <v>LB</v>
          </cell>
          <cell r="AA658">
            <v>31.26</v>
          </cell>
          <cell r="AB658">
            <v>30633.62</v>
          </cell>
          <cell r="AC658" t="str">
            <v>No</v>
          </cell>
        </row>
        <row r="659">
          <cell r="A659" t="str">
            <v>110561</v>
          </cell>
          <cell r="B659" t="str">
            <v>APPLES FRESH PKG-12/3 LB</v>
          </cell>
          <cell r="E659" t="str">
            <v>NO FNS CODE</v>
          </cell>
          <cell r="F659" t="str">
            <v>N/A</v>
          </cell>
          <cell r="G659" t="str">
            <v>LB</v>
          </cell>
          <cell r="H659">
            <v>980</v>
          </cell>
          <cell r="I659" t="str">
            <v>1000</v>
          </cell>
          <cell r="J659" t="str">
            <v>DOMESTIC STATISTICAL 1000</v>
          </cell>
          <cell r="K659" t="str">
            <v>702030</v>
          </cell>
          <cell r="L659" t="str">
            <v>FRUIT, FRESH</v>
          </cell>
          <cell r="M659" t="str">
            <v>110</v>
          </cell>
          <cell r="N659" t="str">
            <v>AMS-FRUIT &amp; VEG</v>
          </cell>
          <cell r="O659" t="str">
            <v>101202001031380</v>
          </cell>
          <cell r="P659" t="str">
            <v>FRUIT/APPLES/FRESH</v>
          </cell>
          <cell r="Q659">
            <v>1.056</v>
          </cell>
          <cell r="R659">
            <v>1</v>
          </cell>
          <cell r="S659" t="str">
            <v>LB</v>
          </cell>
          <cell r="T659">
            <v>36</v>
          </cell>
          <cell r="U659">
            <v>35280</v>
          </cell>
          <cell r="V659">
            <v>56.46</v>
          </cell>
          <cell r="W659">
            <v>0.56459999999999999</v>
          </cell>
          <cell r="X659" t="str">
            <v>USD</v>
          </cell>
          <cell r="Y659">
            <v>100</v>
          </cell>
          <cell r="Z659" t="str">
            <v>LB</v>
          </cell>
          <cell r="AA659">
            <v>20.329999999999998</v>
          </cell>
          <cell r="AB659">
            <v>19919.09</v>
          </cell>
          <cell r="AC659" t="str">
            <v>No</v>
          </cell>
        </row>
        <row r="660">
          <cell r="A660" t="str">
            <v>110562</v>
          </cell>
          <cell r="B660" t="str">
            <v>SWEET POTATOES CHUNK FRZ PKG-6/5 LB</v>
          </cell>
          <cell r="E660" t="str">
            <v>NO FNS CODE</v>
          </cell>
          <cell r="F660" t="str">
            <v>N/A</v>
          </cell>
          <cell r="G660" t="str">
            <v>LB</v>
          </cell>
          <cell r="H660">
            <v>1320</v>
          </cell>
          <cell r="I660" t="str">
            <v>1000</v>
          </cell>
          <cell r="J660" t="str">
            <v>DOMESTIC STATISTICAL 1000</v>
          </cell>
          <cell r="K660" t="str">
            <v>703040</v>
          </cell>
          <cell r="L660" t="str">
            <v>VEGETABLE, FROZEN</v>
          </cell>
          <cell r="M660" t="str">
            <v>110</v>
          </cell>
          <cell r="N660" t="str">
            <v>AMS-FRUIT &amp; VEG</v>
          </cell>
          <cell r="O660" t="str">
            <v>103602010031400</v>
          </cell>
          <cell r="P660" t="str">
            <v>VEGETABLES/SWEET POTATO/FROZEN</v>
          </cell>
          <cell r="Q660">
            <v>1.0669999999999999</v>
          </cell>
          <cell r="R660">
            <v>1</v>
          </cell>
          <cell r="S660" t="str">
            <v>LB</v>
          </cell>
          <cell r="T660">
            <v>30</v>
          </cell>
          <cell r="U660">
            <v>39600</v>
          </cell>
          <cell r="V660">
            <v>74.36</v>
          </cell>
          <cell r="W660">
            <v>0.74360000000000004</v>
          </cell>
          <cell r="X660" t="str">
            <v>USD</v>
          </cell>
          <cell r="Y660">
            <v>100</v>
          </cell>
          <cell r="Z660" t="str">
            <v>LB</v>
          </cell>
          <cell r="AA660">
            <v>22.31</v>
          </cell>
          <cell r="AB660">
            <v>29446.560000000001</v>
          </cell>
          <cell r="AC660" t="str">
            <v>No</v>
          </cell>
        </row>
        <row r="661">
          <cell r="A661" t="str">
            <v>110563</v>
          </cell>
          <cell r="B661" t="str">
            <v>SALMON PINK CAN-24/14.75 OZ (33630)</v>
          </cell>
          <cell r="E661" t="str">
            <v>NO FNS CODE</v>
          </cell>
          <cell r="F661" t="str">
            <v>N/A</v>
          </cell>
          <cell r="G661" t="str">
            <v>LB</v>
          </cell>
          <cell r="H661">
            <v>1520</v>
          </cell>
          <cell r="I661" t="str">
            <v>1000</v>
          </cell>
          <cell r="J661" t="str">
            <v>DOMESTIC STATISTICAL 1000</v>
          </cell>
          <cell r="K661" t="str">
            <v>205010</v>
          </cell>
          <cell r="L661" t="str">
            <v>FISH, CANNED</v>
          </cell>
          <cell r="M661" t="str">
            <v>130</v>
          </cell>
          <cell r="N661" t="str">
            <v>AMS-LIVESTOCK</v>
          </cell>
          <cell r="O661" t="str">
            <v>100602002031220</v>
          </cell>
          <cell r="P661" t="str">
            <v>FISH/SALMON/CANNED</v>
          </cell>
          <cell r="Q661">
            <v>1.27</v>
          </cell>
          <cell r="R661">
            <v>1</v>
          </cell>
          <cell r="S661" t="str">
            <v>LB</v>
          </cell>
          <cell r="T661">
            <v>22.125</v>
          </cell>
          <cell r="U661">
            <v>33630</v>
          </cell>
          <cell r="V661">
            <v>315.27</v>
          </cell>
          <cell r="W661">
            <v>3.1526999999999998</v>
          </cell>
          <cell r="X661" t="str">
            <v>USD</v>
          </cell>
          <cell r="Y661">
            <v>100</v>
          </cell>
          <cell r="Z661" t="str">
            <v>LB</v>
          </cell>
          <cell r="AA661">
            <v>69.75</v>
          </cell>
          <cell r="AB661">
            <v>106025.3</v>
          </cell>
          <cell r="AC661" t="str">
            <v>No</v>
          </cell>
        </row>
        <row r="662">
          <cell r="A662" t="str">
            <v>110571</v>
          </cell>
          <cell r="B662" t="str">
            <v>SWEET POTATOES WAFFLE CUT FRZ CTN-15 LB</v>
          </cell>
          <cell r="E662" t="str">
            <v>NO FNS CODE</v>
          </cell>
          <cell r="F662" t="str">
            <v>N/A</v>
          </cell>
          <cell r="G662" t="str">
            <v>LB</v>
          </cell>
          <cell r="H662">
            <v>2520</v>
          </cell>
          <cell r="I662" t="str">
            <v>1000</v>
          </cell>
          <cell r="J662" t="str">
            <v>DOMESTIC STATISTICAL 1000</v>
          </cell>
          <cell r="K662" t="str">
            <v>703040</v>
          </cell>
          <cell r="L662" t="str">
            <v>VEGETABLE, FROZEN</v>
          </cell>
          <cell r="M662" t="str">
            <v>110</v>
          </cell>
          <cell r="N662" t="str">
            <v>AMS-FRUIT &amp; VEG</v>
          </cell>
          <cell r="O662" t="str">
            <v>103602010031400</v>
          </cell>
          <cell r="P662" t="str">
            <v>VEGETABLES/SWEET POTATO/FROZEN</v>
          </cell>
          <cell r="Q662">
            <v>1.133</v>
          </cell>
          <cell r="R662">
            <v>1</v>
          </cell>
          <cell r="S662" t="str">
            <v>LB</v>
          </cell>
          <cell r="T662">
            <v>15</v>
          </cell>
          <cell r="U662">
            <v>37800</v>
          </cell>
          <cell r="V662">
            <v>145</v>
          </cell>
          <cell r="W662">
            <v>1.45</v>
          </cell>
          <cell r="X662" t="str">
            <v>USD</v>
          </cell>
          <cell r="Y662">
            <v>100</v>
          </cell>
          <cell r="Z662" t="str">
            <v>LB</v>
          </cell>
          <cell r="AA662">
            <v>21.75</v>
          </cell>
          <cell r="AB662">
            <v>54810</v>
          </cell>
          <cell r="AC662" t="str">
            <v>No</v>
          </cell>
        </row>
        <row r="663">
          <cell r="A663" t="str">
            <v>110580</v>
          </cell>
          <cell r="B663" t="str">
            <v>K SALMON PINK CAN-24/14.75 OZ (33630)</v>
          </cell>
          <cell r="E663" t="str">
            <v>NO FNS CODE</v>
          </cell>
          <cell r="F663" t="str">
            <v>N/A</v>
          </cell>
          <cell r="G663" t="str">
            <v>LB</v>
          </cell>
          <cell r="H663">
            <v>1520</v>
          </cell>
          <cell r="I663" t="str">
            <v>1000</v>
          </cell>
          <cell r="J663" t="str">
            <v>DOMESTIC STATISTICAL 1000</v>
          </cell>
          <cell r="K663" t="str">
            <v>205010</v>
          </cell>
          <cell r="L663" t="str">
            <v>FISH, CANNED</v>
          </cell>
          <cell r="M663" t="str">
            <v>130</v>
          </cell>
          <cell r="N663" t="str">
            <v>AMS-LIVESTOCK</v>
          </cell>
          <cell r="O663" t="str">
            <v>100602002031220</v>
          </cell>
          <cell r="P663" t="str">
            <v>FISH/SALMON/CANNED</v>
          </cell>
          <cell r="Q663">
            <v>1.27</v>
          </cell>
          <cell r="R663">
            <v>1</v>
          </cell>
          <cell r="S663" t="str">
            <v>LB</v>
          </cell>
          <cell r="T663">
            <v>22.125</v>
          </cell>
          <cell r="U663">
            <v>33630</v>
          </cell>
          <cell r="V663">
            <v>315.31</v>
          </cell>
          <cell r="W663">
            <v>3.1531000000000002</v>
          </cell>
          <cell r="X663" t="str">
            <v>USD</v>
          </cell>
          <cell r="Y663">
            <v>100</v>
          </cell>
          <cell r="Z663" t="str">
            <v>LB</v>
          </cell>
          <cell r="AA663">
            <v>69.760000000000005</v>
          </cell>
          <cell r="AB663">
            <v>106038.75</v>
          </cell>
          <cell r="AC663" t="str">
            <v>No</v>
          </cell>
        </row>
        <row r="664">
          <cell r="A664" t="str">
            <v>110601</v>
          </cell>
          <cell r="B664" t="str">
            <v>FISH AK PLCK FRZ BULK CTN-49.5 LB</v>
          </cell>
          <cell r="E664" t="str">
            <v>NO FNS CODE</v>
          </cell>
          <cell r="F664" t="str">
            <v>N/A</v>
          </cell>
          <cell r="G664" t="str">
            <v>LB</v>
          </cell>
          <cell r="H664">
            <v>0</v>
          </cell>
          <cell r="I664" t="str">
            <v>1000</v>
          </cell>
          <cell r="J664" t="str">
            <v>DOMESTIC STATISTICAL 1000</v>
          </cell>
          <cell r="K664" t="str">
            <v>205030</v>
          </cell>
          <cell r="L664" t="str">
            <v>FISH, FROZEN</v>
          </cell>
          <cell r="M664" t="str">
            <v>130</v>
          </cell>
          <cell r="N664" t="str">
            <v>AMS-LIVESTOCK</v>
          </cell>
          <cell r="O664" t="str">
            <v>100602001531400</v>
          </cell>
          <cell r="P664" t="str">
            <v>FISH/POLLOCK/FROZEN</v>
          </cell>
          <cell r="Q664">
            <v>1.0609999999999999</v>
          </cell>
          <cell r="R664">
            <v>1</v>
          </cell>
          <cell r="S664" t="str">
            <v>LB</v>
          </cell>
          <cell r="T664">
            <v>0</v>
          </cell>
          <cell r="U664">
            <v>39600</v>
          </cell>
          <cell r="V664">
            <v>283.29000000000002</v>
          </cell>
          <cell r="W664">
            <v>2.8329000000000004</v>
          </cell>
          <cell r="X664" t="str">
            <v>USD</v>
          </cell>
          <cell r="Y664">
            <v>100</v>
          </cell>
          <cell r="Z664" t="str">
            <v>LB</v>
          </cell>
          <cell r="AA664">
            <v>0</v>
          </cell>
          <cell r="AB664">
            <v>112182.84</v>
          </cell>
          <cell r="AC664" t="str">
            <v>No</v>
          </cell>
        </row>
        <row r="665">
          <cell r="A665" t="str">
            <v>110610</v>
          </cell>
          <cell r="B665" t="str">
            <v>K H TOMATO SAUCE CAN-24/300</v>
          </cell>
          <cell r="E665" t="str">
            <v>NO FNS CODE</v>
          </cell>
          <cell r="F665" t="str">
            <v>N/A</v>
          </cell>
          <cell r="G665" t="str">
            <v>LB</v>
          </cell>
          <cell r="H665">
            <v>1530</v>
          </cell>
          <cell r="I665" t="str">
            <v>1000</v>
          </cell>
          <cell r="J665" t="str">
            <v>DOMESTIC STATISTICAL 1000</v>
          </cell>
          <cell r="K665" t="str">
            <v>703010</v>
          </cell>
          <cell r="L665" t="str">
            <v>VEGETABLE, CANNED</v>
          </cell>
          <cell r="M665" t="str">
            <v>110</v>
          </cell>
          <cell r="N665" t="str">
            <v>AMS-FRUIT &amp; VEG</v>
          </cell>
          <cell r="O665" t="str">
            <v>103602011031220</v>
          </cell>
          <cell r="P665" t="str">
            <v>VEGETABLES/TOMATOES/CANNED</v>
          </cell>
          <cell r="Q665">
            <v>1.2</v>
          </cell>
          <cell r="R665">
            <v>1</v>
          </cell>
          <cell r="S665" t="str">
            <v>LB</v>
          </cell>
          <cell r="T665">
            <v>22.5</v>
          </cell>
          <cell r="U665">
            <v>34425</v>
          </cell>
          <cell r="V665">
            <v>98.68</v>
          </cell>
          <cell r="W665">
            <v>0.98680000000000012</v>
          </cell>
          <cell r="X665" t="str">
            <v>USD</v>
          </cell>
          <cell r="Y665">
            <v>100</v>
          </cell>
          <cell r="Z665" t="str">
            <v>LB</v>
          </cell>
          <cell r="AA665">
            <v>22.2</v>
          </cell>
          <cell r="AB665">
            <v>33970.589999999997</v>
          </cell>
          <cell r="AC665" t="str">
            <v>No</v>
          </cell>
        </row>
        <row r="666">
          <cell r="A666" t="str">
            <v>110620</v>
          </cell>
          <cell r="B666" t="str">
            <v>BLUEBERRY HIGHBUSH DRIED CTN-25 LB</v>
          </cell>
          <cell r="E666" t="str">
            <v>NO FNS CODE</v>
          </cell>
          <cell r="F666" t="str">
            <v>N/A</v>
          </cell>
          <cell r="G666" t="str">
            <v>LB</v>
          </cell>
          <cell r="H666">
            <v>1386</v>
          </cell>
          <cell r="I666" t="str">
            <v>1000</v>
          </cell>
          <cell r="J666" t="str">
            <v>DOMESTIC STATISTICAL 1000</v>
          </cell>
          <cell r="K666" t="str">
            <v>702020</v>
          </cell>
          <cell r="L666" t="str">
            <v>FRUIT, DRIED</v>
          </cell>
          <cell r="M666" t="str">
            <v>110</v>
          </cell>
          <cell r="N666" t="str">
            <v>AMS-FRUIT &amp; VEG</v>
          </cell>
          <cell r="O666" t="str">
            <v>101202004031340</v>
          </cell>
          <cell r="P666" t="str">
            <v>FRUIT/BLUEBERRY/DRIED</v>
          </cell>
          <cell r="Q666">
            <v>1.0880000000000001</v>
          </cell>
          <cell r="R666">
            <v>1</v>
          </cell>
          <cell r="S666" t="str">
            <v>LB</v>
          </cell>
          <cell r="T666">
            <v>25</v>
          </cell>
          <cell r="U666">
            <v>34650</v>
          </cell>
          <cell r="V666">
            <v>445.23</v>
          </cell>
          <cell r="W666">
            <v>4.4523000000000001</v>
          </cell>
          <cell r="X666" t="str">
            <v>USD</v>
          </cell>
          <cell r="Y666">
            <v>100</v>
          </cell>
          <cell r="Z666" t="str">
            <v>LB</v>
          </cell>
          <cell r="AA666">
            <v>111.31</v>
          </cell>
          <cell r="AB666">
            <v>154272.20000000001</v>
          </cell>
          <cell r="AC666" t="str">
            <v>No</v>
          </cell>
        </row>
        <row r="667">
          <cell r="A667" t="str">
            <v>110621</v>
          </cell>
          <cell r="B667" t="str">
            <v>BLUEBERRY HIGHBUSH DRIED PKG-10 LB</v>
          </cell>
          <cell r="E667" t="str">
            <v>NO FNS CODE</v>
          </cell>
          <cell r="F667" t="str">
            <v>N/A</v>
          </cell>
          <cell r="G667" t="str">
            <v>LB</v>
          </cell>
          <cell r="H667">
            <v>2600</v>
          </cell>
          <cell r="I667" t="str">
            <v>1000</v>
          </cell>
          <cell r="J667" t="str">
            <v>DOMESTIC STATISTICAL 1000</v>
          </cell>
          <cell r="K667" t="str">
            <v>702020</v>
          </cell>
          <cell r="L667" t="str">
            <v>FRUIT, DRIED</v>
          </cell>
          <cell r="M667" t="str">
            <v>110</v>
          </cell>
          <cell r="N667" t="str">
            <v>AMS-FRUIT &amp; VEG</v>
          </cell>
          <cell r="O667" t="str">
            <v>101202004031340</v>
          </cell>
          <cell r="P667" t="str">
            <v>FRUIT/BLUEBERRY/DRIED</v>
          </cell>
          <cell r="Q667">
            <v>1.1000000000000001</v>
          </cell>
          <cell r="R667">
            <v>1</v>
          </cell>
          <cell r="S667" t="str">
            <v>LB</v>
          </cell>
          <cell r="T667">
            <v>10</v>
          </cell>
          <cell r="U667">
            <v>26000</v>
          </cell>
          <cell r="V667">
            <v>402.94</v>
          </cell>
          <cell r="W667">
            <v>4.0293999999999999</v>
          </cell>
          <cell r="X667" t="str">
            <v>USD</v>
          </cell>
          <cell r="Y667">
            <v>100</v>
          </cell>
          <cell r="Z667" t="str">
            <v>LB</v>
          </cell>
          <cell r="AA667">
            <v>40.29</v>
          </cell>
          <cell r="AB667">
            <v>104764.4</v>
          </cell>
          <cell r="AC667" t="str">
            <v>No</v>
          </cell>
        </row>
        <row r="668">
          <cell r="A668" t="str">
            <v>110622</v>
          </cell>
          <cell r="B668" t="str">
            <v>BLUEBERRY HIGHBUSH DRIED PKG-8/2 LB</v>
          </cell>
          <cell r="E668" t="str">
            <v>NO FNS CODE</v>
          </cell>
          <cell r="F668" t="str">
            <v>N/A</v>
          </cell>
          <cell r="G668" t="str">
            <v>LB</v>
          </cell>
          <cell r="H668">
            <v>1848</v>
          </cell>
          <cell r="I668" t="str">
            <v>1000</v>
          </cell>
          <cell r="J668" t="str">
            <v>DOMESTIC STATISTICAL 1000</v>
          </cell>
          <cell r="K668" t="str">
            <v>702020</v>
          </cell>
          <cell r="L668" t="str">
            <v>FRUIT, DRIED</v>
          </cell>
          <cell r="M668" t="str">
            <v>110</v>
          </cell>
          <cell r="N668" t="str">
            <v>AMS-FRUIT &amp; VEG</v>
          </cell>
          <cell r="O668" t="str">
            <v>101202004031340</v>
          </cell>
          <cell r="P668" t="str">
            <v>FRUIT/BLUEBERRY/DRIED</v>
          </cell>
          <cell r="Q668">
            <v>1.0940000000000001</v>
          </cell>
          <cell r="R668">
            <v>1</v>
          </cell>
          <cell r="S668" t="str">
            <v>LB</v>
          </cell>
          <cell r="T668">
            <v>16</v>
          </cell>
          <cell r="U668">
            <v>29568</v>
          </cell>
          <cell r="V668">
            <v>435.32</v>
          </cell>
          <cell r="W668">
            <v>4.3532000000000002</v>
          </cell>
          <cell r="X668" t="str">
            <v>USD</v>
          </cell>
          <cell r="Y668">
            <v>100</v>
          </cell>
          <cell r="Z668" t="str">
            <v>LB</v>
          </cell>
          <cell r="AA668">
            <v>69.650000000000006</v>
          </cell>
          <cell r="AB668">
            <v>128715.42</v>
          </cell>
          <cell r="AC668" t="str">
            <v>No</v>
          </cell>
        </row>
        <row r="669">
          <cell r="A669" t="str">
            <v>110623</v>
          </cell>
          <cell r="B669" t="str">
            <v>BLUEBERRY HIGHBUSH FRZ CTN-12/2.5 LB</v>
          </cell>
          <cell r="E669" t="str">
            <v>NO FNS CODE</v>
          </cell>
          <cell r="F669" t="str">
            <v>N/A</v>
          </cell>
          <cell r="G669" t="str">
            <v>LB</v>
          </cell>
          <cell r="H669">
            <v>1320</v>
          </cell>
          <cell r="I669" t="str">
            <v>1000</v>
          </cell>
          <cell r="J669" t="str">
            <v>DOMESTIC STATISTICAL 1000</v>
          </cell>
          <cell r="K669" t="str">
            <v>702040</v>
          </cell>
          <cell r="L669" t="str">
            <v>FRUIT, FROZEN</v>
          </cell>
          <cell r="M669" t="str">
            <v>110</v>
          </cell>
          <cell r="N669" t="str">
            <v>AMS-FRUIT &amp; VEG</v>
          </cell>
          <cell r="O669" t="str">
            <v>101202004031400</v>
          </cell>
          <cell r="P669" t="str">
            <v>FRUIT/BLUEBERRY/FROZEN</v>
          </cell>
          <cell r="Q669">
            <v>1.0669999999999999</v>
          </cell>
          <cell r="R669">
            <v>1</v>
          </cell>
          <cell r="S669" t="str">
            <v>LB</v>
          </cell>
          <cell r="T669">
            <v>30</v>
          </cell>
          <cell r="U669">
            <v>39600</v>
          </cell>
          <cell r="V669">
            <v>178.21</v>
          </cell>
          <cell r="W669">
            <v>1.7821</v>
          </cell>
          <cell r="X669" t="str">
            <v>USD</v>
          </cell>
          <cell r="Y669">
            <v>100</v>
          </cell>
          <cell r="Z669" t="str">
            <v>LB</v>
          </cell>
          <cell r="AA669">
            <v>53.46</v>
          </cell>
          <cell r="AB669">
            <v>70571.16</v>
          </cell>
          <cell r="AC669" t="str">
            <v>No</v>
          </cell>
        </row>
        <row r="670">
          <cell r="A670" t="str">
            <v>110624</v>
          </cell>
          <cell r="B670" t="str">
            <v>BLUEBERRY HIGHBUSH FRZ CTN-30 LB</v>
          </cell>
          <cell r="E670" t="str">
            <v>NO FNS CODE</v>
          </cell>
          <cell r="F670" t="str">
            <v>N/A</v>
          </cell>
          <cell r="G670" t="str">
            <v>LB</v>
          </cell>
          <cell r="H670">
            <v>1320</v>
          </cell>
          <cell r="I670" t="str">
            <v>1000</v>
          </cell>
          <cell r="J670" t="str">
            <v>DOMESTIC STATISTICAL 1000</v>
          </cell>
          <cell r="K670" t="str">
            <v>702040</v>
          </cell>
          <cell r="L670" t="str">
            <v>FRUIT, FROZEN</v>
          </cell>
          <cell r="M670" t="str">
            <v>110</v>
          </cell>
          <cell r="N670" t="str">
            <v>AMS-FRUIT &amp; VEG</v>
          </cell>
          <cell r="O670" t="str">
            <v>101202004031400</v>
          </cell>
          <cell r="P670" t="str">
            <v>FRUIT/BLUEBERRY/FROZEN</v>
          </cell>
          <cell r="Q670">
            <v>1.0669999999999999</v>
          </cell>
          <cell r="R670">
            <v>1</v>
          </cell>
          <cell r="S670" t="str">
            <v>LB</v>
          </cell>
          <cell r="T670">
            <v>30</v>
          </cell>
          <cell r="U670">
            <v>39600</v>
          </cell>
          <cell r="V670">
            <v>147.25</v>
          </cell>
          <cell r="W670">
            <v>1.4724999999999999</v>
          </cell>
          <cell r="X670" t="str">
            <v>USD</v>
          </cell>
          <cell r="Y670">
            <v>100</v>
          </cell>
          <cell r="Z670" t="str">
            <v>LB</v>
          </cell>
          <cell r="AA670">
            <v>44.18</v>
          </cell>
          <cell r="AB670">
            <v>58311</v>
          </cell>
          <cell r="AC670" t="str">
            <v>No</v>
          </cell>
        </row>
        <row r="671">
          <cell r="A671" t="str">
            <v>110630</v>
          </cell>
          <cell r="B671" t="str">
            <v>K OIL VEGETABLE BTL-6/1 GAL</v>
          </cell>
          <cell r="E671" t="str">
            <v>NO FNS CODE</v>
          </cell>
          <cell r="F671" t="str">
            <v>N/A</v>
          </cell>
          <cell r="G671" t="str">
            <v>LB</v>
          </cell>
          <cell r="H671">
            <v>800</v>
          </cell>
          <cell r="I671" t="str">
            <v>1000</v>
          </cell>
          <cell r="J671" t="str">
            <v>DOMESTIC STATISTICAL 1000</v>
          </cell>
          <cell r="K671" t="str">
            <v>601011</v>
          </cell>
          <cell r="L671" t="str">
            <v>VEG OIL PROD, KOSHER</v>
          </cell>
          <cell r="M671" t="str">
            <v>210</v>
          </cell>
          <cell r="N671" t="str">
            <v>AMS-DOMESTIC</v>
          </cell>
          <cell r="O671" t="str">
            <v>102402005031140</v>
          </cell>
          <cell r="P671" t="str">
            <v>OIL/VEGETABLE/BOTTLE</v>
          </cell>
          <cell r="Q671">
            <v>1.169</v>
          </cell>
          <cell r="R671">
            <v>1</v>
          </cell>
          <cell r="S671" t="str">
            <v>LB</v>
          </cell>
          <cell r="T671">
            <v>46.2</v>
          </cell>
          <cell r="U671">
            <v>36960</v>
          </cell>
          <cell r="V671">
            <v>113</v>
          </cell>
          <cell r="W671">
            <v>1.1299999999999999</v>
          </cell>
          <cell r="X671" t="str">
            <v>USD</v>
          </cell>
          <cell r="Y671">
            <v>100</v>
          </cell>
          <cell r="Z671" t="str">
            <v>LB</v>
          </cell>
          <cell r="AA671">
            <v>52.21</v>
          </cell>
          <cell r="AB671">
            <v>41764.800000000003</v>
          </cell>
          <cell r="AC671" t="str">
            <v>No</v>
          </cell>
        </row>
        <row r="672">
          <cell r="A672" t="str">
            <v>110650</v>
          </cell>
          <cell r="B672" t="str">
            <v>K SALMON RED CAN-24/7.5 OZ</v>
          </cell>
          <cell r="E672" t="str">
            <v>NO FNS CODE</v>
          </cell>
          <cell r="F672" t="str">
            <v>N/A</v>
          </cell>
          <cell r="G672" t="str">
            <v>LB</v>
          </cell>
          <cell r="H672">
            <v>2800</v>
          </cell>
          <cell r="I672" t="str">
            <v>1000</v>
          </cell>
          <cell r="J672" t="str">
            <v>DOMESTIC STATISTICAL 1000</v>
          </cell>
          <cell r="K672" t="str">
            <v>205010</v>
          </cell>
          <cell r="L672" t="str">
            <v>FISH, CANNED</v>
          </cell>
          <cell r="M672" t="str">
            <v>130</v>
          </cell>
          <cell r="N672" t="str">
            <v>AMS-LIVESTOCK</v>
          </cell>
          <cell r="O672" t="str">
            <v>100602002031220</v>
          </cell>
          <cell r="P672" t="str">
            <v>FISH/SALMON/CANNED</v>
          </cell>
          <cell r="Q672">
            <v>1.27</v>
          </cell>
          <cell r="R672">
            <v>1</v>
          </cell>
          <cell r="S672" t="str">
            <v>LB</v>
          </cell>
          <cell r="T672">
            <v>11.25</v>
          </cell>
          <cell r="U672">
            <v>31500</v>
          </cell>
          <cell r="V672">
            <v>296.35000000000002</v>
          </cell>
          <cell r="W672">
            <v>2.9635000000000002</v>
          </cell>
          <cell r="X672" t="str">
            <v>USD</v>
          </cell>
          <cell r="Y672">
            <v>100</v>
          </cell>
          <cell r="Z672" t="str">
            <v>LB</v>
          </cell>
          <cell r="AA672">
            <v>33.340000000000003</v>
          </cell>
          <cell r="AB672">
            <v>93350.25</v>
          </cell>
          <cell r="AC672" t="str">
            <v>No</v>
          </cell>
        </row>
        <row r="673">
          <cell r="A673" t="str">
            <v>110651</v>
          </cell>
          <cell r="B673" t="str">
            <v>ORANGE JUICE SINGLE FRZ CUP-96/4 OZ</v>
          </cell>
          <cell r="E673" t="str">
            <v>NO FNS CODE</v>
          </cell>
          <cell r="F673" t="str">
            <v>N/A</v>
          </cell>
          <cell r="G673" t="str">
            <v>LB</v>
          </cell>
          <cell r="H673">
            <v>1408</v>
          </cell>
          <cell r="I673" t="str">
            <v>1000</v>
          </cell>
          <cell r="J673" t="str">
            <v>DOMESTIC STATISTICAL 1000</v>
          </cell>
          <cell r="K673" t="str">
            <v>702050</v>
          </cell>
          <cell r="L673" t="str">
            <v>FRUIT, JUICE</v>
          </cell>
          <cell r="M673" t="str">
            <v>110</v>
          </cell>
          <cell r="N673" t="str">
            <v>AMS-FRUIT &amp; VEG</v>
          </cell>
          <cell r="O673" t="str">
            <v>101202012031420</v>
          </cell>
          <cell r="P673" t="str">
            <v>FRUIT/ORANGE/JUICE</v>
          </cell>
          <cell r="Q673">
            <v>1.056</v>
          </cell>
          <cell r="R673">
            <v>1</v>
          </cell>
          <cell r="S673" t="str">
            <v>LB</v>
          </cell>
          <cell r="T673">
            <v>27</v>
          </cell>
          <cell r="U673">
            <v>38016</v>
          </cell>
          <cell r="V673">
            <v>109.06</v>
          </cell>
          <cell r="W673">
            <v>1.0906</v>
          </cell>
          <cell r="X673" t="str">
            <v>USD</v>
          </cell>
          <cell r="Y673">
            <v>100</v>
          </cell>
          <cell r="Z673" t="str">
            <v>LB</v>
          </cell>
          <cell r="AA673">
            <v>29.45</v>
          </cell>
          <cell r="AB673">
            <v>41460.25</v>
          </cell>
          <cell r="AC673" t="str">
            <v>No</v>
          </cell>
        </row>
        <row r="674">
          <cell r="A674" t="str">
            <v>110652</v>
          </cell>
          <cell r="B674" t="str">
            <v>SALMON RED CAN-24/7.5 OZ</v>
          </cell>
          <cell r="E674" t="str">
            <v>NO FNS CODE</v>
          </cell>
          <cell r="F674" t="str">
            <v>N/A</v>
          </cell>
          <cell r="G674" t="str">
            <v>LB</v>
          </cell>
          <cell r="H674">
            <v>2800</v>
          </cell>
          <cell r="I674" t="str">
            <v>1000</v>
          </cell>
          <cell r="J674" t="str">
            <v>DOMESTIC STATISTICAL 1000</v>
          </cell>
          <cell r="K674" t="str">
            <v>205010</v>
          </cell>
          <cell r="L674" t="str">
            <v>FISH, CANNED</v>
          </cell>
          <cell r="M674" t="str">
            <v>130</v>
          </cell>
          <cell r="N674" t="str">
            <v>AMS-LIVESTOCK</v>
          </cell>
          <cell r="O674" t="str">
            <v>100602002031220</v>
          </cell>
          <cell r="P674" t="str">
            <v>FISH/SALMON/CANNED</v>
          </cell>
          <cell r="Q674">
            <v>1.27</v>
          </cell>
          <cell r="R674">
            <v>1</v>
          </cell>
          <cell r="S674" t="str">
            <v>LB</v>
          </cell>
          <cell r="T674">
            <v>11.25</v>
          </cell>
          <cell r="U674">
            <v>31500</v>
          </cell>
          <cell r="V674">
            <v>311.62</v>
          </cell>
          <cell r="W674">
            <v>3.1162000000000001</v>
          </cell>
          <cell r="X674" t="str">
            <v>USD</v>
          </cell>
          <cell r="Y674">
            <v>100</v>
          </cell>
          <cell r="Z674" t="str">
            <v>LB</v>
          </cell>
          <cell r="AA674">
            <v>35.06</v>
          </cell>
          <cell r="AB674">
            <v>98160.3</v>
          </cell>
          <cell r="AC674" t="str">
            <v>No</v>
          </cell>
        </row>
        <row r="675">
          <cell r="A675" t="str">
            <v>110660</v>
          </cell>
          <cell r="B675" t="str">
            <v>K PEANUT BUTTER SMOOTH JAR-12/18 OZ</v>
          </cell>
          <cell r="E675" t="str">
            <v>NO FNS CODE</v>
          </cell>
          <cell r="F675" t="str">
            <v>N/A</v>
          </cell>
          <cell r="G675" t="str">
            <v>LB</v>
          </cell>
          <cell r="H675">
            <v>2880</v>
          </cell>
          <cell r="I675" t="str">
            <v>1000</v>
          </cell>
          <cell r="J675" t="str">
            <v>DOMESTIC STATISTICAL 1000</v>
          </cell>
          <cell r="K675" t="str">
            <v>701011</v>
          </cell>
          <cell r="L675" t="str">
            <v>PEANUT PROD, KOSHER</v>
          </cell>
          <cell r="M675" t="str">
            <v>210</v>
          </cell>
          <cell r="N675" t="str">
            <v>AMS-DOMESTIC</v>
          </cell>
          <cell r="O675" t="str">
            <v>102202002031200</v>
          </cell>
          <cell r="P675" t="str">
            <v>NUTS/PEANUT BUTTER/CANNED</v>
          </cell>
          <cell r="Q675">
            <v>1.1479999999999999</v>
          </cell>
          <cell r="R675">
            <v>1</v>
          </cell>
          <cell r="S675" t="str">
            <v>LB</v>
          </cell>
          <cell r="T675">
            <v>13.5</v>
          </cell>
          <cell r="U675">
            <v>38880</v>
          </cell>
          <cell r="V675">
            <v>134.33000000000001</v>
          </cell>
          <cell r="W675">
            <v>1.3433000000000002</v>
          </cell>
          <cell r="X675" t="str">
            <v>USD</v>
          </cell>
          <cell r="Y675">
            <v>100</v>
          </cell>
          <cell r="Z675" t="str">
            <v>LB</v>
          </cell>
          <cell r="AA675">
            <v>18.13</v>
          </cell>
          <cell r="AB675">
            <v>52227.5</v>
          </cell>
          <cell r="AC675" t="str">
            <v>No</v>
          </cell>
        </row>
        <row r="676">
          <cell r="A676" t="str">
            <v>110670</v>
          </cell>
          <cell r="B676" t="str">
            <v>CRACKERS UNSALTED 2160 BOX-12/16 OZ</v>
          </cell>
          <cell r="E676" t="str">
            <v>NO FNS CODE</v>
          </cell>
          <cell r="F676" t="str">
            <v>N/A</v>
          </cell>
          <cell r="G676" t="str">
            <v>LB</v>
          </cell>
          <cell r="H676">
            <v>2160</v>
          </cell>
          <cell r="I676" t="str">
            <v>1000</v>
          </cell>
          <cell r="J676" t="str">
            <v>DOMESTIC STATISTICAL 1000</v>
          </cell>
          <cell r="K676" t="str">
            <v>502020</v>
          </cell>
          <cell r="L676" t="str">
            <v>CRACKER PROD, PROC</v>
          </cell>
          <cell r="M676" t="str">
            <v>210</v>
          </cell>
          <cell r="N676" t="str">
            <v>AMS-DOMESTIC</v>
          </cell>
          <cell r="O676" t="str">
            <v>101402002031160</v>
          </cell>
          <cell r="P676" t="str">
            <v>GRAIN-PROCESSED/CRACKERS/BOX</v>
          </cell>
          <cell r="Q676">
            <v>1.216</v>
          </cell>
          <cell r="R676">
            <v>1</v>
          </cell>
          <cell r="S676" t="str">
            <v>LB</v>
          </cell>
          <cell r="T676">
            <v>12</v>
          </cell>
          <cell r="U676">
            <v>25920</v>
          </cell>
          <cell r="V676">
            <v>100.5</v>
          </cell>
          <cell r="W676">
            <v>1.0049999999999999</v>
          </cell>
          <cell r="X676" t="str">
            <v>USD</v>
          </cell>
          <cell r="Y676">
            <v>100</v>
          </cell>
          <cell r="Z676" t="str">
            <v>LB</v>
          </cell>
          <cell r="AA676">
            <v>12.06</v>
          </cell>
          <cell r="AB676">
            <v>26049.599999999999</v>
          </cell>
          <cell r="AC676" t="str">
            <v>No</v>
          </cell>
        </row>
        <row r="677">
          <cell r="A677" t="str">
            <v>110672</v>
          </cell>
          <cell r="B677" t="str">
            <v>LAMB SHOULDER RST BNLS FRZ CTN-35-45 LB</v>
          </cell>
          <cell r="E677" t="str">
            <v>NO FNS CODE</v>
          </cell>
          <cell r="F677" t="str">
            <v>N/A</v>
          </cell>
          <cell r="G677" t="str">
            <v>LB</v>
          </cell>
          <cell r="H677">
            <v>1000</v>
          </cell>
          <cell r="I677" t="str">
            <v>1000</v>
          </cell>
          <cell r="J677" t="str">
            <v>DOMESTIC STATISTICAL 1000</v>
          </cell>
          <cell r="K677" t="str">
            <v>104010</v>
          </cell>
          <cell r="L677" t="str">
            <v>LAMB PRODUCTS</v>
          </cell>
          <cell r="M677" t="str">
            <v>130</v>
          </cell>
          <cell r="N677" t="str">
            <v>AMS-LIVESTOCK</v>
          </cell>
          <cell r="O677" t="str">
            <v>101802004031400</v>
          </cell>
          <cell r="P677" t="str">
            <v>MEAT/LAMB/FROZEN</v>
          </cell>
          <cell r="Q677">
            <v>1.08</v>
          </cell>
          <cell r="R677">
            <v>1</v>
          </cell>
          <cell r="S677" t="str">
            <v>LB</v>
          </cell>
          <cell r="T677">
            <v>40</v>
          </cell>
          <cell r="U677">
            <v>40000</v>
          </cell>
          <cell r="V677">
            <v>598.53</v>
          </cell>
          <cell r="W677">
            <v>5.9852999999999996</v>
          </cell>
          <cell r="X677" t="str">
            <v>USD</v>
          </cell>
          <cell r="Y677">
            <v>100</v>
          </cell>
          <cell r="Z677" t="str">
            <v>LB</v>
          </cell>
          <cell r="AA677">
            <v>239.41</v>
          </cell>
          <cell r="AB677">
            <v>239412</v>
          </cell>
          <cell r="AC677" t="str">
            <v>Yes</v>
          </cell>
        </row>
        <row r="678">
          <cell r="A678" t="str">
            <v>110673</v>
          </cell>
          <cell r="B678" t="str">
            <v>CORNMEAL WHOLE GRAIN BLUE BAG-12/2 LB</v>
          </cell>
          <cell r="E678" t="str">
            <v>NO FNS CODE</v>
          </cell>
          <cell r="F678" t="str">
            <v>N/A</v>
          </cell>
          <cell r="G678" t="str">
            <v>LB</v>
          </cell>
          <cell r="H678">
            <v>1584</v>
          </cell>
          <cell r="I678" t="str">
            <v>1000</v>
          </cell>
          <cell r="J678" t="str">
            <v>DOMESTIC STATISTICAL 1000</v>
          </cell>
          <cell r="K678" t="str">
            <v>501010</v>
          </cell>
          <cell r="L678" t="str">
            <v>CORN PRODUCTS</v>
          </cell>
          <cell r="M678" t="str">
            <v>210</v>
          </cell>
          <cell r="N678" t="str">
            <v>AMS-DOMESTIC</v>
          </cell>
          <cell r="O678" t="str">
            <v>101402001031100</v>
          </cell>
          <cell r="P678" t="str">
            <v>GRAIN-PROCESSED/CORNMEAL/BAG</v>
          </cell>
          <cell r="Q678">
            <v>1.02</v>
          </cell>
          <cell r="R678">
            <v>1</v>
          </cell>
          <cell r="S678" t="str">
            <v>LB</v>
          </cell>
          <cell r="T678">
            <v>24</v>
          </cell>
          <cell r="U678">
            <v>38016</v>
          </cell>
          <cell r="V678">
            <v>160</v>
          </cell>
          <cell r="W678">
            <v>1.6</v>
          </cell>
          <cell r="X678" t="str">
            <v>USD</v>
          </cell>
          <cell r="Y678">
            <v>100</v>
          </cell>
          <cell r="Z678" t="str">
            <v>LB</v>
          </cell>
          <cell r="AA678">
            <v>38.4</v>
          </cell>
          <cell r="AB678">
            <v>60825.599999999999</v>
          </cell>
          <cell r="AC678" t="str">
            <v>No</v>
          </cell>
        </row>
        <row r="679">
          <cell r="A679" t="str">
            <v>110674</v>
          </cell>
          <cell r="B679" t="str">
            <v>BISON GROUND FRZ PKG-16/2.5 LB</v>
          </cell>
          <cell r="E679" t="str">
            <v>NO FNS CODE</v>
          </cell>
          <cell r="F679" t="str">
            <v>N/A</v>
          </cell>
          <cell r="G679" t="str">
            <v>LB</v>
          </cell>
          <cell r="H679">
            <v>1000</v>
          </cell>
          <cell r="I679" t="str">
            <v>1000</v>
          </cell>
          <cell r="J679" t="str">
            <v>DOMESTIC STATISTICAL 1000</v>
          </cell>
          <cell r="K679" t="str">
            <v>101090</v>
          </cell>
          <cell r="L679" t="str">
            <v>BISON PRODUCTS</v>
          </cell>
          <cell r="M679" t="str">
            <v>130</v>
          </cell>
          <cell r="N679" t="str">
            <v>AMS-LIVESTOCK</v>
          </cell>
          <cell r="O679" t="str">
            <v>101802002031400</v>
          </cell>
          <cell r="P679" t="str">
            <v>MEAT/BISON/FROZEN</v>
          </cell>
          <cell r="Q679">
            <v>1.056</v>
          </cell>
          <cell r="R679">
            <v>1</v>
          </cell>
          <cell r="S679" t="str">
            <v>LB</v>
          </cell>
          <cell r="T679">
            <v>40</v>
          </cell>
          <cell r="U679">
            <v>40000</v>
          </cell>
          <cell r="V679">
            <v>863</v>
          </cell>
          <cell r="W679">
            <v>8.6300000000000008</v>
          </cell>
          <cell r="X679" t="str">
            <v>USD</v>
          </cell>
          <cell r="Y679">
            <v>100</v>
          </cell>
          <cell r="Z679" t="str">
            <v>LB</v>
          </cell>
          <cell r="AA679">
            <v>345.2</v>
          </cell>
          <cell r="AB679">
            <v>345200</v>
          </cell>
          <cell r="AC679" t="str">
            <v>No</v>
          </cell>
        </row>
        <row r="680">
          <cell r="A680" t="str">
            <v>110680</v>
          </cell>
          <cell r="B680" t="str">
            <v>LAMB SHANK FRZ CTN-35-45 LB</v>
          </cell>
          <cell r="E680" t="str">
            <v>NO FNS CODE</v>
          </cell>
          <cell r="F680" t="str">
            <v>N/A</v>
          </cell>
          <cell r="G680" t="str">
            <v>LB</v>
          </cell>
          <cell r="H680">
            <v>1000</v>
          </cell>
          <cell r="I680" t="str">
            <v>1000</v>
          </cell>
          <cell r="J680" t="str">
            <v>DOMESTIC STATISTICAL 1000</v>
          </cell>
          <cell r="K680" t="str">
            <v>104010</v>
          </cell>
          <cell r="L680" t="str">
            <v>LAMB PRODUCTS</v>
          </cell>
          <cell r="M680" t="str">
            <v>130</v>
          </cell>
          <cell r="N680" t="str">
            <v>AMS-LIVESTOCK</v>
          </cell>
          <cell r="O680" t="str">
            <v>101802004031400</v>
          </cell>
          <cell r="P680" t="str">
            <v>MEAT/LAMB/FROZEN</v>
          </cell>
          <cell r="Q680">
            <v>1.08</v>
          </cell>
          <cell r="R680">
            <v>1</v>
          </cell>
          <cell r="S680" t="str">
            <v>LB</v>
          </cell>
          <cell r="T680">
            <v>40</v>
          </cell>
          <cell r="U680">
            <v>40000</v>
          </cell>
          <cell r="V680">
            <v>514.25</v>
          </cell>
          <cell r="W680">
            <v>5.1425000000000001</v>
          </cell>
          <cell r="X680" t="str">
            <v>USD</v>
          </cell>
          <cell r="Y680">
            <v>100</v>
          </cell>
          <cell r="Z680" t="str">
            <v>LB</v>
          </cell>
          <cell r="AA680">
            <v>205.7</v>
          </cell>
          <cell r="AB680">
            <v>205700</v>
          </cell>
          <cell r="AC680" t="str">
            <v>Yes</v>
          </cell>
        </row>
        <row r="681">
          <cell r="A681" t="str">
            <v>110690</v>
          </cell>
          <cell r="B681" t="str">
            <v>MILK 1% MILKFAT UHT 2816 BOX-24/8 FL OZ</v>
          </cell>
          <cell r="E681" t="str">
            <v>NO FNS CODE</v>
          </cell>
          <cell r="F681" t="str">
            <v>N/A</v>
          </cell>
          <cell r="G681" t="str">
            <v>LB</v>
          </cell>
          <cell r="H681">
            <v>2816</v>
          </cell>
          <cell r="I681" t="str">
            <v>1000</v>
          </cell>
          <cell r="J681" t="str">
            <v>DOMESTIC STATISTICAL 1000</v>
          </cell>
          <cell r="K681" t="str">
            <v>402010</v>
          </cell>
          <cell r="L681" t="str">
            <v>MILK, UHT</v>
          </cell>
          <cell r="M681" t="str">
            <v>220</v>
          </cell>
          <cell r="N681" t="str">
            <v>AMS-DAIRY</v>
          </cell>
          <cell r="O681" t="str">
            <v>102002004031160</v>
          </cell>
          <cell r="P681" t="str">
            <v>MILK/UHT/BOX</v>
          </cell>
          <cell r="Q681">
            <v>1.125</v>
          </cell>
          <cell r="R681">
            <v>1</v>
          </cell>
          <cell r="S681" t="str">
            <v>LB</v>
          </cell>
          <cell r="T681">
            <v>12.936</v>
          </cell>
          <cell r="U681">
            <v>36428</v>
          </cell>
          <cell r="V681">
            <v>64.62</v>
          </cell>
          <cell r="W681">
            <v>0.6462</v>
          </cell>
          <cell r="X681" t="str">
            <v>USD</v>
          </cell>
          <cell r="Y681">
            <v>100</v>
          </cell>
          <cell r="Z681" t="str">
            <v>LB</v>
          </cell>
          <cell r="AA681">
            <v>8.36</v>
          </cell>
          <cell r="AB681">
            <v>23539.77</v>
          </cell>
          <cell r="AC681" t="str">
            <v>No</v>
          </cell>
        </row>
        <row r="682">
          <cell r="A682" t="str">
            <v>110692</v>
          </cell>
          <cell r="B682" t="str">
            <v>RICE WILD PKG-40/1 LB</v>
          </cell>
          <cell r="E682" t="str">
            <v>NO FNS CODE</v>
          </cell>
          <cell r="F682" t="str">
            <v>N/A</v>
          </cell>
          <cell r="G682" t="str">
            <v>LB</v>
          </cell>
          <cell r="H682">
            <v>768</v>
          </cell>
          <cell r="I682" t="str">
            <v>1000</v>
          </cell>
          <cell r="J682" t="str">
            <v>DOMESTIC STATISTICAL 1000</v>
          </cell>
          <cell r="K682" t="str">
            <v>507014</v>
          </cell>
          <cell r="L682" t="str">
            <v>RICE, WILD</v>
          </cell>
          <cell r="M682" t="str">
            <v>210</v>
          </cell>
          <cell r="N682" t="str">
            <v>AMS-DOMESTIC</v>
          </cell>
          <cell r="O682" t="str">
            <v>103202008031460</v>
          </cell>
          <cell r="P682" t="str">
            <v>RICE/WILD/PACKAGE</v>
          </cell>
          <cell r="Q682">
            <v>1.0249999999999999</v>
          </cell>
          <cell r="R682">
            <v>1</v>
          </cell>
          <cell r="S682" t="str">
            <v>LB</v>
          </cell>
          <cell r="T682">
            <v>40</v>
          </cell>
          <cell r="U682">
            <v>30720</v>
          </cell>
          <cell r="V682">
            <v>1010</v>
          </cell>
          <cell r="W682">
            <v>10.1</v>
          </cell>
          <cell r="X682" t="str">
            <v>USD</v>
          </cell>
          <cell r="Y682">
            <v>100</v>
          </cell>
          <cell r="Z682" t="str">
            <v>LB</v>
          </cell>
          <cell r="AA682">
            <v>404</v>
          </cell>
          <cell r="AB682">
            <v>310272</v>
          </cell>
          <cell r="AC682" t="str">
            <v>No</v>
          </cell>
        </row>
        <row r="683">
          <cell r="A683" t="str">
            <v>110693</v>
          </cell>
          <cell r="B683" t="str">
            <v>RICE BRN US#1 LONG GRAIN BAG-25 LB</v>
          </cell>
          <cell r="E683" t="str">
            <v>NO FNS CODE</v>
          </cell>
          <cell r="F683" t="str">
            <v>N/A</v>
          </cell>
          <cell r="G683" t="str">
            <v>LB</v>
          </cell>
          <cell r="H683">
            <v>1680</v>
          </cell>
          <cell r="I683" t="str">
            <v>1000</v>
          </cell>
          <cell r="J683" t="str">
            <v>DOMESTIC STATISTICAL 1000</v>
          </cell>
          <cell r="K683" t="str">
            <v>507010</v>
          </cell>
          <cell r="L683" t="str">
            <v>RICE, GRAIN</v>
          </cell>
          <cell r="M683" t="str">
            <v>210</v>
          </cell>
          <cell r="N683" t="str">
            <v>AMS-DOMESTIC</v>
          </cell>
          <cell r="O683" t="str">
            <v>103202001031100</v>
          </cell>
          <cell r="P683" t="str">
            <v>RICE/BROWN/BAG</v>
          </cell>
          <cell r="Q683">
            <v>1.04</v>
          </cell>
          <cell r="R683">
            <v>1</v>
          </cell>
          <cell r="S683" t="str">
            <v>LB</v>
          </cell>
          <cell r="T683">
            <v>25</v>
          </cell>
          <cell r="U683">
            <v>42000</v>
          </cell>
          <cell r="V683">
            <v>22.6</v>
          </cell>
          <cell r="W683">
            <v>0.22600000000000001</v>
          </cell>
          <cell r="X683" t="str">
            <v>USD</v>
          </cell>
          <cell r="Y683">
            <v>100</v>
          </cell>
          <cell r="Z683" t="str">
            <v>LB</v>
          </cell>
          <cell r="AA683">
            <v>5.65</v>
          </cell>
          <cell r="AB683">
            <v>9492</v>
          </cell>
          <cell r="AC683" t="str">
            <v>No</v>
          </cell>
        </row>
        <row r="684">
          <cell r="A684" t="str">
            <v>110694</v>
          </cell>
          <cell r="B684" t="str">
            <v>RICE BRN US#1 MEDIUM GRAIN BAG-25 LB</v>
          </cell>
          <cell r="E684" t="str">
            <v>NO FNS CODE</v>
          </cell>
          <cell r="F684" t="str">
            <v>N/A</v>
          </cell>
          <cell r="G684" t="str">
            <v>LB</v>
          </cell>
          <cell r="H684">
            <v>1680</v>
          </cell>
          <cell r="I684" t="str">
            <v>1000</v>
          </cell>
          <cell r="J684" t="str">
            <v>DOMESTIC STATISTICAL 1000</v>
          </cell>
          <cell r="K684" t="str">
            <v>507010</v>
          </cell>
          <cell r="L684" t="str">
            <v>RICE, GRAIN</v>
          </cell>
          <cell r="M684" t="str">
            <v>210</v>
          </cell>
          <cell r="N684" t="str">
            <v>AMS-DOMESTIC</v>
          </cell>
          <cell r="O684" t="str">
            <v>103202001031100</v>
          </cell>
          <cell r="P684" t="str">
            <v>RICE/BROWN/BAG</v>
          </cell>
          <cell r="Q684">
            <v>1.04</v>
          </cell>
          <cell r="R684">
            <v>1</v>
          </cell>
          <cell r="S684" t="str">
            <v>LB</v>
          </cell>
          <cell r="T684">
            <v>25</v>
          </cell>
          <cell r="U684">
            <v>42000</v>
          </cell>
          <cell r="V684">
            <v>73</v>
          </cell>
          <cell r="W684">
            <v>0.73</v>
          </cell>
          <cell r="X684" t="str">
            <v>USD</v>
          </cell>
          <cell r="Y684">
            <v>100</v>
          </cell>
          <cell r="Z684" t="str">
            <v>LB</v>
          </cell>
          <cell r="AA684">
            <v>18.25</v>
          </cell>
          <cell r="AB684">
            <v>30660</v>
          </cell>
          <cell r="AC684" t="str">
            <v>No</v>
          </cell>
        </row>
        <row r="685">
          <cell r="A685" t="str">
            <v>110700</v>
          </cell>
          <cell r="B685" t="str">
            <v>PEANUTS RAW SHELLED-BULK 44000 LB</v>
          </cell>
          <cell r="E685" t="str">
            <v>NO FNS CODE</v>
          </cell>
          <cell r="F685" t="str">
            <v>N/A</v>
          </cell>
          <cell r="G685" t="str">
            <v>LB</v>
          </cell>
          <cell r="H685">
            <v>0</v>
          </cell>
          <cell r="I685" t="str">
            <v>1000</v>
          </cell>
          <cell r="J685" t="str">
            <v>DOMESTIC STATISTICAL 1000</v>
          </cell>
          <cell r="K685" t="str">
            <v>701014</v>
          </cell>
          <cell r="L685" t="str">
            <v>PEANUTS RAW SHELLED</v>
          </cell>
          <cell r="M685" t="str">
            <v>210</v>
          </cell>
          <cell r="N685" t="str">
            <v>AMS-DOMESTIC</v>
          </cell>
          <cell r="O685" t="str">
            <v>102202003031180</v>
          </cell>
          <cell r="P685" t="str">
            <v>NUTS/PEANUTS/BULK</v>
          </cell>
          <cell r="Q685">
            <v>1</v>
          </cell>
          <cell r="R685">
            <v>1</v>
          </cell>
          <cell r="S685" t="str">
            <v>LB</v>
          </cell>
          <cell r="T685">
            <v>0</v>
          </cell>
          <cell r="U685">
            <v>44000</v>
          </cell>
          <cell r="V685">
            <v>56.9</v>
          </cell>
          <cell r="W685">
            <v>0.56899999999999995</v>
          </cell>
          <cell r="X685" t="str">
            <v>USD</v>
          </cell>
          <cell r="Y685">
            <v>100</v>
          </cell>
          <cell r="Z685" t="str">
            <v>LB</v>
          </cell>
          <cell r="AA685">
            <v>0</v>
          </cell>
          <cell r="AB685">
            <v>25036</v>
          </cell>
          <cell r="AC685" t="str">
            <v>No</v>
          </cell>
        </row>
        <row r="686">
          <cell r="A686" t="str">
            <v>110703</v>
          </cell>
          <cell r="B686" t="str">
            <v>TUNA CHUNK LIGHT POUCH-6/43 OZ</v>
          </cell>
          <cell r="E686" t="str">
            <v>NO FNS CODE</v>
          </cell>
          <cell r="F686" t="str">
            <v>N/A</v>
          </cell>
          <cell r="G686" t="str">
            <v>LB</v>
          </cell>
          <cell r="H686">
            <v>2240</v>
          </cell>
          <cell r="I686" t="str">
            <v>1000</v>
          </cell>
          <cell r="J686" t="str">
            <v>DOMESTIC STATISTICAL 1000</v>
          </cell>
          <cell r="K686" t="str">
            <v>205010</v>
          </cell>
          <cell r="L686" t="str">
            <v>FISH, CANNED</v>
          </cell>
          <cell r="M686" t="str">
            <v>130</v>
          </cell>
          <cell r="N686" t="str">
            <v>AMS-LIVESTOCK</v>
          </cell>
          <cell r="O686" t="str">
            <v>100602003031500</v>
          </cell>
          <cell r="P686" t="str">
            <v>FISH/TUNA/POUCH</v>
          </cell>
          <cell r="Q686">
            <v>1.099</v>
          </cell>
          <cell r="R686">
            <v>1</v>
          </cell>
          <cell r="S686" t="str">
            <v>LB</v>
          </cell>
          <cell r="T686">
            <v>16.125</v>
          </cell>
          <cell r="U686">
            <v>36120</v>
          </cell>
          <cell r="V686">
            <v>285</v>
          </cell>
          <cell r="W686">
            <v>2.85</v>
          </cell>
          <cell r="X686" t="str">
            <v>USD</v>
          </cell>
          <cell r="Y686">
            <v>100</v>
          </cell>
          <cell r="Z686" t="str">
            <v>LB</v>
          </cell>
          <cell r="AA686">
            <v>45.96</v>
          </cell>
          <cell r="AB686">
            <v>102942</v>
          </cell>
          <cell r="AC686" t="str">
            <v>No</v>
          </cell>
        </row>
        <row r="687">
          <cell r="A687" t="str">
            <v>110710</v>
          </cell>
          <cell r="B687" t="str">
            <v>PEANUT BUTTER SMOOTH PKG-100/1.1 OZ</v>
          </cell>
          <cell r="E687" t="str">
            <v>NO FNS CODE</v>
          </cell>
          <cell r="F687" t="str">
            <v>N/A</v>
          </cell>
          <cell r="G687" t="str">
            <v>LB</v>
          </cell>
          <cell r="H687">
            <v>3780</v>
          </cell>
          <cell r="I687" t="str">
            <v>1000</v>
          </cell>
          <cell r="J687" t="str">
            <v>DOMESTIC STATISTICAL 1000</v>
          </cell>
          <cell r="K687" t="str">
            <v>701010</v>
          </cell>
          <cell r="L687" t="str">
            <v>PEANUT PRODUCTS</v>
          </cell>
          <cell r="M687" t="str">
            <v>210</v>
          </cell>
          <cell r="N687" t="str">
            <v>AMS-DOMESTIC</v>
          </cell>
          <cell r="O687" t="str">
            <v>102202002031200</v>
          </cell>
          <cell r="P687" t="str">
            <v>NUTS/PEANUT BUTTER/CANNED</v>
          </cell>
          <cell r="Q687">
            <v>1.236</v>
          </cell>
          <cell r="R687">
            <v>1</v>
          </cell>
          <cell r="S687" t="str">
            <v>LB</v>
          </cell>
          <cell r="T687">
            <v>6.875</v>
          </cell>
          <cell r="U687">
            <v>25988</v>
          </cell>
          <cell r="V687">
            <v>137.38</v>
          </cell>
          <cell r="W687">
            <v>1.3737999999999999</v>
          </cell>
          <cell r="X687" t="str">
            <v>USD</v>
          </cell>
          <cell r="Y687">
            <v>100</v>
          </cell>
          <cell r="Z687" t="str">
            <v>LB</v>
          </cell>
          <cell r="AA687">
            <v>9.44</v>
          </cell>
          <cell r="AB687">
            <v>35702.31</v>
          </cell>
          <cell r="AC687" t="str">
            <v>No</v>
          </cell>
        </row>
        <row r="688">
          <cell r="A688" t="str">
            <v>110711</v>
          </cell>
          <cell r="B688" t="str">
            <v>BEEF PATTY CKD FRZ 2.0 MMA CTN-40 LB</v>
          </cell>
          <cell r="E688" t="str">
            <v>NO FNS CODE</v>
          </cell>
          <cell r="F688" t="str">
            <v>5419-CWT</v>
          </cell>
          <cell r="G688" t="str">
            <v>LB</v>
          </cell>
          <cell r="H688">
            <v>950</v>
          </cell>
          <cell r="I688" t="str">
            <v>1000</v>
          </cell>
          <cell r="J688" t="str">
            <v>DOMESTIC STATISTICAL 1000</v>
          </cell>
          <cell r="K688" t="str">
            <v>101040</v>
          </cell>
          <cell r="L688" t="str">
            <v>BEEF, COOKED</v>
          </cell>
          <cell r="M688" t="str">
            <v>130</v>
          </cell>
          <cell r="N688" t="str">
            <v>AMS-LIVESTOCK</v>
          </cell>
          <cell r="O688" t="str">
            <v>101802001031280</v>
          </cell>
          <cell r="P688" t="str">
            <v>MEAT/BEEF/COOKED</v>
          </cell>
          <cell r="Q688">
            <v>1.075</v>
          </cell>
          <cell r="R688">
            <v>1</v>
          </cell>
          <cell r="S688" t="str">
            <v>LB</v>
          </cell>
          <cell r="T688">
            <v>40</v>
          </cell>
          <cell r="U688">
            <v>38000</v>
          </cell>
          <cell r="V688">
            <v>551.57000000000005</v>
          </cell>
          <cell r="W688">
            <v>5.5157000000000007</v>
          </cell>
          <cell r="X688" t="str">
            <v>USD</v>
          </cell>
          <cell r="Y688">
            <v>100</v>
          </cell>
          <cell r="Z688" t="str">
            <v>LB</v>
          </cell>
          <cell r="AA688">
            <v>220.63</v>
          </cell>
          <cell r="AB688">
            <v>209596.6</v>
          </cell>
          <cell r="AC688" t="str">
            <v>No</v>
          </cell>
        </row>
        <row r="689">
          <cell r="A689" t="str">
            <v>110721</v>
          </cell>
          <cell r="B689" t="str">
            <v>SWEET POTATOES CRINKLE FRZ PKG-6/5 LB</v>
          </cell>
          <cell r="E689" t="str">
            <v>NO FNS CODE</v>
          </cell>
          <cell r="F689" t="str">
            <v>N/A</v>
          </cell>
          <cell r="G689" t="str">
            <v>LB</v>
          </cell>
          <cell r="H689">
            <v>1320</v>
          </cell>
          <cell r="I689" t="str">
            <v>1000</v>
          </cell>
          <cell r="J689" t="str">
            <v>DOMESTIC STATISTICAL 1000</v>
          </cell>
          <cell r="K689" t="str">
            <v>703040</v>
          </cell>
          <cell r="L689" t="str">
            <v>VEGETABLE, FROZEN</v>
          </cell>
          <cell r="M689" t="str">
            <v>110</v>
          </cell>
          <cell r="N689" t="str">
            <v>AMS-FRUIT &amp; VEG</v>
          </cell>
          <cell r="O689" t="str">
            <v>103602010031400</v>
          </cell>
          <cell r="P689" t="str">
            <v>VEGETABLES/SWEET POTATO/FROZEN</v>
          </cell>
          <cell r="Q689">
            <v>1.05</v>
          </cell>
          <cell r="R689">
            <v>1</v>
          </cell>
          <cell r="S689" t="str">
            <v>LB</v>
          </cell>
          <cell r="T689">
            <v>30</v>
          </cell>
          <cell r="U689">
            <v>39600</v>
          </cell>
          <cell r="V689">
            <v>167.8</v>
          </cell>
          <cell r="W689">
            <v>1.6780000000000002</v>
          </cell>
          <cell r="X689" t="str">
            <v>USD</v>
          </cell>
          <cell r="Y689">
            <v>100</v>
          </cell>
          <cell r="Z689" t="str">
            <v>LB</v>
          </cell>
          <cell r="AA689">
            <v>50.34</v>
          </cell>
          <cell r="AB689">
            <v>66448.800000000003</v>
          </cell>
          <cell r="AC689" t="str">
            <v>No</v>
          </cell>
        </row>
        <row r="690">
          <cell r="A690" t="str">
            <v>110723</v>
          </cell>
          <cell r="B690" t="str">
            <v>CRANBERRIES DRIED PKG-300/1.16 OZ</v>
          </cell>
          <cell r="E690" t="str">
            <v>NO FNS CODE</v>
          </cell>
          <cell r="F690" t="str">
            <v>N/A</v>
          </cell>
          <cell r="G690" t="str">
            <v>LB</v>
          </cell>
          <cell r="H690">
            <v>1500</v>
          </cell>
          <cell r="I690" t="str">
            <v>1000</v>
          </cell>
          <cell r="J690" t="str">
            <v>DOMESTIC STATISTICAL 1000</v>
          </cell>
          <cell r="K690" t="str">
            <v>702020</v>
          </cell>
          <cell r="L690" t="str">
            <v>FRUIT, DRIED</v>
          </cell>
          <cell r="M690" t="str">
            <v>110</v>
          </cell>
          <cell r="N690" t="str">
            <v>AMS-FRUIT &amp; VEG</v>
          </cell>
          <cell r="O690" t="str">
            <v>101202006031340</v>
          </cell>
          <cell r="P690" t="str">
            <v>FRUIT/CRANBERRY/DRIED</v>
          </cell>
          <cell r="Q690">
            <v>1.1499999999999999</v>
          </cell>
          <cell r="R690">
            <v>1</v>
          </cell>
          <cell r="S690" t="str">
            <v>LB</v>
          </cell>
          <cell r="T690">
            <v>21.75</v>
          </cell>
          <cell r="U690">
            <v>32625</v>
          </cell>
          <cell r="V690">
            <v>311.86</v>
          </cell>
          <cell r="W690">
            <v>3.1186000000000003</v>
          </cell>
          <cell r="X690" t="str">
            <v>USD</v>
          </cell>
          <cell r="Y690">
            <v>100</v>
          </cell>
          <cell r="Z690" t="str">
            <v>LB</v>
          </cell>
          <cell r="AA690">
            <v>67.83</v>
          </cell>
          <cell r="AB690">
            <v>101744.33</v>
          </cell>
          <cell r="AC690" t="str">
            <v>No</v>
          </cell>
        </row>
        <row r="691">
          <cell r="A691" t="str">
            <v>110724</v>
          </cell>
          <cell r="B691" t="str">
            <v>PEPPERS/ONION BLEND FRZ CTN-30 LB</v>
          </cell>
          <cell r="E691" t="str">
            <v>NO FNS CODE</v>
          </cell>
          <cell r="F691" t="str">
            <v>N/A</v>
          </cell>
          <cell r="G691" t="str">
            <v>LB</v>
          </cell>
          <cell r="H691">
            <v>1320</v>
          </cell>
          <cell r="I691" t="str">
            <v>1000</v>
          </cell>
          <cell r="J691" t="str">
            <v>DOMESTIC STATISTICAL 1000</v>
          </cell>
          <cell r="K691" t="str">
            <v>703040</v>
          </cell>
          <cell r="L691" t="str">
            <v>VEGETABLE, FROZEN</v>
          </cell>
          <cell r="M691" t="str">
            <v>110</v>
          </cell>
          <cell r="N691" t="str">
            <v>AMS-FRUIT &amp; VEG</v>
          </cell>
          <cell r="O691" t="str">
            <v>103602005031400</v>
          </cell>
          <cell r="P691" t="str">
            <v>VEGETABLES/MIXED VEGETABLES/FROZEN</v>
          </cell>
          <cell r="Q691">
            <v>1.0669999999999999</v>
          </cell>
          <cell r="R691">
            <v>1</v>
          </cell>
          <cell r="S691" t="str">
            <v>LB</v>
          </cell>
          <cell r="T691">
            <v>30</v>
          </cell>
          <cell r="U691">
            <v>39600</v>
          </cell>
          <cell r="V691">
            <v>171.84</v>
          </cell>
          <cell r="W691">
            <v>1.7183999999999999</v>
          </cell>
          <cell r="X691" t="str">
            <v>USD</v>
          </cell>
          <cell r="Y691">
            <v>100</v>
          </cell>
          <cell r="Z691" t="str">
            <v>LB</v>
          </cell>
          <cell r="AA691">
            <v>51.55</v>
          </cell>
          <cell r="AB691">
            <v>68048.639999999999</v>
          </cell>
          <cell r="AC691" t="str">
            <v>No</v>
          </cell>
        </row>
        <row r="692">
          <cell r="A692" t="str">
            <v>110730</v>
          </cell>
          <cell r="B692" t="str">
            <v>PORK PULLED CKD PKG-8/5 LB</v>
          </cell>
          <cell r="E692" t="str">
            <v>NO FNS CODE</v>
          </cell>
          <cell r="F692" t="str">
            <v>6018-CWT</v>
          </cell>
          <cell r="G692" t="str">
            <v>LB</v>
          </cell>
          <cell r="H692">
            <v>1000</v>
          </cell>
          <cell r="I692" t="str">
            <v>1000</v>
          </cell>
          <cell r="J692" t="str">
            <v>DOMESTIC STATISTICAL 1000</v>
          </cell>
          <cell r="K692" t="str">
            <v>102030</v>
          </cell>
          <cell r="L692" t="str">
            <v>PORK, COOKED</v>
          </cell>
          <cell r="M692" t="str">
            <v>130</v>
          </cell>
          <cell r="N692" t="str">
            <v>AMS-LIVESTOCK</v>
          </cell>
          <cell r="O692" t="str">
            <v>101802006031280</v>
          </cell>
          <cell r="P692" t="str">
            <v>MEAT/PORK/COOKED</v>
          </cell>
          <cell r="Q692">
            <v>1.075</v>
          </cell>
          <cell r="R692">
            <v>1</v>
          </cell>
          <cell r="S692" t="str">
            <v>LB</v>
          </cell>
          <cell r="T692">
            <v>40</v>
          </cell>
          <cell r="U692">
            <v>40000</v>
          </cell>
          <cell r="V692">
            <v>262.5</v>
          </cell>
          <cell r="W692">
            <v>2.625</v>
          </cell>
          <cell r="X692" t="str">
            <v>USD</v>
          </cell>
          <cell r="Y692">
            <v>100</v>
          </cell>
          <cell r="Z692" t="str">
            <v>LB</v>
          </cell>
          <cell r="AA692">
            <v>105</v>
          </cell>
          <cell r="AB692">
            <v>105000</v>
          </cell>
          <cell r="AC692" t="str">
            <v>No</v>
          </cell>
        </row>
        <row r="693">
          <cell r="A693" t="str">
            <v>110740</v>
          </cell>
          <cell r="B693" t="str">
            <v>CEREAL CORN SQUARES 1344 PKG-14/12 OZ</v>
          </cell>
          <cell r="E693" t="str">
            <v>NO FNS CODE</v>
          </cell>
          <cell r="F693" t="str">
            <v>N/A</v>
          </cell>
          <cell r="G693" t="str">
            <v>LB</v>
          </cell>
          <cell r="H693">
            <v>1344</v>
          </cell>
          <cell r="I693" t="str">
            <v>1000</v>
          </cell>
          <cell r="J693" t="str">
            <v>DOMESTIC STATISTICAL 1000</v>
          </cell>
          <cell r="K693" t="str">
            <v>503010</v>
          </cell>
          <cell r="L693" t="str">
            <v>CEREAL, FORTIFIED</v>
          </cell>
          <cell r="M693" t="str">
            <v>210</v>
          </cell>
          <cell r="N693" t="str">
            <v>AMS-DOMESTIC</v>
          </cell>
          <cell r="O693" t="str">
            <v>100202001031160</v>
          </cell>
          <cell r="P693" t="str">
            <v>CEREAL/CORN AND RICE/BOX</v>
          </cell>
          <cell r="Q693">
            <v>1.4</v>
          </cell>
          <cell r="R693">
            <v>1</v>
          </cell>
          <cell r="S693" t="str">
            <v>LB</v>
          </cell>
          <cell r="T693">
            <v>10.5</v>
          </cell>
          <cell r="U693">
            <v>14112</v>
          </cell>
          <cell r="V693">
            <v>240.87</v>
          </cell>
          <cell r="W693">
            <v>2.4087000000000001</v>
          </cell>
          <cell r="X693" t="str">
            <v>USD</v>
          </cell>
          <cell r="Y693">
            <v>100</v>
          </cell>
          <cell r="Z693" t="str">
            <v>LB</v>
          </cell>
          <cell r="AA693">
            <v>25.29</v>
          </cell>
          <cell r="AB693">
            <v>33991.57</v>
          </cell>
          <cell r="AC693" t="str">
            <v>No</v>
          </cell>
        </row>
        <row r="694">
          <cell r="A694" t="str">
            <v>110741</v>
          </cell>
          <cell r="B694" t="str">
            <v>TORTILLA WHOLE WHEAT FZN 8" CTN-24/1 LB</v>
          </cell>
          <cell r="E694" t="str">
            <v>NO FNS CODE</v>
          </cell>
          <cell r="F694" t="str">
            <v>N/A</v>
          </cell>
          <cell r="G694" t="str">
            <v>LB</v>
          </cell>
          <cell r="H694">
            <v>1500</v>
          </cell>
          <cell r="I694" t="str">
            <v>1000</v>
          </cell>
          <cell r="J694" t="str">
            <v>DOMESTIC STATISTICAL 1000</v>
          </cell>
          <cell r="K694" t="str">
            <v>502030</v>
          </cell>
          <cell r="L694" t="str">
            <v>TORTILLAS</v>
          </cell>
          <cell r="M694" t="str">
            <v>210</v>
          </cell>
          <cell r="N694" t="str">
            <v>AMS-DOMESTIC</v>
          </cell>
          <cell r="O694" t="str">
            <v>101402007031460</v>
          </cell>
          <cell r="P694" t="str">
            <v>GRAIN-PROCESSED/WHOLE WHEAT TORTILLA/PAC</v>
          </cell>
          <cell r="Q694">
            <v>1.052</v>
          </cell>
          <cell r="R694">
            <v>1</v>
          </cell>
          <cell r="S694" t="str">
            <v>LB</v>
          </cell>
          <cell r="T694">
            <v>24</v>
          </cell>
          <cell r="U694">
            <v>36000</v>
          </cell>
          <cell r="V694">
            <v>98.46</v>
          </cell>
          <cell r="W694">
            <v>0.98459999999999992</v>
          </cell>
          <cell r="X694" t="str">
            <v>USD</v>
          </cell>
          <cell r="Y694">
            <v>100</v>
          </cell>
          <cell r="Z694" t="str">
            <v>LB</v>
          </cell>
          <cell r="AA694">
            <v>23.63</v>
          </cell>
          <cell r="AB694">
            <v>35445.599999999999</v>
          </cell>
          <cell r="AC694" t="str">
            <v>No</v>
          </cell>
        </row>
        <row r="695">
          <cell r="A695" t="str">
            <v>110750</v>
          </cell>
          <cell r="B695" t="str">
            <v>SALMON FILLETS WILD FRZ PKG-40/1 LB</v>
          </cell>
          <cell r="E695" t="str">
            <v>NO FNS CODE</v>
          </cell>
          <cell r="F695" t="str">
            <v>N/A</v>
          </cell>
          <cell r="G695" t="str">
            <v>LB</v>
          </cell>
          <cell r="H695">
            <v>900</v>
          </cell>
          <cell r="I695" t="str">
            <v>1000</v>
          </cell>
          <cell r="J695" t="str">
            <v>DOMESTIC STATISTICAL 1000</v>
          </cell>
          <cell r="K695" t="str">
            <v>205030</v>
          </cell>
          <cell r="L695" t="str">
            <v>FISH, FROZEN</v>
          </cell>
          <cell r="M695" t="str">
            <v>130</v>
          </cell>
          <cell r="N695" t="str">
            <v>AMS-LIVESTOCK</v>
          </cell>
          <cell r="O695" t="str">
            <v>100602002031400</v>
          </cell>
          <cell r="P695" t="str">
            <v>FISH/SALMON/FROZEN</v>
          </cell>
          <cell r="Q695">
            <v>1.1000000000000001</v>
          </cell>
          <cell r="R695">
            <v>1</v>
          </cell>
          <cell r="S695" t="str">
            <v>LB</v>
          </cell>
          <cell r="T695">
            <v>40</v>
          </cell>
          <cell r="U695">
            <v>36000</v>
          </cell>
          <cell r="V695">
            <v>1234.3699999999999</v>
          </cell>
          <cell r="W695">
            <v>12.343699999999998</v>
          </cell>
          <cell r="X695" t="str">
            <v>USD</v>
          </cell>
          <cell r="Y695">
            <v>100</v>
          </cell>
          <cell r="Z695" t="str">
            <v>LB</v>
          </cell>
          <cell r="AA695">
            <v>493.75</v>
          </cell>
          <cell r="AB695">
            <v>444373.2</v>
          </cell>
          <cell r="AC695" t="str">
            <v>No</v>
          </cell>
        </row>
        <row r="696">
          <cell r="A696" t="str">
            <v>110763</v>
          </cell>
          <cell r="B696" t="str">
            <v>PEAS GREEN FRZ CTN-12/2.5 LB</v>
          </cell>
          <cell r="E696" t="str">
            <v>NO FNS CODE</v>
          </cell>
          <cell r="F696" t="str">
            <v>N/A</v>
          </cell>
          <cell r="G696" t="str">
            <v>LB</v>
          </cell>
          <cell r="H696">
            <v>1320</v>
          </cell>
          <cell r="I696" t="str">
            <v>1000</v>
          </cell>
          <cell r="J696" t="str">
            <v>DOMESTIC STATISTICAL 1000</v>
          </cell>
          <cell r="K696" t="str">
            <v>703040</v>
          </cell>
          <cell r="L696" t="str">
            <v>VEGETABLE, FROZEN</v>
          </cell>
          <cell r="M696" t="str">
            <v>110</v>
          </cell>
          <cell r="N696" t="str">
            <v>AMS-FRUIT &amp; VEG</v>
          </cell>
          <cell r="O696" t="str">
            <v>103602006031400</v>
          </cell>
          <cell r="P696" t="str">
            <v>VEGETABLES/PEAS/FROZEN</v>
          </cell>
          <cell r="Q696">
            <v>1.0669999999999999</v>
          </cell>
          <cell r="R696">
            <v>1</v>
          </cell>
          <cell r="S696" t="str">
            <v>LB</v>
          </cell>
          <cell r="T696">
            <v>30</v>
          </cell>
          <cell r="U696">
            <v>39600</v>
          </cell>
          <cell r="V696">
            <v>102.69</v>
          </cell>
          <cell r="W696">
            <v>1.0268999999999999</v>
          </cell>
          <cell r="X696" t="str">
            <v>USD</v>
          </cell>
          <cell r="Y696">
            <v>100</v>
          </cell>
          <cell r="Z696" t="str">
            <v>LB</v>
          </cell>
          <cell r="AA696">
            <v>30.81</v>
          </cell>
          <cell r="AB696">
            <v>40665.24</v>
          </cell>
          <cell r="AC696" t="str">
            <v>No</v>
          </cell>
        </row>
        <row r="697">
          <cell r="A697" t="str">
            <v>110776</v>
          </cell>
          <cell r="B697" t="str">
            <v>WHOLE GRAIN PASTA PENNE BOX-12/16 OZ</v>
          </cell>
          <cell r="E697" t="str">
            <v>NO FNS CODE</v>
          </cell>
          <cell r="F697" t="str">
            <v>N/A</v>
          </cell>
          <cell r="G697" t="str">
            <v>LB</v>
          </cell>
          <cell r="H697">
            <v>2700</v>
          </cell>
          <cell r="I697" t="str">
            <v>1000</v>
          </cell>
          <cell r="J697" t="str">
            <v>DOMESTIC STATISTICAL 1000</v>
          </cell>
          <cell r="K697" t="str">
            <v>504010</v>
          </cell>
          <cell r="L697" t="str">
            <v>PASTA, MACARONI</v>
          </cell>
          <cell r="M697" t="str">
            <v>210</v>
          </cell>
          <cell r="N697" t="str">
            <v>AMS-DOMESTIC</v>
          </cell>
          <cell r="O697" t="str">
            <v>102602005031160</v>
          </cell>
          <cell r="P697" t="str">
            <v>PASTA/WHOLE GRAIN MACARONI/BOX</v>
          </cell>
          <cell r="Q697">
            <v>1.2529999999999999</v>
          </cell>
          <cell r="R697">
            <v>1</v>
          </cell>
          <cell r="S697" t="str">
            <v>LB</v>
          </cell>
          <cell r="T697">
            <v>12</v>
          </cell>
          <cell r="U697">
            <v>32400</v>
          </cell>
          <cell r="V697">
            <v>39.659999999999997</v>
          </cell>
          <cell r="W697">
            <v>0.39659999999999995</v>
          </cell>
          <cell r="X697" t="str">
            <v>USD</v>
          </cell>
          <cell r="Y697">
            <v>100</v>
          </cell>
          <cell r="Z697" t="str">
            <v>LB</v>
          </cell>
          <cell r="AA697">
            <v>4.76</v>
          </cell>
          <cell r="AB697">
            <v>12849.84</v>
          </cell>
          <cell r="AC697" t="str">
            <v>No</v>
          </cell>
        </row>
        <row r="698">
          <cell r="A698" t="str">
            <v>110777</v>
          </cell>
          <cell r="B698" t="str">
            <v>WHOLE GRAIN PASTA ROTINI MAC BOX-12/16OZ</v>
          </cell>
          <cell r="E698" t="str">
            <v>NO FNS CODE</v>
          </cell>
          <cell r="F698" t="str">
            <v>N/A</v>
          </cell>
          <cell r="G698" t="str">
            <v>LB</v>
          </cell>
          <cell r="H698">
            <v>2700</v>
          </cell>
          <cell r="I698" t="str">
            <v>1000</v>
          </cell>
          <cell r="J698" t="str">
            <v>DOMESTIC STATISTICAL 1000</v>
          </cell>
          <cell r="K698" t="str">
            <v>504010</v>
          </cell>
          <cell r="L698" t="str">
            <v>PASTA, MACARONI</v>
          </cell>
          <cell r="M698" t="str">
            <v>210</v>
          </cell>
          <cell r="N698" t="str">
            <v>AMS-DOMESTIC</v>
          </cell>
          <cell r="O698" t="str">
            <v>102602005031160</v>
          </cell>
          <cell r="P698" t="str">
            <v>PASTA/WHOLE GRAIN MACARONI/BOX</v>
          </cell>
          <cell r="Q698">
            <v>1.298</v>
          </cell>
          <cell r="R698">
            <v>1</v>
          </cell>
          <cell r="S698" t="str">
            <v>LB</v>
          </cell>
          <cell r="T698">
            <v>12</v>
          </cell>
          <cell r="U698">
            <v>32400</v>
          </cell>
          <cell r="V698">
            <v>84.82</v>
          </cell>
          <cell r="W698">
            <v>0.84819999999999995</v>
          </cell>
          <cell r="X698" t="str">
            <v>USD</v>
          </cell>
          <cell r="Y698">
            <v>100</v>
          </cell>
          <cell r="Z698" t="str">
            <v>LB</v>
          </cell>
          <cell r="AA698">
            <v>10.18</v>
          </cell>
          <cell r="AB698">
            <v>27481.68</v>
          </cell>
          <cell r="AC698" t="str">
            <v>No</v>
          </cell>
        </row>
        <row r="699">
          <cell r="A699" t="str">
            <v>110778</v>
          </cell>
          <cell r="B699" t="str">
            <v>BISON GROUND LEAN FRZ PKG-20/2 LB</v>
          </cell>
          <cell r="E699" t="str">
            <v>NO FNS CODE</v>
          </cell>
          <cell r="F699" t="str">
            <v>N/A</v>
          </cell>
          <cell r="G699" t="str">
            <v>LB</v>
          </cell>
          <cell r="H699">
            <v>1000</v>
          </cell>
          <cell r="I699" t="str">
            <v>1000</v>
          </cell>
          <cell r="J699" t="str">
            <v>DOMESTIC STATISTICAL 1000</v>
          </cell>
          <cell r="K699" t="str">
            <v>101090</v>
          </cell>
          <cell r="L699" t="str">
            <v>BISON PRODUCTS</v>
          </cell>
          <cell r="M699" t="str">
            <v>130</v>
          </cell>
          <cell r="N699" t="str">
            <v>AMS-LIVESTOCK</v>
          </cell>
          <cell r="O699" t="str">
            <v>101802002031400</v>
          </cell>
          <cell r="P699" t="str">
            <v>MEAT/BISON/FROZEN</v>
          </cell>
          <cell r="Q699">
            <v>1.075</v>
          </cell>
          <cell r="R699">
            <v>1</v>
          </cell>
          <cell r="S699" t="str">
            <v>LB</v>
          </cell>
          <cell r="T699">
            <v>40</v>
          </cell>
          <cell r="U699">
            <v>40000</v>
          </cell>
          <cell r="V699">
            <v>898</v>
          </cell>
          <cell r="W699">
            <v>8.98</v>
          </cell>
          <cell r="X699" t="str">
            <v>USD</v>
          </cell>
          <cell r="Y699">
            <v>100</v>
          </cell>
          <cell r="Z699" t="str">
            <v>LB</v>
          </cell>
          <cell r="AA699">
            <v>359.2</v>
          </cell>
          <cell r="AB699">
            <v>359200</v>
          </cell>
          <cell r="AC699" t="str">
            <v>No</v>
          </cell>
        </row>
        <row r="700">
          <cell r="A700" t="str">
            <v>110779</v>
          </cell>
          <cell r="B700" t="str">
            <v>BISON GROUND LEAN FRZ PKG-12/1 LB</v>
          </cell>
          <cell r="E700" t="str">
            <v>NO FNS CODE</v>
          </cell>
          <cell r="F700" t="str">
            <v>N/A</v>
          </cell>
          <cell r="G700" t="str">
            <v>LB</v>
          </cell>
          <cell r="H700">
            <v>3333</v>
          </cell>
          <cell r="I700" t="str">
            <v>1000</v>
          </cell>
          <cell r="J700" t="str">
            <v>DOMESTIC STATISTICAL 1000</v>
          </cell>
          <cell r="K700" t="str">
            <v>101090</v>
          </cell>
          <cell r="L700" t="str">
            <v>BISON PRODUCTS</v>
          </cell>
          <cell r="M700" t="str">
            <v>130</v>
          </cell>
          <cell r="N700" t="str">
            <v>AMS-LIVESTOCK</v>
          </cell>
          <cell r="O700" t="str">
            <v>101802002031400</v>
          </cell>
          <cell r="P700" t="str">
            <v>MEAT/BISON/FROZEN</v>
          </cell>
          <cell r="Q700">
            <v>1.075</v>
          </cell>
          <cell r="R700">
            <v>1</v>
          </cell>
          <cell r="S700" t="str">
            <v>LB</v>
          </cell>
          <cell r="T700">
            <v>12</v>
          </cell>
          <cell r="U700">
            <v>39996</v>
          </cell>
          <cell r="V700">
            <v>999</v>
          </cell>
          <cell r="W700">
            <v>9.99</v>
          </cell>
          <cell r="X700" t="str">
            <v>USD</v>
          </cell>
          <cell r="Y700">
            <v>100</v>
          </cell>
          <cell r="Z700" t="str">
            <v>LB</v>
          </cell>
          <cell r="AA700">
            <v>119.88</v>
          </cell>
          <cell r="AB700">
            <v>399560.04</v>
          </cell>
          <cell r="AC700" t="str">
            <v>No</v>
          </cell>
        </row>
        <row r="701">
          <cell r="A701" t="str">
            <v>110782</v>
          </cell>
          <cell r="B701" t="str">
            <v>EGGS WHOLE FRZ CTN-1/32 OZ</v>
          </cell>
          <cell r="E701" t="str">
            <v>NO FNS CODE</v>
          </cell>
          <cell r="F701" t="str">
            <v>0820-CWT</v>
          </cell>
          <cell r="G701" t="str">
            <v>LB</v>
          </cell>
          <cell r="H701">
            <v>19200</v>
          </cell>
          <cell r="I701" t="str">
            <v>1000</v>
          </cell>
          <cell r="J701" t="str">
            <v>DOMESTIC STATISTICAL 1000</v>
          </cell>
          <cell r="K701" t="str">
            <v>304010</v>
          </cell>
          <cell r="L701" t="str">
            <v>EGG PRODUCTS</v>
          </cell>
          <cell r="M701" t="str">
            <v>120</v>
          </cell>
          <cell r="N701" t="str">
            <v>AMS-POULTRY</v>
          </cell>
          <cell r="O701" t="str">
            <v>102802002031400</v>
          </cell>
          <cell r="P701" t="str">
            <v>POULTRY/EGGS/EGGS/FROZEN</v>
          </cell>
          <cell r="Q701">
            <v>1.01</v>
          </cell>
          <cell r="R701">
            <v>1</v>
          </cell>
          <cell r="S701" t="str">
            <v>LB</v>
          </cell>
          <cell r="T701">
            <v>2</v>
          </cell>
          <cell r="U701">
            <v>38400</v>
          </cell>
          <cell r="V701">
            <v>66.69</v>
          </cell>
          <cell r="W701">
            <v>0.66689999999999994</v>
          </cell>
          <cell r="X701" t="str">
            <v>USD</v>
          </cell>
          <cell r="Y701">
            <v>100</v>
          </cell>
          <cell r="Z701" t="str">
            <v>LB</v>
          </cell>
          <cell r="AA701">
            <v>1.33</v>
          </cell>
          <cell r="AB701">
            <v>25608.959999999999</v>
          </cell>
          <cell r="AC701" t="str">
            <v>No</v>
          </cell>
        </row>
        <row r="702">
          <cell r="A702" t="str">
            <v>110792</v>
          </cell>
          <cell r="B702" t="str">
            <v>BISON GROUND LEAN FRZ PKG-32/1.25 lb</v>
          </cell>
          <cell r="E702" t="str">
            <v>NO FNS CODE</v>
          </cell>
          <cell r="F702" t="str">
            <v>N/A</v>
          </cell>
          <cell r="G702" t="str">
            <v>LB</v>
          </cell>
          <cell r="H702">
            <v>1000</v>
          </cell>
          <cell r="I702" t="str">
            <v>1000</v>
          </cell>
          <cell r="J702" t="str">
            <v>DOMESTIC STATISTICAL 1000</v>
          </cell>
          <cell r="K702" t="str">
            <v>101090</v>
          </cell>
          <cell r="L702" t="str">
            <v>BISON PRODUCTS</v>
          </cell>
          <cell r="M702" t="str">
            <v>130</v>
          </cell>
          <cell r="N702" t="str">
            <v>AMS-LIVESTOCK</v>
          </cell>
          <cell r="O702" t="str">
            <v>101802002031400</v>
          </cell>
          <cell r="P702" t="str">
            <v>MEAT/BISON/FROZEN</v>
          </cell>
          <cell r="Q702">
            <v>1.075</v>
          </cell>
          <cell r="R702">
            <v>1</v>
          </cell>
          <cell r="S702" t="str">
            <v>LB</v>
          </cell>
          <cell r="T702">
            <v>40</v>
          </cell>
          <cell r="U702">
            <v>40000</v>
          </cell>
          <cell r="V702">
            <v>899</v>
          </cell>
          <cell r="W702">
            <v>8.99</v>
          </cell>
          <cell r="X702" t="str">
            <v>USD</v>
          </cell>
          <cell r="Y702">
            <v>100</v>
          </cell>
          <cell r="Z702" t="str">
            <v>LB</v>
          </cell>
          <cell r="AA702">
            <v>359.6</v>
          </cell>
          <cell r="AB702">
            <v>359600</v>
          </cell>
          <cell r="AC702" t="str">
            <v>No</v>
          </cell>
        </row>
        <row r="703">
          <cell r="A703" t="str">
            <v>110830</v>
          </cell>
          <cell r="B703" t="str">
            <v>RICE WILD PKG-25/1 LB</v>
          </cell>
          <cell r="E703" t="str">
            <v>NO FNS CODE</v>
          </cell>
          <cell r="F703" t="str">
            <v>N/A</v>
          </cell>
          <cell r="G703" t="str">
            <v>LB</v>
          </cell>
          <cell r="H703">
            <v>1200</v>
          </cell>
          <cell r="I703" t="str">
            <v>1000</v>
          </cell>
          <cell r="J703" t="str">
            <v>DOMESTIC STATISTICAL 1000</v>
          </cell>
          <cell r="K703" t="str">
            <v>507014</v>
          </cell>
          <cell r="L703" t="str">
            <v>RICE, WILD</v>
          </cell>
          <cell r="M703" t="str">
            <v>210</v>
          </cell>
          <cell r="N703" t="str">
            <v>AMS-DOMESTIC</v>
          </cell>
          <cell r="O703" t="str">
            <v>103202008031460</v>
          </cell>
          <cell r="P703" t="str">
            <v>RICE/WILD/PACKAGE</v>
          </cell>
          <cell r="Q703">
            <v>1.1080000000000001</v>
          </cell>
          <cell r="R703">
            <v>1</v>
          </cell>
          <cell r="S703" t="str">
            <v>LB</v>
          </cell>
          <cell r="T703">
            <v>25</v>
          </cell>
          <cell r="U703">
            <v>30000</v>
          </cell>
          <cell r="V703">
            <v>1899</v>
          </cell>
          <cell r="W703">
            <v>18.989999999999998</v>
          </cell>
          <cell r="X703" t="str">
            <v>USD</v>
          </cell>
          <cell r="Y703">
            <v>100</v>
          </cell>
          <cell r="Z703" t="str">
            <v>LB</v>
          </cell>
          <cell r="AA703">
            <v>474.75</v>
          </cell>
          <cell r="AB703">
            <v>569700</v>
          </cell>
          <cell r="AC703" t="str">
            <v>No</v>
          </cell>
        </row>
        <row r="704">
          <cell r="A704" t="str">
            <v>110840</v>
          </cell>
          <cell r="B704" t="str">
            <v>CHEESE CHED WHT CHUNKS-PKG 12/1 LB</v>
          </cell>
          <cell r="E704" t="str">
            <v>NO FNS CODE</v>
          </cell>
          <cell r="F704" t="str">
            <v>N/A</v>
          </cell>
          <cell r="G704" t="str">
            <v>LB</v>
          </cell>
          <cell r="H704">
            <v>3150</v>
          </cell>
          <cell r="I704" t="str">
            <v>1000</v>
          </cell>
          <cell r="J704" t="str">
            <v>DOMESTIC STATISTICAL 1000</v>
          </cell>
          <cell r="K704" t="str">
            <v>401040</v>
          </cell>
          <cell r="L704" t="str">
            <v>CHEESE, NATURAL AMER</v>
          </cell>
          <cell r="M704" t="str">
            <v>220</v>
          </cell>
          <cell r="N704" t="str">
            <v>AMS-DAIRY</v>
          </cell>
          <cell r="O704" t="str">
            <v>100402002031440</v>
          </cell>
          <cell r="P704" t="str">
            <v>CHEESE/CHEDDAR WHITE/LOAVES</v>
          </cell>
          <cell r="Q704">
            <v>1.042</v>
          </cell>
          <cell r="R704">
            <v>1</v>
          </cell>
          <cell r="S704" t="str">
            <v>LB</v>
          </cell>
          <cell r="T704">
            <v>12</v>
          </cell>
          <cell r="U704">
            <v>37800</v>
          </cell>
          <cell r="V704">
            <v>175</v>
          </cell>
          <cell r="W704">
            <v>1.75</v>
          </cell>
          <cell r="X704" t="str">
            <v>USD</v>
          </cell>
          <cell r="Y704">
            <v>100</v>
          </cell>
          <cell r="Z704" t="str">
            <v>LB</v>
          </cell>
          <cell r="AA704">
            <v>21</v>
          </cell>
          <cell r="AB704">
            <v>66150</v>
          </cell>
          <cell r="AC704" t="str">
            <v>No</v>
          </cell>
        </row>
        <row r="705">
          <cell r="A705" t="str">
            <v>110841</v>
          </cell>
          <cell r="B705" t="str">
            <v>CHEESE CHED YEL CHUNKS-PKG 12/1 LB</v>
          </cell>
          <cell r="E705" t="str">
            <v>NO FNS CODE</v>
          </cell>
          <cell r="F705" t="str">
            <v>N/A</v>
          </cell>
          <cell r="G705" t="str">
            <v>LB</v>
          </cell>
          <cell r="H705">
            <v>3150</v>
          </cell>
          <cell r="I705" t="str">
            <v>1000</v>
          </cell>
          <cell r="J705" t="str">
            <v>DOMESTIC STATISTICAL 1000</v>
          </cell>
          <cell r="K705" t="str">
            <v>401040</v>
          </cell>
          <cell r="L705" t="str">
            <v>CHEESE, NATURAL AMER</v>
          </cell>
          <cell r="M705" t="str">
            <v>220</v>
          </cell>
          <cell r="N705" t="str">
            <v>AMS-DAIRY</v>
          </cell>
          <cell r="O705" t="str">
            <v>100402003031440</v>
          </cell>
          <cell r="P705" t="str">
            <v>CHEESE/CHEDDAR YELLOW/LOAVES</v>
          </cell>
          <cell r="Q705">
            <v>1.042</v>
          </cell>
          <cell r="R705">
            <v>1</v>
          </cell>
          <cell r="S705" t="str">
            <v>LB</v>
          </cell>
          <cell r="T705">
            <v>12</v>
          </cell>
          <cell r="U705">
            <v>37800</v>
          </cell>
          <cell r="V705">
            <v>250.3</v>
          </cell>
          <cell r="W705">
            <v>2.5030000000000001</v>
          </cell>
          <cell r="X705" t="str">
            <v>USD</v>
          </cell>
          <cell r="Y705">
            <v>100</v>
          </cell>
          <cell r="Z705" t="str">
            <v>LB</v>
          </cell>
          <cell r="AA705">
            <v>30.04</v>
          </cell>
          <cell r="AB705">
            <v>94613.4</v>
          </cell>
          <cell r="AC705" t="str">
            <v>No</v>
          </cell>
        </row>
        <row r="706">
          <cell r="A706" t="str">
            <v>110842</v>
          </cell>
          <cell r="B706" t="str">
            <v>CHEESE CHED WHT SHRED-PKG 6/2 LB</v>
          </cell>
          <cell r="E706" t="str">
            <v>NO FNS CODE</v>
          </cell>
          <cell r="F706" t="str">
            <v>N/A</v>
          </cell>
          <cell r="G706" t="str">
            <v>LB</v>
          </cell>
          <cell r="H706">
            <v>2800</v>
          </cell>
          <cell r="I706" t="str">
            <v>1000</v>
          </cell>
          <cell r="J706" t="str">
            <v>DOMESTIC STATISTICAL 1000</v>
          </cell>
          <cell r="K706" t="str">
            <v>401040</v>
          </cell>
          <cell r="L706" t="str">
            <v>CHEESE, NATURAL AMER</v>
          </cell>
          <cell r="M706" t="str">
            <v>220</v>
          </cell>
          <cell r="N706" t="str">
            <v>AMS-DAIRY</v>
          </cell>
          <cell r="O706" t="str">
            <v>100402002031540</v>
          </cell>
          <cell r="P706" t="str">
            <v>CHEESE/CHEDDAR WHITE/SHREDDED</v>
          </cell>
          <cell r="Q706">
            <v>1.083</v>
          </cell>
          <cell r="R706">
            <v>1</v>
          </cell>
          <cell r="S706" t="str">
            <v>LB</v>
          </cell>
          <cell r="T706">
            <v>12</v>
          </cell>
          <cell r="U706">
            <v>33600</v>
          </cell>
          <cell r="V706">
            <v>175</v>
          </cell>
          <cell r="W706">
            <v>1.75</v>
          </cell>
          <cell r="X706" t="str">
            <v>USD</v>
          </cell>
          <cell r="Y706">
            <v>100</v>
          </cell>
          <cell r="Z706" t="str">
            <v>LB</v>
          </cell>
          <cell r="AA706">
            <v>21</v>
          </cell>
          <cell r="AB706">
            <v>58800</v>
          </cell>
          <cell r="AC706" t="str">
            <v>No</v>
          </cell>
        </row>
        <row r="707">
          <cell r="A707" t="str">
            <v>110843</v>
          </cell>
          <cell r="B707" t="str">
            <v>CHEESE CHED YEL SHRED-PKG 6/2 LB</v>
          </cell>
          <cell r="E707" t="str">
            <v>NO FNS CODE</v>
          </cell>
          <cell r="F707" t="str">
            <v>N/A</v>
          </cell>
          <cell r="G707" t="str">
            <v>LB</v>
          </cell>
          <cell r="H707">
            <v>2800</v>
          </cell>
          <cell r="I707" t="str">
            <v>1000</v>
          </cell>
          <cell r="J707" t="str">
            <v>DOMESTIC STATISTICAL 1000</v>
          </cell>
          <cell r="K707" t="str">
            <v>401040</v>
          </cell>
          <cell r="L707" t="str">
            <v>CHEESE, NATURAL AMER</v>
          </cell>
          <cell r="M707" t="str">
            <v>220</v>
          </cell>
          <cell r="N707" t="str">
            <v>AMS-DAIRY</v>
          </cell>
          <cell r="O707" t="str">
            <v>100402003031540</v>
          </cell>
          <cell r="P707" t="str">
            <v>CHEESE/CHEDDAR YELLOW/SHREDDED</v>
          </cell>
          <cell r="Q707">
            <v>1.083</v>
          </cell>
          <cell r="R707">
            <v>1</v>
          </cell>
          <cell r="S707" t="str">
            <v>LB</v>
          </cell>
          <cell r="T707">
            <v>12</v>
          </cell>
          <cell r="U707">
            <v>33600</v>
          </cell>
          <cell r="V707">
            <v>273.35000000000002</v>
          </cell>
          <cell r="W707">
            <v>2.7335000000000003</v>
          </cell>
          <cell r="X707" t="str">
            <v>USD</v>
          </cell>
          <cell r="Y707">
            <v>100</v>
          </cell>
          <cell r="Z707" t="str">
            <v>LB</v>
          </cell>
          <cell r="AA707">
            <v>32.799999999999997</v>
          </cell>
          <cell r="AB707">
            <v>91845.6</v>
          </cell>
          <cell r="AC707" t="str">
            <v>No</v>
          </cell>
        </row>
        <row r="708">
          <cell r="A708" t="str">
            <v>110844</v>
          </cell>
          <cell r="B708" t="str">
            <v>POTATOES DICED FRZ PKG-6/5 LB</v>
          </cell>
          <cell r="E708" t="str">
            <v>NO FNS CODE</v>
          </cell>
          <cell r="F708" t="str">
            <v>N/A</v>
          </cell>
          <cell r="G708" t="str">
            <v>LB</v>
          </cell>
          <cell r="H708">
            <v>1320</v>
          </cell>
          <cell r="I708" t="str">
            <v>1000</v>
          </cell>
          <cell r="J708" t="str">
            <v>DOMESTIC STATISTICAL 1000</v>
          </cell>
          <cell r="K708" t="str">
            <v>703040</v>
          </cell>
          <cell r="L708" t="str">
            <v>VEGETABLE, FROZEN</v>
          </cell>
          <cell r="M708" t="str">
            <v>110</v>
          </cell>
          <cell r="N708" t="str">
            <v>AMS-FRUIT &amp; VEG</v>
          </cell>
          <cell r="O708" t="str">
            <v>103602007031400</v>
          </cell>
          <cell r="P708" t="str">
            <v>VEGETABLES/POTATO/FROZEN</v>
          </cell>
          <cell r="Q708">
            <v>1.0669999999999999</v>
          </cell>
          <cell r="R708">
            <v>1</v>
          </cell>
          <cell r="S708" t="str">
            <v>LB</v>
          </cell>
          <cell r="T708">
            <v>30</v>
          </cell>
          <cell r="U708">
            <v>39600</v>
          </cell>
          <cell r="V708">
            <v>82.55</v>
          </cell>
          <cell r="W708">
            <v>0.82550000000000001</v>
          </cell>
          <cell r="X708" t="str">
            <v>USD</v>
          </cell>
          <cell r="Y708">
            <v>100</v>
          </cell>
          <cell r="Z708" t="str">
            <v>LB</v>
          </cell>
          <cell r="AA708">
            <v>24.77</v>
          </cell>
          <cell r="AB708">
            <v>32689.8</v>
          </cell>
          <cell r="AC708" t="str">
            <v>No</v>
          </cell>
        </row>
        <row r="709">
          <cell r="A709" t="str">
            <v>110845</v>
          </cell>
          <cell r="B709" t="str">
            <v>EGGS WHOLE FRZ CTN-12/2 LB</v>
          </cell>
          <cell r="E709" t="str">
            <v>NO FNS CODE</v>
          </cell>
          <cell r="F709" t="str">
            <v>0820-CWT</v>
          </cell>
          <cell r="G709" t="str">
            <v>LB</v>
          </cell>
          <cell r="H709">
            <v>1600</v>
          </cell>
          <cell r="I709" t="str">
            <v>1000</v>
          </cell>
          <cell r="J709" t="str">
            <v>DOMESTIC STATISTICAL 1000</v>
          </cell>
          <cell r="K709" t="str">
            <v>304010</v>
          </cell>
          <cell r="L709" t="str">
            <v>EGG PRODUCTS</v>
          </cell>
          <cell r="M709" t="str">
            <v>120</v>
          </cell>
          <cell r="N709" t="str">
            <v>AMS-POULTRY</v>
          </cell>
          <cell r="O709" t="str">
            <v>102802002031400</v>
          </cell>
          <cell r="P709" t="str">
            <v>POULTRY/EGGS/EGGS/FROZEN</v>
          </cell>
          <cell r="Q709">
            <v>1.083</v>
          </cell>
          <cell r="R709">
            <v>1</v>
          </cell>
          <cell r="S709" t="str">
            <v>LB</v>
          </cell>
          <cell r="T709">
            <v>24</v>
          </cell>
          <cell r="U709">
            <v>38400</v>
          </cell>
          <cell r="V709">
            <v>255</v>
          </cell>
          <cell r="W709">
            <v>2.5499999999999998</v>
          </cell>
          <cell r="X709" t="str">
            <v>USD</v>
          </cell>
          <cell r="Y709">
            <v>100</v>
          </cell>
          <cell r="Z709" t="str">
            <v>LB</v>
          </cell>
          <cell r="AA709">
            <v>61.2</v>
          </cell>
          <cell r="AB709">
            <v>97920</v>
          </cell>
          <cell r="AC709" t="str">
            <v>No</v>
          </cell>
        </row>
        <row r="710">
          <cell r="A710" t="str">
            <v>110846</v>
          </cell>
          <cell r="B710" t="str">
            <v>STRAWBERRY WHOLE UNSWT IQF CTN-6/5 LB</v>
          </cell>
          <cell r="E710" t="str">
            <v>NO FNS CODE</v>
          </cell>
          <cell r="F710" t="str">
            <v>N/A</v>
          </cell>
          <cell r="G710" t="str">
            <v>LB</v>
          </cell>
          <cell r="H710">
            <v>1320</v>
          </cell>
          <cell r="I710" t="str">
            <v>1000</v>
          </cell>
          <cell r="J710" t="str">
            <v>DOMESTIC STATISTICAL 1000</v>
          </cell>
          <cell r="K710" t="str">
            <v>702040</v>
          </cell>
          <cell r="L710" t="str">
            <v>FRUIT, FROZEN</v>
          </cell>
          <cell r="M710" t="str">
            <v>110</v>
          </cell>
          <cell r="N710" t="str">
            <v>AMS-FRUIT &amp; VEG</v>
          </cell>
          <cell r="O710" t="str">
            <v>101202019031400</v>
          </cell>
          <cell r="P710" t="str">
            <v>FRUIT/STRAWBERRY/FROZEN</v>
          </cell>
          <cell r="Q710">
            <v>1.0669999999999999</v>
          </cell>
          <cell r="R710">
            <v>1</v>
          </cell>
          <cell r="S710" t="str">
            <v>LB</v>
          </cell>
          <cell r="T710">
            <v>30</v>
          </cell>
          <cell r="U710">
            <v>39600</v>
          </cell>
          <cell r="V710">
            <v>176.82</v>
          </cell>
          <cell r="W710">
            <v>1.7682</v>
          </cell>
          <cell r="X710" t="str">
            <v>USD</v>
          </cell>
          <cell r="Y710">
            <v>100</v>
          </cell>
          <cell r="Z710" t="str">
            <v>LB</v>
          </cell>
          <cell r="AA710">
            <v>53.05</v>
          </cell>
          <cell r="AB710">
            <v>70020.72</v>
          </cell>
          <cell r="AC710" t="str">
            <v>No</v>
          </cell>
        </row>
        <row r="711">
          <cell r="A711" t="str">
            <v>110850</v>
          </cell>
          <cell r="B711" t="str">
            <v>FISH AK POLLOCK STICKS FRZ PKG-20/2 LB</v>
          </cell>
          <cell r="E711" t="str">
            <v>NO FNS CODE</v>
          </cell>
          <cell r="F711" t="str">
            <v>N/A</v>
          </cell>
          <cell r="G711" t="str">
            <v>LB</v>
          </cell>
          <cell r="H711">
            <v>950</v>
          </cell>
          <cell r="I711" t="str">
            <v>1000</v>
          </cell>
          <cell r="J711" t="str">
            <v>DOMESTIC STATISTICAL 1000</v>
          </cell>
          <cell r="K711" t="str">
            <v>205030</v>
          </cell>
          <cell r="L711" t="str">
            <v>FISH, FROZEN</v>
          </cell>
          <cell r="M711" t="str">
            <v>130</v>
          </cell>
          <cell r="N711" t="str">
            <v>AMS-LIVESTOCK</v>
          </cell>
          <cell r="O711" t="str">
            <v>100602001531400</v>
          </cell>
          <cell r="P711" t="str">
            <v>FISH/POLLOCK/FROZEN</v>
          </cell>
          <cell r="Q711">
            <v>1.1000000000000001</v>
          </cell>
          <cell r="R711">
            <v>1</v>
          </cell>
          <cell r="S711" t="str">
            <v>LB</v>
          </cell>
          <cell r="T711">
            <v>40</v>
          </cell>
          <cell r="U711">
            <v>38000</v>
          </cell>
          <cell r="V711">
            <v>320.17</v>
          </cell>
          <cell r="W711">
            <v>3.2017000000000002</v>
          </cell>
          <cell r="X711" t="str">
            <v>USD</v>
          </cell>
          <cell r="Y711">
            <v>100</v>
          </cell>
          <cell r="Z711" t="str">
            <v>LB</v>
          </cell>
          <cell r="AA711">
            <v>128.07</v>
          </cell>
          <cell r="AB711">
            <v>121664.6</v>
          </cell>
          <cell r="AC711" t="str">
            <v>No</v>
          </cell>
        </row>
        <row r="712">
          <cell r="A712" t="str">
            <v>110851</v>
          </cell>
          <cell r="B712" t="str">
            <v>FISH AK POLLOCK STICKS BRD FRZ CTN-40 LB</v>
          </cell>
          <cell r="E712" t="str">
            <v>NO FNS CODE</v>
          </cell>
          <cell r="F712" t="str">
            <v>N/A</v>
          </cell>
          <cell r="G712" t="str">
            <v>LB</v>
          </cell>
          <cell r="H712">
            <v>950</v>
          </cell>
          <cell r="I712" t="str">
            <v>1000</v>
          </cell>
          <cell r="J712" t="str">
            <v>DOMESTIC STATISTICAL 1000</v>
          </cell>
          <cell r="K712" t="str">
            <v>205030</v>
          </cell>
          <cell r="L712" t="str">
            <v>FISH, FROZEN</v>
          </cell>
          <cell r="M712" t="str">
            <v>130</v>
          </cell>
          <cell r="N712" t="str">
            <v>AMS-LIVESTOCK</v>
          </cell>
          <cell r="O712" t="str">
            <v>100602001531400</v>
          </cell>
          <cell r="P712" t="str">
            <v>FISH/POLLOCK/FROZEN</v>
          </cell>
          <cell r="Q712">
            <v>1.1000000000000001</v>
          </cell>
          <cell r="R712">
            <v>1</v>
          </cell>
          <cell r="S712" t="str">
            <v>LB</v>
          </cell>
          <cell r="T712">
            <v>40</v>
          </cell>
          <cell r="U712">
            <v>38000</v>
          </cell>
          <cell r="V712">
            <v>307.20999999999998</v>
          </cell>
          <cell r="W712">
            <v>3.0720999999999998</v>
          </cell>
          <cell r="X712" t="str">
            <v>USD</v>
          </cell>
          <cell r="Y712">
            <v>100</v>
          </cell>
          <cell r="Z712" t="str">
            <v>LB</v>
          </cell>
          <cell r="AA712">
            <v>122.88</v>
          </cell>
          <cell r="AB712">
            <v>116739.8</v>
          </cell>
          <cell r="AC712" t="str">
            <v>No</v>
          </cell>
        </row>
        <row r="713">
          <cell r="A713" t="str">
            <v>110854</v>
          </cell>
          <cell r="B713" t="str">
            <v>PEANUT BUTTER SMOOTH PKG-120/1.1 OZ</v>
          </cell>
          <cell r="E713" t="str">
            <v>NO FNS CODE</v>
          </cell>
          <cell r="F713" t="str">
            <v>N/A</v>
          </cell>
          <cell r="G713" t="str">
            <v>LB</v>
          </cell>
          <cell r="H713">
            <v>3780</v>
          </cell>
          <cell r="I713" t="str">
            <v>1000</v>
          </cell>
          <cell r="J713" t="str">
            <v>DOMESTIC STATISTICAL 1000</v>
          </cell>
          <cell r="K713" t="str">
            <v>701010</v>
          </cell>
          <cell r="L713" t="str">
            <v>PEANUT PRODUCTS</v>
          </cell>
          <cell r="M713" t="str">
            <v>210</v>
          </cell>
          <cell r="N713" t="str">
            <v>AMS-DOMESTIC</v>
          </cell>
          <cell r="O713" t="str">
            <v>102202002031200</v>
          </cell>
          <cell r="P713" t="str">
            <v>NUTS/PEANUT BUTTER/CANNED</v>
          </cell>
          <cell r="Q713">
            <v>1.0669999999999999</v>
          </cell>
          <cell r="R713">
            <v>1</v>
          </cell>
          <cell r="S713" t="str">
            <v>LB</v>
          </cell>
          <cell r="T713">
            <v>8.25</v>
          </cell>
          <cell r="U713">
            <v>31185</v>
          </cell>
          <cell r="V713">
            <v>189</v>
          </cell>
          <cell r="W713">
            <v>1.89</v>
          </cell>
          <cell r="X713" t="str">
            <v>USD</v>
          </cell>
          <cell r="Y713">
            <v>100</v>
          </cell>
          <cell r="Z713" t="str">
            <v>LB</v>
          </cell>
          <cell r="AA713">
            <v>15.59</v>
          </cell>
          <cell r="AB713">
            <v>58939.65</v>
          </cell>
          <cell r="AC713" t="str">
            <v>No</v>
          </cell>
        </row>
        <row r="714">
          <cell r="A714" t="str">
            <v>110855</v>
          </cell>
          <cell r="B714" t="str">
            <v>FLOUR WHITE WHOLE WHEAT 100% BAG-50 LB</v>
          </cell>
          <cell r="E714" t="str">
            <v>NO FNS CODE</v>
          </cell>
          <cell r="F714" t="str">
            <v>N/A</v>
          </cell>
          <cell r="G714" t="str">
            <v>LB</v>
          </cell>
          <cell r="H714">
            <v>800</v>
          </cell>
          <cell r="I714" t="str">
            <v>1000</v>
          </cell>
          <cell r="J714" t="str">
            <v>DOMESTIC STATISTICAL 1000</v>
          </cell>
          <cell r="K714" t="str">
            <v>506020</v>
          </cell>
          <cell r="L714" t="str">
            <v>FLOUR, WHEAT</v>
          </cell>
          <cell r="M714" t="str">
            <v>210</v>
          </cell>
          <cell r="N714" t="str">
            <v>AMS-DOMESTIC</v>
          </cell>
          <cell r="O714" t="str">
            <v>100802007031100</v>
          </cell>
          <cell r="P714" t="str">
            <v>FLOUR/WHOLE WHEAT/BAG</v>
          </cell>
          <cell r="Q714">
            <v>1.01</v>
          </cell>
          <cell r="R714">
            <v>1</v>
          </cell>
          <cell r="S714" t="str">
            <v>LB</v>
          </cell>
          <cell r="T714">
            <v>50</v>
          </cell>
          <cell r="U714">
            <v>40000</v>
          </cell>
          <cell r="V714">
            <v>46.7</v>
          </cell>
          <cell r="W714">
            <v>0.46700000000000003</v>
          </cell>
          <cell r="X714" t="str">
            <v>USD</v>
          </cell>
          <cell r="Y714">
            <v>100</v>
          </cell>
          <cell r="Z714" t="str">
            <v>LB</v>
          </cell>
          <cell r="AA714">
            <v>23.35</v>
          </cell>
          <cell r="AB714">
            <v>18680</v>
          </cell>
          <cell r="AC714" t="str">
            <v>No</v>
          </cell>
        </row>
        <row r="715">
          <cell r="A715" t="str">
            <v>110857</v>
          </cell>
          <cell r="B715" t="str">
            <v>FLOUR WHITE WHOLE WHEAT 100% BAG-8/5 LB</v>
          </cell>
          <cell r="E715" t="str">
            <v>NO FNS CODE</v>
          </cell>
          <cell r="F715" t="str">
            <v>N/A</v>
          </cell>
          <cell r="G715" t="str">
            <v>LB</v>
          </cell>
          <cell r="H715">
            <v>1000</v>
          </cell>
          <cell r="I715" t="str">
            <v>1000</v>
          </cell>
          <cell r="J715" t="str">
            <v>DOMESTIC STATISTICAL 1000</v>
          </cell>
          <cell r="K715" t="str">
            <v>506020</v>
          </cell>
          <cell r="L715" t="str">
            <v>FLOUR, WHEAT</v>
          </cell>
          <cell r="M715" t="str">
            <v>210</v>
          </cell>
          <cell r="N715" t="str">
            <v>AMS-DOMESTIC</v>
          </cell>
          <cell r="O715" t="str">
            <v>100802007031100</v>
          </cell>
          <cell r="P715" t="str">
            <v>FLOUR/WHOLE WHEAT/BAG</v>
          </cell>
          <cell r="Q715">
            <v>1.01</v>
          </cell>
          <cell r="R715">
            <v>1</v>
          </cell>
          <cell r="S715" t="str">
            <v>LB</v>
          </cell>
          <cell r="T715">
            <v>40</v>
          </cell>
          <cell r="U715">
            <v>40000</v>
          </cell>
          <cell r="V715">
            <v>42.74</v>
          </cell>
          <cell r="W715">
            <v>0.4274</v>
          </cell>
          <cell r="X715" t="str">
            <v>USD</v>
          </cell>
          <cell r="Y715">
            <v>100</v>
          </cell>
          <cell r="Z715" t="str">
            <v>LB</v>
          </cell>
          <cell r="AA715">
            <v>17.100000000000001</v>
          </cell>
          <cell r="AB715">
            <v>17096</v>
          </cell>
          <cell r="AC715" t="str">
            <v>No</v>
          </cell>
        </row>
        <row r="716">
          <cell r="A716" t="str">
            <v>110858</v>
          </cell>
          <cell r="B716" t="str">
            <v>FLOUR WHITE WHOLE WHEAT 100% BAG-25 LB</v>
          </cell>
          <cell r="E716" t="str">
            <v>NO FNS CODE</v>
          </cell>
          <cell r="F716" t="str">
            <v>N/A</v>
          </cell>
          <cell r="G716" t="str">
            <v>LB</v>
          </cell>
          <cell r="H716">
            <v>1600</v>
          </cell>
          <cell r="I716" t="str">
            <v>1000</v>
          </cell>
          <cell r="J716" t="str">
            <v>DOMESTIC STATISTICAL 1000</v>
          </cell>
          <cell r="K716" t="str">
            <v>506020</v>
          </cell>
          <cell r="L716" t="str">
            <v>FLOUR, WHEAT</v>
          </cell>
          <cell r="M716" t="str">
            <v>210</v>
          </cell>
          <cell r="N716" t="str">
            <v>AMS-DOMESTIC</v>
          </cell>
          <cell r="O716" t="str">
            <v>100802007031100</v>
          </cell>
          <cell r="P716" t="str">
            <v>FLOUR/WHOLE WHEAT/BAG</v>
          </cell>
          <cell r="Q716">
            <v>1.01</v>
          </cell>
          <cell r="R716">
            <v>1</v>
          </cell>
          <cell r="S716" t="str">
            <v>LB</v>
          </cell>
          <cell r="T716">
            <v>25</v>
          </cell>
          <cell r="U716">
            <v>40000</v>
          </cell>
          <cell r="V716">
            <v>23.76</v>
          </cell>
          <cell r="W716">
            <v>0.23760000000000001</v>
          </cell>
          <cell r="X716" t="str">
            <v>USD</v>
          </cell>
          <cell r="Y716">
            <v>100</v>
          </cell>
          <cell r="Z716" t="str">
            <v>LB</v>
          </cell>
          <cell r="AA716">
            <v>5.94</v>
          </cell>
          <cell r="AB716">
            <v>9504</v>
          </cell>
          <cell r="AC716" t="str">
            <v>No</v>
          </cell>
        </row>
        <row r="717">
          <cell r="A717" t="str">
            <v>110859</v>
          </cell>
          <cell r="B717" t="str">
            <v>MIXED BERRY FRZ CUP-96/4.OZ</v>
          </cell>
          <cell r="E717" t="str">
            <v>NO FNS CODE</v>
          </cell>
          <cell r="F717" t="str">
            <v>N/A</v>
          </cell>
          <cell r="G717" t="str">
            <v>LB</v>
          </cell>
          <cell r="H717">
            <v>1400</v>
          </cell>
          <cell r="I717" t="str">
            <v>1000</v>
          </cell>
          <cell r="J717" t="str">
            <v>DOMESTIC STATISTICAL 1000</v>
          </cell>
          <cell r="K717" t="str">
            <v>702040</v>
          </cell>
          <cell r="L717" t="str">
            <v>FRUIT, FROZEN</v>
          </cell>
          <cell r="M717" t="str">
            <v>110</v>
          </cell>
          <cell r="N717" t="str">
            <v>AMS-FRUIT &amp; VEG</v>
          </cell>
          <cell r="O717" t="str">
            <v>101202019031400</v>
          </cell>
          <cell r="P717" t="str">
            <v>FRUIT/STRAWBERRY/FROZEN</v>
          </cell>
          <cell r="Q717">
            <v>1.159</v>
          </cell>
          <cell r="R717">
            <v>1</v>
          </cell>
          <cell r="S717" t="str">
            <v>LB</v>
          </cell>
          <cell r="T717">
            <v>24</v>
          </cell>
          <cell r="U717">
            <v>33600</v>
          </cell>
          <cell r="V717">
            <v>193.78</v>
          </cell>
          <cell r="W717">
            <v>1.9378</v>
          </cell>
          <cell r="X717" t="str">
            <v>USD</v>
          </cell>
          <cell r="Y717">
            <v>100</v>
          </cell>
          <cell r="Z717" t="str">
            <v>LB</v>
          </cell>
          <cell r="AA717">
            <v>46.51</v>
          </cell>
          <cell r="AB717">
            <v>65110.080000000002</v>
          </cell>
          <cell r="AC717" t="str">
            <v>No</v>
          </cell>
        </row>
        <row r="718">
          <cell r="A718" t="str">
            <v>110860</v>
          </cell>
          <cell r="B718" t="str">
            <v>STRAWBERRY SLICES UNSWT IQF CTN-6/5 LB</v>
          </cell>
          <cell r="E718" t="str">
            <v>NO FNS CODE</v>
          </cell>
          <cell r="F718" t="str">
            <v>N/A</v>
          </cell>
          <cell r="G718" t="str">
            <v>LB</v>
          </cell>
          <cell r="H718">
            <v>1320</v>
          </cell>
          <cell r="I718" t="str">
            <v>1000</v>
          </cell>
          <cell r="J718" t="str">
            <v>DOMESTIC STATISTICAL 1000</v>
          </cell>
          <cell r="K718" t="str">
            <v>702040</v>
          </cell>
          <cell r="L718" t="str">
            <v>FRUIT, FROZEN</v>
          </cell>
          <cell r="M718" t="str">
            <v>110</v>
          </cell>
          <cell r="N718" t="str">
            <v>AMS-FRUIT &amp; VEG</v>
          </cell>
          <cell r="O718" t="str">
            <v>101202019031400</v>
          </cell>
          <cell r="P718" t="str">
            <v>FRUIT/STRAWBERRY/FROZEN</v>
          </cell>
          <cell r="Q718">
            <v>1.0669999999999999</v>
          </cell>
          <cell r="R718">
            <v>1</v>
          </cell>
          <cell r="S718" t="str">
            <v>LB</v>
          </cell>
          <cell r="T718">
            <v>30</v>
          </cell>
          <cell r="U718">
            <v>39600</v>
          </cell>
          <cell r="V718">
            <v>179.81</v>
          </cell>
          <cell r="W718">
            <v>1.7981</v>
          </cell>
          <cell r="X718" t="str">
            <v>USD</v>
          </cell>
          <cell r="Y718">
            <v>100</v>
          </cell>
          <cell r="Z718" t="str">
            <v>LB</v>
          </cell>
          <cell r="AA718">
            <v>53.94</v>
          </cell>
          <cell r="AB718">
            <v>71204.759999999995</v>
          </cell>
          <cell r="AC718" t="str">
            <v>No</v>
          </cell>
        </row>
        <row r="719">
          <cell r="A719" t="str">
            <v>110861</v>
          </cell>
          <cell r="B719" t="str">
            <v>SQUASH BUTTERNUT DICED IQF CTN-6/5 LB</v>
          </cell>
          <cell r="E719" t="str">
            <v>NO FNS CODE</v>
          </cell>
          <cell r="F719" t="str">
            <v>N/A</v>
          </cell>
          <cell r="G719" t="str">
            <v>LB</v>
          </cell>
          <cell r="H719">
            <v>1320</v>
          </cell>
          <cell r="I719" t="str">
            <v>1000</v>
          </cell>
          <cell r="J719" t="str">
            <v>DOMESTIC STATISTICAL 1000</v>
          </cell>
          <cell r="K719" t="str">
            <v>703040</v>
          </cell>
          <cell r="L719" t="str">
            <v>VEGETABLE, FROZEN</v>
          </cell>
          <cell r="M719" t="str">
            <v>110</v>
          </cell>
          <cell r="N719" t="str">
            <v>AMS-FRUIT &amp; VEG</v>
          </cell>
          <cell r="O719" t="str">
            <v>103602002531400</v>
          </cell>
          <cell r="P719" t="str">
            <v>VEGETABLES/BEANS GREEN/FROZEN</v>
          </cell>
          <cell r="Q719">
            <v>1.0669999999999999</v>
          </cell>
          <cell r="R719">
            <v>1</v>
          </cell>
          <cell r="S719" t="str">
            <v>LB</v>
          </cell>
          <cell r="T719">
            <v>30</v>
          </cell>
          <cell r="U719">
            <v>39600</v>
          </cell>
          <cell r="V719">
            <v>72.75</v>
          </cell>
          <cell r="W719">
            <v>0.72750000000000004</v>
          </cell>
          <cell r="X719" t="str">
            <v>USD</v>
          </cell>
          <cell r="Y719">
            <v>100</v>
          </cell>
          <cell r="Z719" t="str">
            <v>LB</v>
          </cell>
          <cell r="AA719">
            <v>21.83</v>
          </cell>
          <cell r="AB719">
            <v>28809</v>
          </cell>
          <cell r="AC719" t="str">
            <v>No</v>
          </cell>
        </row>
        <row r="720">
          <cell r="A720" t="str">
            <v>110862</v>
          </cell>
          <cell r="B720" t="str">
            <v>APRICOT SLICES UNSWT FRZ CTN-6/5 LB</v>
          </cell>
          <cell r="D720" t="str">
            <v>316020</v>
          </cell>
          <cell r="E720" t="str">
            <v>NO FNS CODE</v>
          </cell>
          <cell r="F720" t="str">
            <v>N/A</v>
          </cell>
          <cell r="G720" t="str">
            <v>LB</v>
          </cell>
          <cell r="H720">
            <v>1320</v>
          </cell>
          <cell r="I720" t="str">
            <v>1000</v>
          </cell>
          <cell r="J720" t="str">
            <v>DOMESTIC STATISTICAL 1000</v>
          </cell>
          <cell r="K720" t="str">
            <v>702040</v>
          </cell>
          <cell r="L720" t="str">
            <v>FRUIT, FROZEN</v>
          </cell>
          <cell r="M720" t="str">
            <v>110</v>
          </cell>
          <cell r="N720" t="str">
            <v>AMS-FRUIT &amp; VEG</v>
          </cell>
          <cell r="O720" t="str">
            <v>101202002031400</v>
          </cell>
          <cell r="P720" t="str">
            <v>FRUIT/APRICOT/FROZEN</v>
          </cell>
          <cell r="Q720">
            <v>1.075</v>
          </cell>
          <cell r="R720">
            <v>1</v>
          </cell>
          <cell r="S720" t="str">
            <v>LB</v>
          </cell>
          <cell r="T720">
            <v>30</v>
          </cell>
          <cell r="U720">
            <v>39600</v>
          </cell>
          <cell r="V720">
            <v>100</v>
          </cell>
          <cell r="W720">
            <v>1</v>
          </cell>
          <cell r="X720" t="str">
            <v>USD</v>
          </cell>
          <cell r="Y720">
            <v>100</v>
          </cell>
          <cell r="Z720" t="str">
            <v>LB</v>
          </cell>
          <cell r="AA720">
            <v>30</v>
          </cell>
          <cell r="AB720">
            <v>39600</v>
          </cell>
          <cell r="AC720" t="str">
            <v>No</v>
          </cell>
        </row>
        <row r="721">
          <cell r="A721" t="str">
            <v>110863</v>
          </cell>
          <cell r="B721" t="str">
            <v>YOGURT HI PROTEIN PEACH CUP-24/4 OZ</v>
          </cell>
          <cell r="E721" t="str">
            <v>NO FNS CODE</v>
          </cell>
          <cell r="F721" t="str">
            <v>N/A</v>
          </cell>
          <cell r="G721" t="str">
            <v>LB</v>
          </cell>
          <cell r="H721">
            <v>4900</v>
          </cell>
          <cell r="I721" t="str">
            <v>1000</v>
          </cell>
          <cell r="J721" t="str">
            <v>DOMESTIC STATISTICAL 1000</v>
          </cell>
          <cell r="K721" t="str">
            <v>411010</v>
          </cell>
          <cell r="L721" t="str">
            <v>YOGURT</v>
          </cell>
          <cell r="M721" t="str">
            <v>220</v>
          </cell>
          <cell r="N721" t="str">
            <v>AMS-DAIRY</v>
          </cell>
          <cell r="O721" t="str">
            <v>104002002031300</v>
          </cell>
          <cell r="P721" t="str">
            <v>YOGURT/HIGH PROTEIN/CUP</v>
          </cell>
          <cell r="Q721">
            <v>1.149</v>
          </cell>
          <cell r="R721">
            <v>1</v>
          </cell>
          <cell r="S721" t="str">
            <v>LB</v>
          </cell>
          <cell r="T721">
            <v>6</v>
          </cell>
          <cell r="U721">
            <v>29400</v>
          </cell>
          <cell r="V721">
            <v>147</v>
          </cell>
          <cell r="W721">
            <v>1.47</v>
          </cell>
          <cell r="X721" t="str">
            <v>USD</v>
          </cell>
          <cell r="Y721">
            <v>100</v>
          </cell>
          <cell r="Z721" t="str">
            <v>LB</v>
          </cell>
          <cell r="AA721">
            <v>8.82</v>
          </cell>
          <cell r="AB721">
            <v>43218</v>
          </cell>
          <cell r="AC721" t="str">
            <v>No</v>
          </cell>
        </row>
        <row r="722">
          <cell r="A722" t="str">
            <v>110864</v>
          </cell>
          <cell r="B722" t="str">
            <v>TORTILLA WHOLE GRAIN FZN 8" PKG-12/24</v>
          </cell>
          <cell r="E722" t="str">
            <v>NO FNS CODE</v>
          </cell>
          <cell r="F722" t="str">
            <v>N/A</v>
          </cell>
          <cell r="G722" t="str">
            <v>LB</v>
          </cell>
          <cell r="H722">
            <v>1500</v>
          </cell>
          <cell r="I722" t="str">
            <v>1000</v>
          </cell>
          <cell r="J722" t="str">
            <v>DOMESTIC STATISTICAL 1000</v>
          </cell>
          <cell r="K722" t="str">
            <v>502030</v>
          </cell>
          <cell r="L722" t="str">
            <v>TORTILLAS</v>
          </cell>
          <cell r="M722" t="str">
            <v>210</v>
          </cell>
          <cell r="N722" t="str">
            <v>AMS-DOMESTIC</v>
          </cell>
          <cell r="O722" t="str">
            <v>101402007031460</v>
          </cell>
          <cell r="P722" t="str">
            <v>GRAIN-PROCESSED/WHOLE WHEAT TORTILLA/PAC</v>
          </cell>
          <cell r="Q722">
            <v>1.0740000000000001</v>
          </cell>
          <cell r="R722">
            <v>1</v>
          </cell>
          <cell r="S722" t="str">
            <v>LB</v>
          </cell>
          <cell r="T722">
            <v>27</v>
          </cell>
          <cell r="U722">
            <v>40500</v>
          </cell>
          <cell r="V722">
            <v>53.53</v>
          </cell>
          <cell r="W722">
            <v>0.5353</v>
          </cell>
          <cell r="X722" t="str">
            <v>USD</v>
          </cell>
          <cell r="Y722">
            <v>100</v>
          </cell>
          <cell r="Z722" t="str">
            <v>LB</v>
          </cell>
          <cell r="AA722">
            <v>14.45</v>
          </cell>
          <cell r="AB722">
            <v>21679.65</v>
          </cell>
          <cell r="AC722" t="str">
            <v>No</v>
          </cell>
        </row>
        <row r="723">
          <cell r="A723" t="str">
            <v>110871</v>
          </cell>
          <cell r="B723" t="str">
            <v>MIXED VEGETABLES FRZ CTN-30 LB</v>
          </cell>
          <cell r="E723" t="str">
            <v>NO FNS CODE</v>
          </cell>
          <cell r="F723" t="str">
            <v>N/A</v>
          </cell>
          <cell r="G723" t="str">
            <v>LB</v>
          </cell>
          <cell r="H723">
            <v>1320</v>
          </cell>
          <cell r="I723" t="str">
            <v>1000</v>
          </cell>
          <cell r="J723" t="str">
            <v>DOMESTIC STATISTICAL 1000</v>
          </cell>
          <cell r="K723" t="str">
            <v>703040</v>
          </cell>
          <cell r="L723" t="str">
            <v>VEGETABLE, FROZEN</v>
          </cell>
          <cell r="M723" t="str">
            <v>110</v>
          </cell>
          <cell r="N723" t="str">
            <v>AMS-FRUIT &amp; VEG</v>
          </cell>
          <cell r="O723" t="str">
            <v>103602002531400</v>
          </cell>
          <cell r="P723" t="str">
            <v>VEGETABLES/BEANS GREEN/FROZEN</v>
          </cell>
          <cell r="Q723">
            <v>1.0669999999999999</v>
          </cell>
          <cell r="R723">
            <v>1</v>
          </cell>
          <cell r="S723" t="str">
            <v>LB</v>
          </cell>
          <cell r="T723">
            <v>30</v>
          </cell>
          <cell r="U723">
            <v>39600</v>
          </cell>
          <cell r="V723">
            <v>60.29</v>
          </cell>
          <cell r="W723">
            <v>0.60289999999999999</v>
          </cell>
          <cell r="X723" t="str">
            <v>USD</v>
          </cell>
          <cell r="Y723">
            <v>100</v>
          </cell>
          <cell r="Z723" t="str">
            <v>LB</v>
          </cell>
          <cell r="AA723">
            <v>18.09</v>
          </cell>
          <cell r="AB723">
            <v>23874.84</v>
          </cell>
          <cell r="AC723" t="str">
            <v>No</v>
          </cell>
        </row>
        <row r="724">
          <cell r="A724" t="str">
            <v>110872</v>
          </cell>
          <cell r="B724" t="str">
            <v>CHERRIES SWEET PITTED IQF BAG-12/2.5 LB</v>
          </cell>
          <cell r="E724" t="str">
            <v>NO FNS CODE</v>
          </cell>
          <cell r="F724" t="str">
            <v>N/A</v>
          </cell>
          <cell r="G724" t="str">
            <v>LB</v>
          </cell>
          <cell r="H724">
            <v>1320</v>
          </cell>
          <cell r="I724" t="str">
            <v>1000</v>
          </cell>
          <cell r="J724" t="str">
            <v>DOMESTIC STATISTICAL 1000</v>
          </cell>
          <cell r="K724" t="str">
            <v>702040</v>
          </cell>
          <cell r="L724" t="str">
            <v>FRUIT, FROZEN</v>
          </cell>
          <cell r="M724" t="str">
            <v>110</v>
          </cell>
          <cell r="N724" t="str">
            <v>AMS-FRUIT &amp; VEG</v>
          </cell>
          <cell r="O724" t="str">
            <v>101202005031240</v>
          </cell>
          <cell r="P724" t="str">
            <v>FRUIT/CHERRY/CARTON</v>
          </cell>
          <cell r="Q724">
            <v>1.0669999999999999</v>
          </cell>
          <cell r="R724">
            <v>1</v>
          </cell>
          <cell r="S724" t="str">
            <v>LB</v>
          </cell>
          <cell r="T724">
            <v>30</v>
          </cell>
          <cell r="U724">
            <v>39600</v>
          </cell>
          <cell r="V724">
            <v>195.87</v>
          </cell>
          <cell r="W724">
            <v>1.9587000000000001</v>
          </cell>
          <cell r="X724" t="str">
            <v>USD</v>
          </cell>
          <cell r="Y724">
            <v>100</v>
          </cell>
          <cell r="Z724" t="str">
            <v>LB</v>
          </cell>
          <cell r="AA724">
            <v>58.76</v>
          </cell>
          <cell r="AB724">
            <v>77564.52</v>
          </cell>
          <cell r="AC724" t="str">
            <v>No</v>
          </cell>
        </row>
        <row r="725">
          <cell r="A725" t="str">
            <v>110880</v>
          </cell>
          <cell r="B725" t="str">
            <v>FARINA WHEAT PKG-10/18 OZ</v>
          </cell>
          <cell r="E725" t="str">
            <v>NO FNS CODE</v>
          </cell>
          <cell r="F725" t="str">
            <v>N/A</v>
          </cell>
          <cell r="G725" t="str">
            <v>LB</v>
          </cell>
          <cell r="H725">
            <v>3400</v>
          </cell>
          <cell r="I725" t="str">
            <v>1000</v>
          </cell>
          <cell r="J725" t="str">
            <v>DOMESTIC STATISTICAL 1000</v>
          </cell>
          <cell r="K725" t="str">
            <v>503030</v>
          </cell>
          <cell r="L725" t="str">
            <v>CEREAL, PROCESSED</v>
          </cell>
          <cell r="M725" t="str">
            <v>210</v>
          </cell>
          <cell r="N725" t="str">
            <v>AMS-DOMESTIC</v>
          </cell>
          <cell r="O725" t="str">
            <v>100202002031160</v>
          </cell>
          <cell r="P725" t="str">
            <v>CEREAL/FARINA/BOX</v>
          </cell>
          <cell r="Q725">
            <v>1.107</v>
          </cell>
          <cell r="R725">
            <v>1</v>
          </cell>
          <cell r="S725" t="str">
            <v>LB</v>
          </cell>
          <cell r="T725">
            <v>11.25</v>
          </cell>
          <cell r="U725">
            <v>38250</v>
          </cell>
          <cell r="V725">
            <v>161.32</v>
          </cell>
          <cell r="W725">
            <v>1.6132</v>
          </cell>
          <cell r="X725" t="str">
            <v>USD</v>
          </cell>
          <cell r="Y725">
            <v>100</v>
          </cell>
          <cell r="Z725" t="str">
            <v>LB</v>
          </cell>
          <cell r="AA725">
            <v>18.149999999999999</v>
          </cell>
          <cell r="AB725">
            <v>61704.9</v>
          </cell>
          <cell r="AC725" t="str">
            <v>No</v>
          </cell>
        </row>
        <row r="726">
          <cell r="A726" t="str">
            <v>110890</v>
          </cell>
          <cell r="B726" t="str">
            <v>APPLESAUCE CUP SLEEVE-6/4 OZ</v>
          </cell>
          <cell r="E726" t="str">
            <v>NO FNS CODE</v>
          </cell>
          <cell r="F726" t="str">
            <v>N/A</v>
          </cell>
          <cell r="G726" t="str">
            <v>LB</v>
          </cell>
          <cell r="H726">
            <v>1820</v>
          </cell>
          <cell r="I726" t="str">
            <v>1000</v>
          </cell>
          <cell r="J726" t="str">
            <v>DOMESTIC STATISTICAL 1000</v>
          </cell>
          <cell r="K726" t="str">
            <v>702010</v>
          </cell>
          <cell r="L726" t="str">
            <v>FRUIT, CANNED</v>
          </cell>
          <cell r="M726" t="str">
            <v>110</v>
          </cell>
          <cell r="N726" t="str">
            <v>AMS-FRUIT &amp; VEG</v>
          </cell>
          <cell r="O726" t="str">
            <v>101202001031220</v>
          </cell>
          <cell r="P726" t="str">
            <v>FRUIT/APPLES/CANNED</v>
          </cell>
          <cell r="Q726">
            <v>1.2</v>
          </cell>
          <cell r="R726">
            <v>1</v>
          </cell>
          <cell r="S726" t="str">
            <v>LB</v>
          </cell>
          <cell r="T726">
            <v>18</v>
          </cell>
          <cell r="U726">
            <v>32760</v>
          </cell>
          <cell r="V726">
            <v>93.01</v>
          </cell>
          <cell r="W726">
            <v>0.93010000000000004</v>
          </cell>
          <cell r="X726" t="str">
            <v>USD</v>
          </cell>
          <cell r="Y726">
            <v>100</v>
          </cell>
          <cell r="Z726" t="str">
            <v>LB</v>
          </cell>
          <cell r="AA726">
            <v>16.739999999999998</v>
          </cell>
          <cell r="AB726">
            <v>30470.080000000002</v>
          </cell>
          <cell r="AC726" t="str">
            <v>No</v>
          </cell>
        </row>
        <row r="727">
          <cell r="A727" t="str">
            <v>110900</v>
          </cell>
          <cell r="B727" t="str">
            <v>PORK HAM SMOKED PIT FRZ CTN-6/5 LB</v>
          </cell>
          <cell r="E727" t="str">
            <v>NO FNS CODE</v>
          </cell>
          <cell r="F727" t="str">
            <v>6018-CWT</v>
          </cell>
          <cell r="G727" t="str">
            <v>LB</v>
          </cell>
          <cell r="H727">
            <v>1280</v>
          </cell>
          <cell r="I727" t="str">
            <v>1000</v>
          </cell>
          <cell r="J727" t="str">
            <v>DOMESTIC STATISTICAL 1000</v>
          </cell>
          <cell r="K727" t="str">
            <v>102050</v>
          </cell>
          <cell r="L727" t="str">
            <v>HAM, FULLY COOKED</v>
          </cell>
          <cell r="M727" t="str">
            <v>130</v>
          </cell>
          <cell r="N727" t="str">
            <v>AMS-LIVESTOCK</v>
          </cell>
          <cell r="O727" t="str">
            <v>101802006031400</v>
          </cell>
          <cell r="P727" t="str">
            <v>MEAT/PORK/FROZEN</v>
          </cell>
          <cell r="Q727">
            <v>1.1000000000000001</v>
          </cell>
          <cell r="R727">
            <v>1</v>
          </cell>
          <cell r="S727" t="str">
            <v>LB</v>
          </cell>
          <cell r="T727">
            <v>30.5</v>
          </cell>
          <cell r="U727">
            <v>39040</v>
          </cell>
          <cell r="V727">
            <v>290.33</v>
          </cell>
          <cell r="W727">
            <v>2.9032999999999998</v>
          </cell>
          <cell r="X727" t="str">
            <v>USD</v>
          </cell>
          <cell r="Y727">
            <v>100</v>
          </cell>
          <cell r="Z727" t="str">
            <v>LB</v>
          </cell>
          <cell r="AA727">
            <v>88.55</v>
          </cell>
          <cell r="AB727">
            <v>113344.83</v>
          </cell>
          <cell r="AC727" t="str">
            <v>Yes</v>
          </cell>
        </row>
        <row r="728">
          <cell r="A728" t="str">
            <v>110902</v>
          </cell>
          <cell r="B728" t="str">
            <v>BAKERY FLOUR  MIX LOWFAT PKG-20/20 OZ</v>
          </cell>
          <cell r="E728" t="str">
            <v>NO FNS CODE</v>
          </cell>
          <cell r="F728" t="str">
            <v>N/A</v>
          </cell>
          <cell r="G728" t="str">
            <v>LB</v>
          </cell>
          <cell r="H728">
            <v>1404</v>
          </cell>
          <cell r="I728" t="str">
            <v>1000</v>
          </cell>
          <cell r="J728" t="str">
            <v>DOMESTIC STATISTICAL 1000</v>
          </cell>
          <cell r="K728" t="str">
            <v>506010</v>
          </cell>
          <cell r="L728" t="str">
            <v>FLOUR, BAKERY MIX</v>
          </cell>
          <cell r="M728" t="str">
            <v>210</v>
          </cell>
          <cell r="N728" t="str">
            <v>AMS-DOMESTIC</v>
          </cell>
          <cell r="O728" t="str">
            <v>100802003031100</v>
          </cell>
          <cell r="P728" t="str">
            <v>FLOUR/BAKERY MIX/BAG</v>
          </cell>
          <cell r="Q728">
            <v>1.07</v>
          </cell>
          <cell r="R728">
            <v>1</v>
          </cell>
          <cell r="S728" t="str">
            <v>LB</v>
          </cell>
          <cell r="T728">
            <v>25</v>
          </cell>
          <cell r="U728">
            <v>35100</v>
          </cell>
          <cell r="V728">
            <v>192.68</v>
          </cell>
          <cell r="W728">
            <v>1.9268000000000001</v>
          </cell>
          <cell r="X728" t="str">
            <v>USD</v>
          </cell>
          <cell r="Y728">
            <v>100</v>
          </cell>
          <cell r="Z728" t="str">
            <v>LB</v>
          </cell>
          <cell r="AA728">
            <v>48.17</v>
          </cell>
          <cell r="AB728">
            <v>67630.679999999993</v>
          </cell>
          <cell r="AC728" t="str">
            <v>No</v>
          </cell>
        </row>
        <row r="729">
          <cell r="A729" t="str">
            <v>110903</v>
          </cell>
          <cell r="B729" t="str">
            <v>TURKEY BREAST DELI SLC FRZ PKG-20/2 LB</v>
          </cell>
          <cell r="E729" t="str">
            <v>NO FNS CODE</v>
          </cell>
          <cell r="F729" t="str">
            <v>2231-CWT</v>
          </cell>
          <cell r="G729" t="str">
            <v>LB</v>
          </cell>
          <cell r="H729">
            <v>1000</v>
          </cell>
          <cell r="I729" t="str">
            <v>1000</v>
          </cell>
          <cell r="J729" t="str">
            <v>DOMESTIC STATISTICAL 1000</v>
          </cell>
          <cell r="K729" t="str">
            <v>302030</v>
          </cell>
          <cell r="L729" t="str">
            <v>TURKEY, COOKED</v>
          </cell>
          <cell r="M729" t="str">
            <v>120</v>
          </cell>
          <cell r="N729" t="str">
            <v>AMS-POULTRY</v>
          </cell>
          <cell r="O729" t="str">
            <v>102802004031400</v>
          </cell>
          <cell r="P729" t="str">
            <v>POULTRY/EGGS/TURKEY/FROZEN</v>
          </cell>
          <cell r="Q729">
            <v>1.05</v>
          </cell>
          <cell r="R729">
            <v>1</v>
          </cell>
          <cell r="S729" t="str">
            <v>LB</v>
          </cell>
          <cell r="T729">
            <v>40</v>
          </cell>
          <cell r="U729">
            <v>40000</v>
          </cell>
          <cell r="V729">
            <v>284.24</v>
          </cell>
          <cell r="W729">
            <v>2.8424</v>
          </cell>
          <cell r="X729" t="str">
            <v>USD</v>
          </cell>
          <cell r="Y729">
            <v>100</v>
          </cell>
          <cell r="Z729" t="str">
            <v>LB</v>
          </cell>
          <cell r="AA729">
            <v>113.7</v>
          </cell>
          <cell r="AB729">
            <v>113696</v>
          </cell>
          <cell r="AC729" t="str">
            <v>No</v>
          </cell>
        </row>
        <row r="730">
          <cell r="A730" t="str">
            <v>110904</v>
          </cell>
          <cell r="B730" t="str">
            <v>TURKEY BREAST SMKD SLC FRZ PKG-20/2 LB</v>
          </cell>
          <cell r="E730" t="str">
            <v>NO FNS CODE</v>
          </cell>
          <cell r="F730" t="str">
            <v>2231-CWT</v>
          </cell>
          <cell r="G730" t="str">
            <v>LB</v>
          </cell>
          <cell r="H730">
            <v>1000</v>
          </cell>
          <cell r="I730" t="str">
            <v>1000</v>
          </cell>
          <cell r="J730" t="str">
            <v>DOMESTIC STATISTICAL 1000</v>
          </cell>
          <cell r="K730" t="str">
            <v>302030</v>
          </cell>
          <cell r="L730" t="str">
            <v>TURKEY, COOKED</v>
          </cell>
          <cell r="M730" t="str">
            <v>120</v>
          </cell>
          <cell r="N730" t="str">
            <v>AMS-POULTRY</v>
          </cell>
          <cell r="O730" t="str">
            <v>102802004031400</v>
          </cell>
          <cell r="P730" t="str">
            <v>POULTRY/EGGS/TURKEY/FROZEN</v>
          </cell>
          <cell r="Q730">
            <v>1.05</v>
          </cell>
          <cell r="R730">
            <v>1</v>
          </cell>
          <cell r="S730" t="str">
            <v>LB</v>
          </cell>
          <cell r="T730">
            <v>40</v>
          </cell>
          <cell r="U730">
            <v>40000</v>
          </cell>
          <cell r="V730">
            <v>272.83</v>
          </cell>
          <cell r="W730">
            <v>2.7282999999999999</v>
          </cell>
          <cell r="X730" t="str">
            <v>USD</v>
          </cell>
          <cell r="Y730">
            <v>100</v>
          </cell>
          <cell r="Z730" t="str">
            <v>LB</v>
          </cell>
          <cell r="AA730">
            <v>109.13</v>
          </cell>
          <cell r="AB730">
            <v>109132</v>
          </cell>
          <cell r="AC730" t="str">
            <v>No</v>
          </cell>
        </row>
        <row r="731">
          <cell r="A731" t="str">
            <v>110910</v>
          </cell>
          <cell r="B731" t="str">
            <v>TURKEY BREAST SMKD SLC FRZ PKG-8/5 LB</v>
          </cell>
          <cell r="E731" t="str">
            <v>NO FNS CODE</v>
          </cell>
          <cell r="F731" t="str">
            <v>2231-CWT</v>
          </cell>
          <cell r="G731" t="str">
            <v>LB</v>
          </cell>
          <cell r="H731">
            <v>1000</v>
          </cell>
          <cell r="I731" t="str">
            <v>1000</v>
          </cell>
          <cell r="J731" t="str">
            <v>DOMESTIC STATISTICAL 1000</v>
          </cell>
          <cell r="K731" t="str">
            <v>302030</v>
          </cell>
          <cell r="L731" t="str">
            <v>TURKEY, COOKED</v>
          </cell>
          <cell r="M731" t="str">
            <v>120</v>
          </cell>
          <cell r="N731" t="str">
            <v>AMS-POULTRY</v>
          </cell>
          <cell r="O731" t="str">
            <v>102802004031400</v>
          </cell>
          <cell r="P731" t="str">
            <v>POULTRY/EGGS/TURKEY/FROZEN</v>
          </cell>
          <cell r="Q731">
            <v>1.05</v>
          </cell>
          <cell r="R731">
            <v>1</v>
          </cell>
          <cell r="S731" t="str">
            <v>LB</v>
          </cell>
          <cell r="T731">
            <v>40</v>
          </cell>
          <cell r="U731">
            <v>40000</v>
          </cell>
          <cell r="V731">
            <v>556</v>
          </cell>
          <cell r="W731">
            <v>5.56</v>
          </cell>
          <cell r="X731" t="str">
            <v>USD</v>
          </cell>
          <cell r="Y731">
            <v>100</v>
          </cell>
          <cell r="Z731" t="str">
            <v>LB</v>
          </cell>
          <cell r="AA731">
            <v>222.4</v>
          </cell>
          <cell r="AB731">
            <v>222400</v>
          </cell>
          <cell r="AC731" t="str">
            <v>No</v>
          </cell>
        </row>
        <row r="732">
          <cell r="A732" t="str">
            <v>110911</v>
          </cell>
          <cell r="B732" t="str">
            <v>TURKEY HAM SMKD SLC FRZ PKG-8/5 LB</v>
          </cell>
          <cell r="E732" t="str">
            <v>NO FNS CODE</v>
          </cell>
          <cell r="F732" t="str">
            <v>2231-CWT</v>
          </cell>
          <cell r="G732" t="str">
            <v>LB</v>
          </cell>
          <cell r="H732">
            <v>1000</v>
          </cell>
          <cell r="I732" t="str">
            <v>1000</v>
          </cell>
          <cell r="J732" t="str">
            <v>DOMESTIC STATISTICAL 1000</v>
          </cell>
          <cell r="K732" t="str">
            <v>302030</v>
          </cell>
          <cell r="L732" t="str">
            <v>TURKEY, COOKED</v>
          </cell>
          <cell r="M732" t="str">
            <v>120</v>
          </cell>
          <cell r="N732" t="str">
            <v>AMS-POULTRY</v>
          </cell>
          <cell r="O732" t="str">
            <v>102802004031400</v>
          </cell>
          <cell r="P732" t="str">
            <v>POULTRY/EGGS/TURKEY/FROZEN</v>
          </cell>
          <cell r="Q732">
            <v>1.05</v>
          </cell>
          <cell r="R732">
            <v>1</v>
          </cell>
          <cell r="S732" t="str">
            <v>LB</v>
          </cell>
          <cell r="T732">
            <v>40</v>
          </cell>
          <cell r="U732">
            <v>40000</v>
          </cell>
          <cell r="V732">
            <v>443</v>
          </cell>
          <cell r="W732">
            <v>4.43</v>
          </cell>
          <cell r="X732" t="str">
            <v>USD</v>
          </cell>
          <cell r="Y732">
            <v>100</v>
          </cell>
          <cell r="Z732" t="str">
            <v>LB</v>
          </cell>
          <cell r="AA732">
            <v>177.2</v>
          </cell>
          <cell r="AB732">
            <v>177200</v>
          </cell>
          <cell r="AC732" t="str">
            <v>No</v>
          </cell>
        </row>
        <row r="733">
          <cell r="A733" t="str">
            <v>110912</v>
          </cell>
          <cell r="B733" t="str">
            <v>SOUP CREAM OF MUSHROOM CAN-24/1</v>
          </cell>
          <cell r="E733" t="str">
            <v>NO FNS CODE</v>
          </cell>
          <cell r="F733" t="str">
            <v>N/A</v>
          </cell>
          <cell r="G733" t="str">
            <v>LB</v>
          </cell>
          <cell r="H733">
            <v>2200</v>
          </cell>
          <cell r="I733" t="str">
            <v>1000</v>
          </cell>
          <cell r="J733" t="str">
            <v>DOMESTIC STATISTICAL 1000</v>
          </cell>
          <cell r="K733" t="str">
            <v>703010</v>
          </cell>
          <cell r="L733" t="str">
            <v>VEGETABLE, CANNED</v>
          </cell>
          <cell r="M733" t="str">
            <v>110</v>
          </cell>
          <cell r="N733" t="str">
            <v>AMS-FRUIT &amp; VEG</v>
          </cell>
          <cell r="O733" t="str">
            <v>103602008031220</v>
          </cell>
          <cell r="P733" t="str">
            <v>VEGETABLES/SOUP/CANNED</v>
          </cell>
          <cell r="Q733">
            <v>1.1779999999999999</v>
          </cell>
          <cell r="R733">
            <v>1</v>
          </cell>
          <cell r="S733" t="str">
            <v>LB</v>
          </cell>
          <cell r="T733">
            <v>16.125</v>
          </cell>
          <cell r="U733">
            <v>35475</v>
          </cell>
          <cell r="V733">
            <v>108.48</v>
          </cell>
          <cell r="W733">
            <v>1.0848</v>
          </cell>
          <cell r="X733" t="str">
            <v>USD</v>
          </cell>
          <cell r="Y733">
            <v>100</v>
          </cell>
          <cell r="Z733" t="str">
            <v>LB</v>
          </cell>
          <cell r="AA733">
            <v>17.489999999999998</v>
          </cell>
          <cell r="AB733">
            <v>38483.279999999999</v>
          </cell>
          <cell r="AC733" t="str">
            <v>No</v>
          </cell>
        </row>
        <row r="734">
          <cell r="A734" t="str">
            <v>110920</v>
          </cell>
          <cell r="B734" t="str">
            <v>MUSHROOMS DICED FRZ IQF CTN-12/2.5 LB</v>
          </cell>
          <cell r="E734" t="str">
            <v>NO FNS CODE</v>
          </cell>
          <cell r="F734" t="str">
            <v>N/A</v>
          </cell>
          <cell r="G734" t="str">
            <v>LB</v>
          </cell>
          <cell r="H734">
            <v>1320</v>
          </cell>
          <cell r="I734" t="str">
            <v>1000</v>
          </cell>
          <cell r="J734" t="str">
            <v>DOMESTIC STATISTICAL 1000</v>
          </cell>
          <cell r="K734" t="str">
            <v>703040</v>
          </cell>
          <cell r="L734" t="str">
            <v>VEGETABLE, FROZEN</v>
          </cell>
          <cell r="M734" t="str">
            <v>110</v>
          </cell>
          <cell r="N734" t="str">
            <v>AMS-FRUIT &amp; VEG</v>
          </cell>
          <cell r="O734" t="str">
            <v>103602005831400</v>
          </cell>
          <cell r="P734" t="str">
            <v>VEGETABLES/MUSHROOMS/FROZEN</v>
          </cell>
          <cell r="Q734">
            <v>1.0669999999999999</v>
          </cell>
          <cell r="R734">
            <v>1</v>
          </cell>
          <cell r="S734" t="str">
            <v>LB</v>
          </cell>
          <cell r="T734">
            <v>30</v>
          </cell>
          <cell r="U734">
            <v>39600</v>
          </cell>
          <cell r="V734">
            <v>94.33</v>
          </cell>
          <cell r="W734">
            <v>0.94330000000000003</v>
          </cell>
          <cell r="X734" t="str">
            <v>USD</v>
          </cell>
          <cell r="Y734">
            <v>100</v>
          </cell>
          <cell r="Z734" t="str">
            <v>LB</v>
          </cell>
          <cell r="AA734">
            <v>28.3</v>
          </cell>
          <cell r="AB734">
            <v>37354.68</v>
          </cell>
          <cell r="AC734" t="str">
            <v>No</v>
          </cell>
        </row>
        <row r="735">
          <cell r="A735" t="str">
            <v>110921</v>
          </cell>
          <cell r="B735" t="str">
            <v>CHICKEN FILLETS UNBRD FRZ CTN-30 LB</v>
          </cell>
          <cell r="E735" t="str">
            <v>NO FNS CODE</v>
          </cell>
          <cell r="F735" t="str">
            <v>2211-CWT</v>
          </cell>
          <cell r="G735" t="str">
            <v>LB</v>
          </cell>
          <cell r="H735">
            <v>1300</v>
          </cell>
          <cell r="I735" t="str">
            <v>1000</v>
          </cell>
          <cell r="J735" t="str">
            <v>DOMESTIC STATISTICAL 1000</v>
          </cell>
          <cell r="K735" t="str">
            <v>301030</v>
          </cell>
          <cell r="L735" t="str">
            <v>CHICKEN, COOKED</v>
          </cell>
          <cell r="M735" t="str">
            <v>120</v>
          </cell>
          <cell r="N735" t="str">
            <v>AMS-POULTRY</v>
          </cell>
          <cell r="O735" t="str">
            <v>102802001031400</v>
          </cell>
          <cell r="P735" t="str">
            <v>POULTRY/EGGS/CHICKEN/FROZEN</v>
          </cell>
          <cell r="Q735">
            <v>1.05</v>
          </cell>
          <cell r="R735">
            <v>1</v>
          </cell>
          <cell r="S735" t="str">
            <v>LB</v>
          </cell>
          <cell r="T735">
            <v>30</v>
          </cell>
          <cell r="U735">
            <v>39000</v>
          </cell>
          <cell r="V735">
            <v>359.54</v>
          </cell>
          <cell r="W735">
            <v>3.5954000000000002</v>
          </cell>
          <cell r="X735" t="str">
            <v>USD</v>
          </cell>
          <cell r="Y735">
            <v>100</v>
          </cell>
          <cell r="Z735" t="str">
            <v>LB</v>
          </cell>
          <cell r="AA735">
            <v>107.86</v>
          </cell>
          <cell r="AB735">
            <v>140220.6</v>
          </cell>
          <cell r="AC735" t="str">
            <v>No</v>
          </cell>
        </row>
        <row r="736">
          <cell r="A736" t="str">
            <v>110931</v>
          </cell>
          <cell r="B736" t="str">
            <v>EGG PATTY ROUND FRZ CTN-25 LB</v>
          </cell>
          <cell r="E736" t="str">
            <v>NO FNS CODE</v>
          </cell>
          <cell r="F736" t="str">
            <v>0820-CWT</v>
          </cell>
          <cell r="G736" t="str">
            <v>LB</v>
          </cell>
          <cell r="H736">
            <v>1584</v>
          </cell>
          <cell r="I736" t="str">
            <v>1000</v>
          </cell>
          <cell r="J736" t="str">
            <v>DOMESTIC STATISTICAL 1000</v>
          </cell>
          <cell r="K736" t="str">
            <v>304010</v>
          </cell>
          <cell r="L736" t="str">
            <v>EGG PRODUCTS</v>
          </cell>
          <cell r="M736" t="str">
            <v>120</v>
          </cell>
          <cell r="N736" t="str">
            <v>AMS-POULTRY</v>
          </cell>
          <cell r="O736" t="str">
            <v>102802002031400</v>
          </cell>
          <cell r="P736" t="str">
            <v>POULTRY/EGGS/EGGS/FROZEN</v>
          </cell>
          <cell r="Q736">
            <v>1.0669999999999999</v>
          </cell>
          <cell r="R736">
            <v>1</v>
          </cell>
          <cell r="S736" t="str">
            <v>LB</v>
          </cell>
          <cell r="T736">
            <v>25</v>
          </cell>
          <cell r="U736">
            <v>39600</v>
          </cell>
          <cell r="V736">
            <v>408.64</v>
          </cell>
          <cell r="W736">
            <v>4.0864000000000003</v>
          </cell>
          <cell r="X736" t="str">
            <v>USD</v>
          </cell>
          <cell r="Y736">
            <v>100</v>
          </cell>
          <cell r="Z736" t="str">
            <v>LB</v>
          </cell>
          <cell r="AA736">
            <v>102.16</v>
          </cell>
          <cell r="AB736">
            <v>161821.44</v>
          </cell>
          <cell r="AC736" t="str">
            <v>No</v>
          </cell>
        </row>
        <row r="737">
          <cell r="A737" t="str">
            <v>110940</v>
          </cell>
          <cell r="B737" t="str">
            <v>CHICKEN BONED CAN-24/12.5 OZ</v>
          </cell>
          <cell r="E737" t="str">
            <v>NO FNS CODE</v>
          </cell>
          <cell r="F737" t="str">
            <v>2211-CWT</v>
          </cell>
          <cell r="G737" t="str">
            <v>LB</v>
          </cell>
          <cell r="H737">
            <v>1800</v>
          </cell>
          <cell r="I737" t="str">
            <v>1000</v>
          </cell>
          <cell r="J737" t="str">
            <v>DOMESTIC STATISTICAL 1000</v>
          </cell>
          <cell r="K737" t="str">
            <v>301010</v>
          </cell>
          <cell r="L737" t="str">
            <v>CHICKEN, CANNED</v>
          </cell>
          <cell r="M737" t="str">
            <v>120</v>
          </cell>
          <cell r="N737" t="str">
            <v>AMS-POULTRY</v>
          </cell>
          <cell r="O737" t="str">
            <v>102802001031220</v>
          </cell>
          <cell r="P737" t="str">
            <v>POULTRY/EGGS/CHICKEN/CANNED</v>
          </cell>
          <cell r="Q737">
            <v>1.173</v>
          </cell>
          <cell r="R737">
            <v>1</v>
          </cell>
          <cell r="S737" t="str">
            <v>LB</v>
          </cell>
          <cell r="T737">
            <v>18.75</v>
          </cell>
          <cell r="U737">
            <v>33750</v>
          </cell>
          <cell r="V737">
            <v>256.05</v>
          </cell>
          <cell r="W737">
            <v>2.5605000000000002</v>
          </cell>
          <cell r="X737" t="str">
            <v>USD</v>
          </cell>
          <cell r="Y737">
            <v>100</v>
          </cell>
          <cell r="Z737" t="str">
            <v>LB</v>
          </cell>
          <cell r="AA737">
            <v>48.01</v>
          </cell>
          <cell r="AB737">
            <v>86416.88</v>
          </cell>
          <cell r="AC737" t="str">
            <v>No</v>
          </cell>
        </row>
        <row r="738">
          <cell r="A738" t="str">
            <v>110941</v>
          </cell>
          <cell r="B738" t="str">
            <v>RASPBERRY RED FRZ PUREE CTN-24/1 LB</v>
          </cell>
          <cell r="E738" t="str">
            <v>NO FNS CODE</v>
          </cell>
          <cell r="F738" t="str">
            <v>N/A</v>
          </cell>
          <cell r="G738" t="str">
            <v>LB</v>
          </cell>
          <cell r="H738">
            <v>1600</v>
          </cell>
          <cell r="I738" t="str">
            <v>1000</v>
          </cell>
          <cell r="J738" t="str">
            <v>DOMESTIC STATISTICAL 1000</v>
          </cell>
          <cell r="K738" t="str">
            <v>702040</v>
          </cell>
          <cell r="L738" t="str">
            <v>FRUIT, FROZEN</v>
          </cell>
          <cell r="M738" t="str">
            <v>110</v>
          </cell>
          <cell r="N738" t="str">
            <v>AMS-FRUIT &amp; VEG</v>
          </cell>
          <cell r="O738" t="str">
            <v>101202018031400</v>
          </cell>
          <cell r="P738" t="str">
            <v>FRUIT/RASPBERRY/FROZEN</v>
          </cell>
          <cell r="Q738">
            <v>1.087</v>
          </cell>
          <cell r="R738">
            <v>1</v>
          </cell>
          <cell r="S738" t="str">
            <v>LB</v>
          </cell>
          <cell r="T738">
            <v>24</v>
          </cell>
          <cell r="U738">
            <v>38400</v>
          </cell>
          <cell r="V738">
            <v>176.46</v>
          </cell>
          <cell r="W738">
            <v>1.7646000000000002</v>
          </cell>
          <cell r="X738" t="str">
            <v>USD</v>
          </cell>
          <cell r="Y738">
            <v>100</v>
          </cell>
          <cell r="Z738" t="str">
            <v>LB</v>
          </cell>
          <cell r="AA738">
            <v>42.35</v>
          </cell>
          <cell r="AB738">
            <v>67760.639999999999</v>
          </cell>
          <cell r="AC738" t="str">
            <v>No</v>
          </cell>
        </row>
        <row r="739">
          <cell r="A739" t="str">
            <v>110950</v>
          </cell>
          <cell r="B739" t="str">
            <v>CHICKEN BREAST BNLS IQF PKG-10/48 OZ</v>
          </cell>
          <cell r="E739" t="str">
            <v>NO FNS CODE</v>
          </cell>
          <cell r="F739" t="str">
            <v>2211-CWT</v>
          </cell>
          <cell r="G739" t="str">
            <v>LB</v>
          </cell>
          <cell r="H739">
            <v>1300</v>
          </cell>
          <cell r="I739" t="str">
            <v>1000</v>
          </cell>
          <cell r="J739" t="str">
            <v>DOMESTIC STATISTICAL 1000</v>
          </cell>
          <cell r="K739" t="str">
            <v>301020</v>
          </cell>
          <cell r="L739" t="str">
            <v>CHICKEN, FROZEN</v>
          </cell>
          <cell r="M739" t="str">
            <v>120</v>
          </cell>
          <cell r="N739" t="str">
            <v>AMS-POULTRY</v>
          </cell>
          <cell r="O739" t="str">
            <v>102802001031400</v>
          </cell>
          <cell r="P739" t="str">
            <v>POULTRY/EGGS/CHICKEN/FROZEN</v>
          </cell>
          <cell r="Q739">
            <v>1.0669999999999999</v>
          </cell>
          <cell r="R739">
            <v>1</v>
          </cell>
          <cell r="S739" t="str">
            <v>LB</v>
          </cell>
          <cell r="T739">
            <v>30</v>
          </cell>
          <cell r="U739">
            <v>39000</v>
          </cell>
          <cell r="V739">
            <v>310</v>
          </cell>
          <cell r="W739">
            <v>3.1</v>
          </cell>
          <cell r="X739" t="str">
            <v>USD</v>
          </cell>
          <cell r="Y739">
            <v>100</v>
          </cell>
          <cell r="Z739" t="str">
            <v>LB</v>
          </cell>
          <cell r="AA739">
            <v>93</v>
          </cell>
          <cell r="AB739">
            <v>120900</v>
          </cell>
          <cell r="AC739" t="str">
            <v>No</v>
          </cell>
        </row>
        <row r="740">
          <cell r="A740" t="str">
            <v>110960</v>
          </cell>
          <cell r="B740" t="str">
            <v>MACARONI AND CHEESE PKG-24/7.25 OZ</v>
          </cell>
          <cell r="E740" t="str">
            <v>NO FNS CODE</v>
          </cell>
          <cell r="F740" t="str">
            <v>N/A</v>
          </cell>
          <cell r="G740" t="str">
            <v>LB</v>
          </cell>
          <cell r="H740">
            <v>3276</v>
          </cell>
          <cell r="I740" t="str">
            <v>1000</v>
          </cell>
          <cell r="J740" t="str">
            <v>DOMESTIC STATISTICAL 1000</v>
          </cell>
          <cell r="K740" t="str">
            <v>504015</v>
          </cell>
          <cell r="L740" t="str">
            <v>PASTA, MAC &amp; CHEESE</v>
          </cell>
          <cell r="M740" t="str">
            <v>210</v>
          </cell>
          <cell r="N740" t="str">
            <v>AMS-DOMESTIC</v>
          </cell>
          <cell r="O740" t="str">
            <v>102602002031240</v>
          </cell>
          <cell r="P740" t="str">
            <v>PASTA/MAC N CHEESE/CARTON</v>
          </cell>
          <cell r="Q740">
            <v>1.2410000000000001</v>
          </cell>
          <cell r="R740">
            <v>1</v>
          </cell>
          <cell r="S740" t="str">
            <v>LB</v>
          </cell>
          <cell r="T740">
            <v>10.875</v>
          </cell>
          <cell r="U740">
            <v>35627</v>
          </cell>
          <cell r="V740">
            <v>147.83000000000001</v>
          </cell>
          <cell r="W740">
            <v>1.4783000000000002</v>
          </cell>
          <cell r="X740" t="str">
            <v>USD</v>
          </cell>
          <cell r="Y740">
            <v>100</v>
          </cell>
          <cell r="Z740" t="str">
            <v>LB</v>
          </cell>
          <cell r="AA740">
            <v>16.079999999999998</v>
          </cell>
          <cell r="AB740">
            <v>52667.39</v>
          </cell>
          <cell r="AC740" t="str">
            <v>No</v>
          </cell>
        </row>
        <row r="741">
          <cell r="A741" t="str">
            <v>110971</v>
          </cell>
          <cell r="B741" t="str">
            <v>SOUP CREAM OF MUSHROOM CAN-12/1</v>
          </cell>
          <cell r="E741" t="str">
            <v>NO FNS CODE</v>
          </cell>
          <cell r="F741" t="str">
            <v>N/A</v>
          </cell>
          <cell r="G741" t="str">
            <v>LB</v>
          </cell>
          <cell r="H741">
            <v>4400</v>
          </cell>
          <cell r="I741" t="str">
            <v>1000</v>
          </cell>
          <cell r="J741" t="str">
            <v>DOMESTIC STATISTICAL 1000</v>
          </cell>
          <cell r="K741" t="str">
            <v>703010</v>
          </cell>
          <cell r="L741" t="str">
            <v>VEGETABLE, CANNED</v>
          </cell>
          <cell r="M741" t="str">
            <v>110</v>
          </cell>
          <cell r="N741" t="str">
            <v>AMS-FRUIT &amp; VEG</v>
          </cell>
          <cell r="O741" t="str">
            <v>103602008031220</v>
          </cell>
          <cell r="P741" t="str">
            <v>VEGETABLES/SOUP/CANNED</v>
          </cell>
          <cell r="Q741">
            <v>1.1779999999999999</v>
          </cell>
          <cell r="R741">
            <v>1</v>
          </cell>
          <cell r="S741" t="str">
            <v>LB</v>
          </cell>
          <cell r="T741">
            <v>7.8840000000000003</v>
          </cell>
          <cell r="U741">
            <v>34690</v>
          </cell>
          <cell r="V741">
            <v>83.08</v>
          </cell>
          <cell r="W741">
            <v>0.83079999999999998</v>
          </cell>
          <cell r="X741" t="str">
            <v>USD</v>
          </cell>
          <cell r="Y741">
            <v>100</v>
          </cell>
          <cell r="Z741" t="str">
            <v>LB</v>
          </cell>
          <cell r="AA741">
            <v>6.55</v>
          </cell>
          <cell r="AB741">
            <v>28820.45</v>
          </cell>
          <cell r="AC741" t="str">
            <v>No</v>
          </cell>
        </row>
        <row r="742">
          <cell r="A742" t="str">
            <v>110980</v>
          </cell>
          <cell r="B742" t="str">
            <v>PORK PULLED CKD PKG-20/2 LB</v>
          </cell>
          <cell r="E742" t="str">
            <v>NO FNS CODE</v>
          </cell>
          <cell r="F742" t="str">
            <v>6018-CWT</v>
          </cell>
          <cell r="G742" t="str">
            <v>LB</v>
          </cell>
          <cell r="H742">
            <v>1000</v>
          </cell>
          <cell r="I742" t="str">
            <v>1000</v>
          </cell>
          <cell r="J742" t="str">
            <v>DOMESTIC STATISTICAL 1000</v>
          </cell>
          <cell r="K742" t="str">
            <v>102030</v>
          </cell>
          <cell r="L742" t="str">
            <v>PORK, COOKED</v>
          </cell>
          <cell r="M742" t="str">
            <v>130</v>
          </cell>
          <cell r="N742" t="str">
            <v>AMS-LIVESTOCK</v>
          </cell>
          <cell r="O742" t="str">
            <v>101802006031280</v>
          </cell>
          <cell r="P742" t="str">
            <v>MEAT/PORK/COOKED</v>
          </cell>
          <cell r="Q742">
            <v>1.075</v>
          </cell>
          <cell r="R742">
            <v>1</v>
          </cell>
          <cell r="S742" t="str">
            <v>LB</v>
          </cell>
          <cell r="T742">
            <v>40</v>
          </cell>
          <cell r="U742">
            <v>40000</v>
          </cell>
          <cell r="V742">
            <v>303.82</v>
          </cell>
          <cell r="W742">
            <v>3.0381999999999998</v>
          </cell>
          <cell r="X742" t="str">
            <v>USD</v>
          </cell>
          <cell r="Y742">
            <v>100</v>
          </cell>
          <cell r="Z742" t="str">
            <v>LB</v>
          </cell>
          <cell r="AA742">
            <v>121.53</v>
          </cell>
          <cell r="AB742">
            <v>121528</v>
          </cell>
          <cell r="AC742" t="str">
            <v>No</v>
          </cell>
        </row>
        <row r="743">
          <cell r="A743" t="str">
            <v>110990</v>
          </cell>
          <cell r="B743" t="str">
            <v>POTATOES RED FRESH BAG-10/5 LB</v>
          </cell>
          <cell r="E743" t="str">
            <v>A229</v>
          </cell>
          <cell r="F743" t="str">
            <v>N/A</v>
          </cell>
          <cell r="G743" t="str">
            <v>LB</v>
          </cell>
          <cell r="H743">
            <v>800</v>
          </cell>
          <cell r="I743" t="str">
            <v>1000</v>
          </cell>
          <cell r="J743" t="str">
            <v>DOMESTIC STATISTICAL 1000</v>
          </cell>
          <cell r="K743" t="str">
            <v>703030</v>
          </cell>
          <cell r="L743" t="str">
            <v>VEGETABLE, FRESH</v>
          </cell>
          <cell r="M743" t="str">
            <v>110</v>
          </cell>
          <cell r="N743" t="str">
            <v>AMS-FRUIT &amp; VEG</v>
          </cell>
          <cell r="O743" t="str">
            <v>103602007031380</v>
          </cell>
          <cell r="P743" t="str">
            <v>VEGETABLES/POTATO/FRESH</v>
          </cell>
          <cell r="Q743">
            <v>1.05</v>
          </cell>
          <cell r="R743">
            <v>1</v>
          </cell>
          <cell r="S743" t="str">
            <v>LB</v>
          </cell>
          <cell r="T743">
            <v>50</v>
          </cell>
          <cell r="U743">
            <v>40000</v>
          </cell>
          <cell r="V743">
            <v>30.67</v>
          </cell>
          <cell r="W743">
            <v>0.30670000000000003</v>
          </cell>
          <cell r="X743" t="str">
            <v>USD</v>
          </cell>
          <cell r="Y743">
            <v>100</v>
          </cell>
          <cell r="Z743" t="str">
            <v>LB</v>
          </cell>
          <cell r="AA743">
            <v>15.34</v>
          </cell>
          <cell r="AB743">
            <v>12268</v>
          </cell>
          <cell r="AC743" t="str">
            <v>No</v>
          </cell>
        </row>
        <row r="744">
          <cell r="A744" t="str">
            <v>111000</v>
          </cell>
          <cell r="B744" t="str">
            <v>TURKEY ROASTS 4-6 LB FRZ CTN-32-48 LB</v>
          </cell>
          <cell r="D744" t="str">
            <v>233648</v>
          </cell>
          <cell r="E744" t="str">
            <v>A537</v>
          </cell>
          <cell r="F744" t="str">
            <v>2231-CWT</v>
          </cell>
          <cell r="G744" t="str">
            <v>LB</v>
          </cell>
          <cell r="H744">
            <v>1000</v>
          </cell>
          <cell r="I744" t="str">
            <v>1000</v>
          </cell>
          <cell r="J744" t="str">
            <v>DOMESTIC STATISTICAL 1000</v>
          </cell>
          <cell r="K744" t="str">
            <v>302020</v>
          </cell>
          <cell r="L744" t="str">
            <v>TURKEY, FROZEN</v>
          </cell>
          <cell r="M744" t="str">
            <v>120</v>
          </cell>
          <cell r="N744" t="str">
            <v>AMS-POULTRY</v>
          </cell>
          <cell r="O744" t="str">
            <v>102802004031400</v>
          </cell>
          <cell r="P744" t="str">
            <v>POULTRY/EGGS/TURKEY/FROZEN</v>
          </cell>
          <cell r="Q744">
            <v>1.05</v>
          </cell>
          <cell r="R744">
            <v>1</v>
          </cell>
          <cell r="S744" t="str">
            <v>LB</v>
          </cell>
          <cell r="T744">
            <v>40</v>
          </cell>
          <cell r="U744">
            <v>40000</v>
          </cell>
          <cell r="V744">
            <v>156</v>
          </cell>
          <cell r="W744">
            <v>1.56</v>
          </cell>
          <cell r="X744" t="str">
            <v>USD</v>
          </cell>
          <cell r="Y744">
            <v>100</v>
          </cell>
          <cell r="Z744" t="str">
            <v>LB</v>
          </cell>
          <cell r="AA744">
            <v>62.4</v>
          </cell>
          <cell r="AB744">
            <v>62400</v>
          </cell>
          <cell r="AC744" t="str">
            <v>Yes</v>
          </cell>
        </row>
        <row r="745">
          <cell r="A745" t="str">
            <v>111003</v>
          </cell>
          <cell r="B745" t="str">
            <v>MILK WHOLE FRESH CTR-9/64 FL OZ</v>
          </cell>
          <cell r="F745" t="str">
            <v>N/A</v>
          </cell>
          <cell r="G745" t="str">
            <v>LB</v>
          </cell>
          <cell r="H745">
            <v>900</v>
          </cell>
          <cell r="I745" t="str">
            <v>1000</v>
          </cell>
          <cell r="J745" t="str">
            <v>DOMESTIC STATISTICAL 1000</v>
          </cell>
          <cell r="K745" t="str">
            <v>402000</v>
          </cell>
          <cell r="L745" t="str">
            <v>MILK, FRESH-FLUID</v>
          </cell>
          <cell r="M745" t="str">
            <v>220</v>
          </cell>
          <cell r="N745" t="str">
            <v>AMS-DAIRY</v>
          </cell>
          <cell r="O745" t="str">
            <v>102002005031220</v>
          </cell>
          <cell r="P745" t="str">
            <v>MILK/FRESH/FLUID</v>
          </cell>
          <cell r="Q745">
            <v>1.111</v>
          </cell>
          <cell r="R745">
            <v>1</v>
          </cell>
          <cell r="S745" t="str">
            <v>LB</v>
          </cell>
          <cell r="T745">
            <v>38.700000000000003</v>
          </cell>
          <cell r="U745">
            <v>34830</v>
          </cell>
          <cell r="V745">
            <v>39.31</v>
          </cell>
          <cell r="W745">
            <v>0.3931</v>
          </cell>
          <cell r="X745" t="str">
            <v>USD</v>
          </cell>
          <cell r="Y745">
            <v>100</v>
          </cell>
          <cell r="Z745" t="str">
            <v>LB</v>
          </cell>
          <cell r="AA745">
            <v>15.21</v>
          </cell>
          <cell r="AB745">
            <v>13691.67</v>
          </cell>
          <cell r="AC745" t="str">
            <v>No</v>
          </cell>
        </row>
        <row r="746">
          <cell r="A746" t="str">
            <v>111004</v>
          </cell>
          <cell r="B746" t="str">
            <v>MILK 2% FRESH CTR-9/64 FL OZ</v>
          </cell>
          <cell r="F746" t="str">
            <v>N/A</v>
          </cell>
          <cell r="G746" t="str">
            <v>LB</v>
          </cell>
          <cell r="H746">
            <v>900</v>
          </cell>
          <cell r="I746" t="str">
            <v>1000</v>
          </cell>
          <cell r="J746" t="str">
            <v>DOMESTIC STATISTICAL 1000</v>
          </cell>
          <cell r="K746" t="str">
            <v>402000</v>
          </cell>
          <cell r="L746" t="str">
            <v>MILK, FRESH-FLUID</v>
          </cell>
          <cell r="M746" t="str">
            <v>220</v>
          </cell>
          <cell r="N746" t="str">
            <v>AMS-DAIRY</v>
          </cell>
          <cell r="O746" t="str">
            <v>102002005031220</v>
          </cell>
          <cell r="P746" t="str">
            <v>MILK/FRESH/FLUID</v>
          </cell>
          <cell r="Q746">
            <v>1.111</v>
          </cell>
          <cell r="R746">
            <v>1</v>
          </cell>
          <cell r="S746" t="str">
            <v>LB</v>
          </cell>
          <cell r="T746">
            <v>38.79</v>
          </cell>
          <cell r="U746">
            <v>34911</v>
          </cell>
          <cell r="V746">
            <v>36.97</v>
          </cell>
          <cell r="W746">
            <v>0.36969999999999997</v>
          </cell>
          <cell r="X746" t="str">
            <v>USD</v>
          </cell>
          <cell r="Y746">
            <v>100</v>
          </cell>
          <cell r="Z746" t="str">
            <v>LB</v>
          </cell>
          <cell r="AA746">
            <v>14.34</v>
          </cell>
          <cell r="AB746">
            <v>12906.6</v>
          </cell>
          <cell r="AC746" t="str">
            <v>No</v>
          </cell>
        </row>
        <row r="747">
          <cell r="A747" t="str">
            <v>111005</v>
          </cell>
          <cell r="B747" t="str">
            <v>MILK COMP WHOLE/2% FRESH CTR-9/64 FL OZ</v>
          </cell>
          <cell r="F747" t="str">
            <v>N/A</v>
          </cell>
          <cell r="G747" t="str">
            <v>LB</v>
          </cell>
          <cell r="H747">
            <v>900</v>
          </cell>
          <cell r="I747" t="str">
            <v>1000</v>
          </cell>
          <cell r="J747" t="str">
            <v>DOMESTIC STATISTICAL 1000</v>
          </cell>
          <cell r="K747" t="str">
            <v>402000</v>
          </cell>
          <cell r="L747" t="str">
            <v>MILK, FRESH-FLUID</v>
          </cell>
          <cell r="M747" t="str">
            <v>220</v>
          </cell>
          <cell r="N747" t="str">
            <v>AMS-DAIRY</v>
          </cell>
          <cell r="O747" t="str">
            <v>102002005031220</v>
          </cell>
          <cell r="P747" t="str">
            <v>MILK/FRESH/FLUID</v>
          </cell>
          <cell r="Q747">
            <v>1.111</v>
          </cell>
          <cell r="R747">
            <v>1</v>
          </cell>
          <cell r="S747" t="str">
            <v>LB</v>
          </cell>
          <cell r="T747">
            <v>38.744999999999997</v>
          </cell>
          <cell r="U747">
            <v>34870</v>
          </cell>
          <cell r="V747">
            <v>47.5</v>
          </cell>
          <cell r="W747">
            <v>0.47499999999999998</v>
          </cell>
          <cell r="X747" t="str">
            <v>USD</v>
          </cell>
          <cell r="Y747">
            <v>100</v>
          </cell>
          <cell r="Z747" t="str">
            <v>LB</v>
          </cell>
          <cell r="AA747">
            <v>18.399999999999999</v>
          </cell>
          <cell r="AB747">
            <v>16563.25</v>
          </cell>
          <cell r="AC747" t="str">
            <v>No</v>
          </cell>
        </row>
        <row r="748">
          <cell r="A748" t="str">
            <v>111006</v>
          </cell>
          <cell r="B748" t="str">
            <v>MILK INSTANT NDM PKG-24/12.8 OZ</v>
          </cell>
          <cell r="F748" t="str">
            <v>1100-CWT</v>
          </cell>
          <cell r="G748" t="str">
            <v>LB</v>
          </cell>
          <cell r="H748">
            <v>1560</v>
          </cell>
          <cell r="I748" t="str">
            <v>1000</v>
          </cell>
          <cell r="J748" t="str">
            <v>DOMESTIC STATISTICAL 1000</v>
          </cell>
          <cell r="K748" t="str">
            <v>402025</v>
          </cell>
          <cell r="L748" t="str">
            <v>MILK, INSTANT</v>
          </cell>
          <cell r="M748" t="str">
            <v>220</v>
          </cell>
          <cell r="N748" t="str">
            <v>AMS-DAIRY</v>
          </cell>
          <cell r="O748" t="str">
            <v>102002002031460</v>
          </cell>
          <cell r="P748" t="str">
            <v>MILK/INSTANT/PACKAGE</v>
          </cell>
          <cell r="Q748">
            <v>1.06</v>
          </cell>
          <cell r="R748">
            <v>1</v>
          </cell>
          <cell r="S748" t="str">
            <v>LB</v>
          </cell>
          <cell r="T748">
            <v>19.2</v>
          </cell>
          <cell r="U748">
            <v>29952</v>
          </cell>
          <cell r="V748">
            <v>381.05</v>
          </cell>
          <cell r="W748">
            <v>3.8105000000000002</v>
          </cell>
          <cell r="X748" t="str">
            <v>USD</v>
          </cell>
          <cell r="Y748">
            <v>100</v>
          </cell>
          <cell r="Z748" t="str">
            <v>LB</v>
          </cell>
          <cell r="AA748">
            <v>73.16</v>
          </cell>
          <cell r="AB748">
            <v>114132.1</v>
          </cell>
          <cell r="AC748" t="str">
            <v>No</v>
          </cell>
        </row>
        <row r="749">
          <cell r="A749" t="str">
            <v>111007</v>
          </cell>
          <cell r="B749" t="str">
            <v>MILK 1% FRESH CTR-4/128 FL OZ</v>
          </cell>
          <cell r="E749" t="str">
            <v>NO FNS CODE</v>
          </cell>
          <cell r="F749" t="str">
            <v>N/A</v>
          </cell>
          <cell r="G749" t="str">
            <v>LB</v>
          </cell>
          <cell r="H749">
            <v>900</v>
          </cell>
          <cell r="I749" t="str">
            <v>1000</v>
          </cell>
          <cell r="J749" t="str">
            <v>DOMESTIC STATISTICAL 1000</v>
          </cell>
          <cell r="K749" t="str">
            <v>402000</v>
          </cell>
          <cell r="L749" t="str">
            <v>MILK, FRESH-FLUID</v>
          </cell>
          <cell r="M749" t="str">
            <v>220</v>
          </cell>
          <cell r="N749" t="str">
            <v>AMS-DAIRY</v>
          </cell>
          <cell r="O749" t="str">
            <v>102002005031220</v>
          </cell>
          <cell r="P749" t="str">
            <v>MILK/FRESH/FLUID</v>
          </cell>
          <cell r="Q749">
            <v>1.111</v>
          </cell>
          <cell r="R749">
            <v>1</v>
          </cell>
          <cell r="S749" t="str">
            <v>LB</v>
          </cell>
          <cell r="T749">
            <v>34.479999999999997</v>
          </cell>
          <cell r="U749">
            <v>31032</v>
          </cell>
          <cell r="V749">
            <v>29.8</v>
          </cell>
          <cell r="W749">
            <v>0.29799999999999999</v>
          </cell>
          <cell r="X749" t="str">
            <v>USD</v>
          </cell>
          <cell r="Y749">
            <v>100</v>
          </cell>
          <cell r="Z749" t="str">
            <v>LB</v>
          </cell>
          <cell r="AA749">
            <v>10.28</v>
          </cell>
          <cell r="AB749">
            <v>9247.5400000000009</v>
          </cell>
          <cell r="AC749" t="str">
            <v>No</v>
          </cell>
        </row>
        <row r="750">
          <cell r="A750" t="str">
            <v>111008</v>
          </cell>
          <cell r="B750" t="str">
            <v>MILK 1% FRESH CTR-9/64 FL OZ</v>
          </cell>
          <cell r="E750" t="str">
            <v>NO FNS CODE</v>
          </cell>
          <cell r="F750" t="str">
            <v>N/A</v>
          </cell>
          <cell r="G750" t="str">
            <v>LB</v>
          </cell>
          <cell r="H750">
            <v>900</v>
          </cell>
          <cell r="I750" t="str">
            <v>1000</v>
          </cell>
          <cell r="J750" t="str">
            <v>DOMESTIC STATISTICAL 1000</v>
          </cell>
          <cell r="K750" t="str">
            <v>402000</v>
          </cell>
          <cell r="L750" t="str">
            <v>MILK, FRESH-FLUID</v>
          </cell>
          <cell r="M750" t="str">
            <v>220</v>
          </cell>
          <cell r="N750" t="str">
            <v>AMS-DAIRY</v>
          </cell>
          <cell r="O750" t="str">
            <v>102002005031220</v>
          </cell>
          <cell r="P750" t="str">
            <v>MILK/FRESH/FLUID</v>
          </cell>
          <cell r="Q750">
            <v>1.111</v>
          </cell>
          <cell r="R750">
            <v>1</v>
          </cell>
          <cell r="S750" t="str">
            <v>LB</v>
          </cell>
          <cell r="T750">
            <v>38.79</v>
          </cell>
          <cell r="U750">
            <v>34911</v>
          </cell>
          <cell r="V750">
            <v>32.78</v>
          </cell>
          <cell r="W750">
            <v>0.32780000000000004</v>
          </cell>
          <cell r="X750" t="str">
            <v>USD</v>
          </cell>
          <cell r="Y750">
            <v>100</v>
          </cell>
          <cell r="Z750" t="str">
            <v>LB</v>
          </cell>
          <cell r="AA750">
            <v>12.72</v>
          </cell>
          <cell r="AB750">
            <v>11443.83</v>
          </cell>
          <cell r="AC750" t="str">
            <v>No</v>
          </cell>
        </row>
        <row r="751">
          <cell r="A751" t="str">
            <v>111009</v>
          </cell>
          <cell r="B751" t="str">
            <v>MILK SKIM FRESH CTR-9/64 FL OZ</v>
          </cell>
          <cell r="E751" t="str">
            <v>NO FNS CODE</v>
          </cell>
          <cell r="F751" t="str">
            <v>N/A</v>
          </cell>
          <cell r="G751" t="str">
            <v>LB</v>
          </cell>
          <cell r="H751">
            <v>900</v>
          </cell>
          <cell r="I751" t="str">
            <v>1000</v>
          </cell>
          <cell r="J751" t="str">
            <v>DOMESTIC STATISTICAL 1000</v>
          </cell>
          <cell r="K751" t="str">
            <v>402000</v>
          </cell>
          <cell r="L751" t="str">
            <v>MILK, FRESH-FLUID</v>
          </cell>
          <cell r="M751" t="str">
            <v>220</v>
          </cell>
          <cell r="N751" t="str">
            <v>AMS-DAIRY</v>
          </cell>
          <cell r="O751" t="str">
            <v>102002005031220</v>
          </cell>
          <cell r="P751" t="str">
            <v>MILK/FRESH/FLUID</v>
          </cell>
          <cell r="Q751">
            <v>1.111</v>
          </cell>
          <cell r="R751">
            <v>1</v>
          </cell>
          <cell r="S751" t="str">
            <v>LB</v>
          </cell>
          <cell r="T751">
            <v>38.835000000000001</v>
          </cell>
          <cell r="U751">
            <v>34951</v>
          </cell>
          <cell r="V751">
            <v>30.94</v>
          </cell>
          <cell r="W751">
            <v>0.30940000000000001</v>
          </cell>
          <cell r="X751" t="str">
            <v>USD</v>
          </cell>
          <cell r="Y751">
            <v>100</v>
          </cell>
          <cell r="Z751" t="str">
            <v>LB</v>
          </cell>
          <cell r="AA751">
            <v>12.02</v>
          </cell>
          <cell r="AB751">
            <v>10813.84</v>
          </cell>
          <cell r="AC751" t="str">
            <v>No</v>
          </cell>
        </row>
        <row r="752">
          <cell r="A752" t="str">
            <v>111010</v>
          </cell>
          <cell r="B752" t="str">
            <v>BEANS BLACK TURTLE DRY PKG-12/2 LB</v>
          </cell>
          <cell r="F752" t="str">
            <v>N/A</v>
          </cell>
          <cell r="G752" t="str">
            <v>LB</v>
          </cell>
          <cell r="H752">
            <v>1680</v>
          </cell>
          <cell r="I752" t="str">
            <v>1000</v>
          </cell>
          <cell r="J752" t="str">
            <v>DOMESTIC STATISTICAL 1000</v>
          </cell>
          <cell r="K752" t="str">
            <v>704010</v>
          </cell>
          <cell r="L752" t="str">
            <v>BEANS, DRY</v>
          </cell>
          <cell r="M752" t="str">
            <v>110</v>
          </cell>
          <cell r="N752" t="str">
            <v>AMS-FRUIT &amp; VEG</v>
          </cell>
          <cell r="O752" t="str">
            <v>103602002031340</v>
          </cell>
          <cell r="P752" t="str">
            <v>VEGETABLES/BEANS/DRY</v>
          </cell>
          <cell r="Q752">
            <v>1.0620000000000001</v>
          </cell>
          <cell r="R752">
            <v>1</v>
          </cell>
          <cell r="S752" t="str">
            <v>LB</v>
          </cell>
          <cell r="T752">
            <v>24</v>
          </cell>
          <cell r="U752">
            <v>40320</v>
          </cell>
          <cell r="V752">
            <v>33</v>
          </cell>
          <cell r="W752">
            <v>0.33</v>
          </cell>
          <cell r="X752" t="str">
            <v>USD</v>
          </cell>
          <cell r="Y752">
            <v>100</v>
          </cell>
          <cell r="Z752" t="str">
            <v>LB</v>
          </cell>
          <cell r="AA752">
            <v>7.92</v>
          </cell>
          <cell r="AB752">
            <v>13305.6</v>
          </cell>
          <cell r="AC752" t="str">
            <v>No</v>
          </cell>
        </row>
        <row r="753">
          <cell r="A753" t="str">
            <v>111012</v>
          </cell>
          <cell r="B753" t="str">
            <v>MILK 2% FRESH CTR-4/128 FL OZ</v>
          </cell>
          <cell r="F753" t="str">
            <v>N/A</v>
          </cell>
          <cell r="G753" t="str">
            <v>LB</v>
          </cell>
          <cell r="H753">
            <v>900</v>
          </cell>
          <cell r="I753" t="str">
            <v>1000</v>
          </cell>
          <cell r="J753" t="str">
            <v>DOMESTIC STATISTICAL 1000</v>
          </cell>
          <cell r="K753" t="str">
            <v>402000</v>
          </cell>
          <cell r="L753" t="str">
            <v>MILK, FRESH-FLUID</v>
          </cell>
          <cell r="M753" t="str">
            <v>220</v>
          </cell>
          <cell r="N753" t="str">
            <v>AMS-DAIRY</v>
          </cell>
          <cell r="O753" t="str">
            <v>102002005031220</v>
          </cell>
          <cell r="P753" t="str">
            <v>MILK/FRESH/FLUID</v>
          </cell>
          <cell r="Q753">
            <v>1.111</v>
          </cell>
          <cell r="R753">
            <v>1</v>
          </cell>
          <cell r="S753" t="str">
            <v>LB</v>
          </cell>
          <cell r="T753">
            <v>34.479999999999997</v>
          </cell>
          <cell r="U753">
            <v>31032</v>
          </cell>
          <cell r="V753">
            <v>32.03</v>
          </cell>
          <cell r="W753">
            <v>0.32030000000000003</v>
          </cell>
          <cell r="X753" t="str">
            <v>USD</v>
          </cell>
          <cell r="Y753">
            <v>100</v>
          </cell>
          <cell r="Z753" t="str">
            <v>LB</v>
          </cell>
          <cell r="AA753">
            <v>11.04</v>
          </cell>
          <cell r="AB753">
            <v>9939.5499999999993</v>
          </cell>
          <cell r="AC753" t="str">
            <v>No</v>
          </cell>
        </row>
        <row r="754">
          <cell r="A754" t="str">
            <v>111013</v>
          </cell>
          <cell r="B754" t="str">
            <v>MILK WHOLE FRESH CTR-4/128 FL OZ</v>
          </cell>
          <cell r="F754" t="str">
            <v>N/A</v>
          </cell>
          <cell r="G754" t="str">
            <v>LB</v>
          </cell>
          <cell r="H754">
            <v>900</v>
          </cell>
          <cell r="I754" t="str">
            <v>1000</v>
          </cell>
          <cell r="J754" t="str">
            <v>DOMESTIC STATISTICAL 1000</v>
          </cell>
          <cell r="K754" t="str">
            <v>402000</v>
          </cell>
          <cell r="L754" t="str">
            <v>MILK, FRESH-FLUID</v>
          </cell>
          <cell r="M754" t="str">
            <v>220</v>
          </cell>
          <cell r="N754" t="str">
            <v>AMS-DAIRY</v>
          </cell>
          <cell r="O754" t="str">
            <v>102002005031220</v>
          </cell>
          <cell r="P754" t="str">
            <v>MILK/FRESH/FLUID</v>
          </cell>
          <cell r="Q754">
            <v>1.111</v>
          </cell>
          <cell r="R754">
            <v>1</v>
          </cell>
          <cell r="S754" t="str">
            <v>LB</v>
          </cell>
          <cell r="T754">
            <v>34.4</v>
          </cell>
          <cell r="U754">
            <v>30960</v>
          </cell>
          <cell r="V754">
            <v>37.89</v>
          </cell>
          <cell r="W754">
            <v>0.37890000000000001</v>
          </cell>
          <cell r="X754" t="str">
            <v>USD</v>
          </cell>
          <cell r="Y754">
            <v>100</v>
          </cell>
          <cell r="Z754" t="str">
            <v>LB</v>
          </cell>
          <cell r="AA754">
            <v>13.03</v>
          </cell>
          <cell r="AB754">
            <v>11730.74</v>
          </cell>
          <cell r="AC754" t="str">
            <v>No</v>
          </cell>
        </row>
        <row r="755">
          <cell r="A755" t="str">
            <v>111014</v>
          </cell>
          <cell r="B755" t="str">
            <v>MILK COMP WHOLE/2% FRESH CTR-4/128 FL OZ</v>
          </cell>
          <cell r="F755" t="str">
            <v>N/A</v>
          </cell>
          <cell r="G755" t="str">
            <v>LB</v>
          </cell>
          <cell r="H755">
            <v>900</v>
          </cell>
          <cell r="I755" t="str">
            <v>1000</v>
          </cell>
          <cell r="J755" t="str">
            <v>DOMESTIC STATISTICAL 1000</v>
          </cell>
          <cell r="K755" t="str">
            <v>402000</v>
          </cell>
          <cell r="L755" t="str">
            <v>MILK, FRESH-FLUID</v>
          </cell>
          <cell r="M755" t="str">
            <v>220</v>
          </cell>
          <cell r="N755" t="str">
            <v>AMS-DAIRY</v>
          </cell>
          <cell r="O755" t="str">
            <v>102002005031220</v>
          </cell>
          <cell r="P755" t="str">
            <v>MILK/FRESH/FLUID</v>
          </cell>
          <cell r="Q755">
            <v>1.111</v>
          </cell>
          <cell r="R755">
            <v>1</v>
          </cell>
          <cell r="S755" t="str">
            <v>LB</v>
          </cell>
          <cell r="T755">
            <v>34.44</v>
          </cell>
          <cell r="U755">
            <v>30996</v>
          </cell>
          <cell r="V755">
            <v>42.5</v>
          </cell>
          <cell r="W755">
            <v>0.42499999999999999</v>
          </cell>
          <cell r="X755" t="str">
            <v>USD</v>
          </cell>
          <cell r="Y755">
            <v>100</v>
          </cell>
          <cell r="Z755" t="str">
            <v>LB</v>
          </cell>
          <cell r="AA755">
            <v>14.64</v>
          </cell>
          <cell r="AB755">
            <v>13173.3</v>
          </cell>
          <cell r="AC755" t="str">
            <v>No</v>
          </cell>
        </row>
        <row r="756">
          <cell r="A756" t="str">
            <v>111020</v>
          </cell>
          <cell r="B756" t="str">
            <v>MILK SKIM FRESH CTR-4/128 FL OZ</v>
          </cell>
          <cell r="E756" t="str">
            <v>NO FNS CODE</v>
          </cell>
          <cell r="F756" t="str">
            <v>N/A</v>
          </cell>
          <cell r="G756" t="str">
            <v>LB</v>
          </cell>
          <cell r="H756">
            <v>900</v>
          </cell>
          <cell r="I756" t="str">
            <v>1000</v>
          </cell>
          <cell r="J756" t="str">
            <v>DOMESTIC STATISTICAL 1000</v>
          </cell>
          <cell r="K756" t="str">
            <v>402000</v>
          </cell>
          <cell r="L756" t="str">
            <v>MILK, FRESH-FLUID</v>
          </cell>
          <cell r="M756" t="str">
            <v>220</v>
          </cell>
          <cell r="N756" t="str">
            <v>AMS-DAIRY</v>
          </cell>
          <cell r="O756" t="str">
            <v>102002005031220</v>
          </cell>
          <cell r="P756" t="str">
            <v>MILK/FRESH/FLUID</v>
          </cell>
          <cell r="Q756">
            <v>1.111</v>
          </cell>
          <cell r="R756">
            <v>1</v>
          </cell>
          <cell r="S756" t="str">
            <v>LB</v>
          </cell>
          <cell r="T756">
            <v>34.520000000000003</v>
          </cell>
          <cell r="U756">
            <v>31068</v>
          </cell>
          <cell r="V756">
            <v>28.57</v>
          </cell>
          <cell r="W756">
            <v>0.28570000000000001</v>
          </cell>
          <cell r="X756" t="str">
            <v>USD</v>
          </cell>
          <cell r="Y756">
            <v>100</v>
          </cell>
          <cell r="Z756" t="str">
            <v>LB</v>
          </cell>
          <cell r="AA756">
            <v>9.86</v>
          </cell>
          <cell r="AB756">
            <v>8876.1299999999992</v>
          </cell>
          <cell r="AC756" t="str">
            <v>No</v>
          </cell>
        </row>
        <row r="757">
          <cell r="A757" t="str">
            <v>111021</v>
          </cell>
          <cell r="B757" t="str">
            <v>K TUNA CHUNK LIGHT CAN 6/66.5 OZ</v>
          </cell>
          <cell r="E757" t="str">
            <v>NO FNS CODE</v>
          </cell>
          <cell r="F757" t="str">
            <v>N/A</v>
          </cell>
          <cell r="G757" t="str">
            <v>LB</v>
          </cell>
          <cell r="H757">
            <v>1440</v>
          </cell>
          <cell r="I757" t="str">
            <v>1000</v>
          </cell>
          <cell r="J757" t="str">
            <v>DOMESTIC STATISTICAL 1000</v>
          </cell>
          <cell r="K757" t="str">
            <v>205010</v>
          </cell>
          <cell r="L757" t="str">
            <v>FISH, CANNED</v>
          </cell>
          <cell r="M757" t="str">
            <v>130</v>
          </cell>
          <cell r="N757" t="str">
            <v>AMS-LIVESTOCK</v>
          </cell>
          <cell r="O757" t="str">
            <v>100602003031220</v>
          </cell>
          <cell r="P757" t="str">
            <v>FISH/TUNA/CANNED</v>
          </cell>
          <cell r="Q757">
            <v>1.0669999999999999</v>
          </cell>
          <cell r="R757">
            <v>1</v>
          </cell>
          <cell r="S757" t="str">
            <v>LB</v>
          </cell>
          <cell r="T757">
            <v>24.937999999999999</v>
          </cell>
          <cell r="U757">
            <v>35910</v>
          </cell>
          <cell r="V757">
            <v>215.94</v>
          </cell>
          <cell r="W757">
            <v>2.1593999999999998</v>
          </cell>
          <cell r="X757" t="str">
            <v>USD</v>
          </cell>
          <cell r="Y757">
            <v>100</v>
          </cell>
          <cell r="Z757" t="str">
            <v>LB</v>
          </cell>
          <cell r="AA757">
            <v>53.85</v>
          </cell>
          <cell r="AB757">
            <v>77544.05</v>
          </cell>
          <cell r="AC757" t="str">
            <v>No</v>
          </cell>
        </row>
        <row r="758">
          <cell r="A758" t="str">
            <v>111022</v>
          </cell>
          <cell r="B758" t="str">
            <v>CEREAL WT BRAN FLKS 2160 PKG-12/16 OZ</v>
          </cell>
          <cell r="E758" t="str">
            <v>NO FNS CODE</v>
          </cell>
          <cell r="F758" t="str">
            <v>N/A</v>
          </cell>
          <cell r="G758" t="str">
            <v>LB</v>
          </cell>
          <cell r="H758">
            <v>2160</v>
          </cell>
          <cell r="I758" t="str">
            <v>1000</v>
          </cell>
          <cell r="J758" t="str">
            <v>DOMESTIC STATISTICAL 1000</v>
          </cell>
          <cell r="K758" t="str">
            <v>503010</v>
          </cell>
          <cell r="L758" t="str">
            <v>CEREAL, FORTIFIED</v>
          </cell>
          <cell r="M758" t="str">
            <v>210</v>
          </cell>
          <cell r="N758" t="str">
            <v>AMS-DOMESTIC</v>
          </cell>
          <cell r="O758" t="str">
            <v>100202005031160</v>
          </cell>
          <cell r="P758" t="str">
            <v>CEREAL/WHEAT BRAN/BOX</v>
          </cell>
          <cell r="Q758">
            <v>1.2350000000000001</v>
          </cell>
          <cell r="R758">
            <v>1</v>
          </cell>
          <cell r="S758" t="str">
            <v>LB</v>
          </cell>
          <cell r="T758">
            <v>12</v>
          </cell>
          <cell r="U758">
            <v>25920</v>
          </cell>
          <cell r="V758">
            <v>123</v>
          </cell>
          <cell r="W758">
            <v>1.23</v>
          </cell>
          <cell r="X758" t="str">
            <v>USD</v>
          </cell>
          <cell r="Y758">
            <v>100</v>
          </cell>
          <cell r="Z758" t="str">
            <v>LB</v>
          </cell>
          <cell r="AA758">
            <v>14.76</v>
          </cell>
          <cell r="AB758">
            <v>31881.599999999999</v>
          </cell>
          <cell r="AC758" t="str">
            <v>No</v>
          </cell>
        </row>
        <row r="759">
          <cell r="A759" t="str">
            <v>111030</v>
          </cell>
          <cell r="B759" t="str">
            <v>PORK PATTY CKD PKG-20/2 LB</v>
          </cell>
          <cell r="E759" t="str">
            <v>NO FNS CODE</v>
          </cell>
          <cell r="F759" t="str">
            <v>6018-CWT</v>
          </cell>
          <cell r="G759" t="str">
            <v>LB</v>
          </cell>
          <cell r="H759">
            <v>950</v>
          </cell>
          <cell r="I759" t="str">
            <v>1000</v>
          </cell>
          <cell r="J759" t="str">
            <v>DOMESTIC STATISTICAL 1000</v>
          </cell>
          <cell r="K759" t="str">
            <v>102030</v>
          </cell>
          <cell r="L759" t="str">
            <v>PORK, COOKED</v>
          </cell>
          <cell r="M759" t="str">
            <v>130</v>
          </cell>
          <cell r="N759" t="str">
            <v>AMS-LIVESTOCK</v>
          </cell>
          <cell r="O759" t="str">
            <v>101802006031280</v>
          </cell>
          <cell r="P759" t="str">
            <v>MEAT/PORK/COOKED</v>
          </cell>
          <cell r="Q759">
            <v>1.075</v>
          </cell>
          <cell r="R759">
            <v>1</v>
          </cell>
          <cell r="S759" t="str">
            <v>LB</v>
          </cell>
          <cell r="T759">
            <v>40</v>
          </cell>
          <cell r="U759">
            <v>38000</v>
          </cell>
          <cell r="V759">
            <v>227.2</v>
          </cell>
          <cell r="W759">
            <v>2.2719999999999998</v>
          </cell>
          <cell r="X759" t="str">
            <v>USD</v>
          </cell>
          <cell r="Y759">
            <v>100</v>
          </cell>
          <cell r="Z759" t="str">
            <v>LB</v>
          </cell>
          <cell r="AA759">
            <v>90.88</v>
          </cell>
          <cell r="AB759">
            <v>86336</v>
          </cell>
          <cell r="AC759" t="str">
            <v>No</v>
          </cell>
        </row>
        <row r="760">
          <cell r="A760" t="str">
            <v>111031</v>
          </cell>
          <cell r="B760" t="str">
            <v>BEANS DARK RED KIDNEY CAN-24/300</v>
          </cell>
          <cell r="E760" t="str">
            <v>NO FNS CODE</v>
          </cell>
          <cell r="F760" t="str">
            <v>N/A</v>
          </cell>
          <cell r="G760" t="str">
            <v>LB</v>
          </cell>
          <cell r="H760">
            <v>1530</v>
          </cell>
          <cell r="I760" t="str">
            <v>1000</v>
          </cell>
          <cell r="J760" t="str">
            <v>DOMESTIC STATISTICAL 1000</v>
          </cell>
          <cell r="K760" t="str">
            <v>703010</v>
          </cell>
          <cell r="L760" t="str">
            <v>VEGETABLE, CANNED</v>
          </cell>
          <cell r="M760" t="str">
            <v>110</v>
          </cell>
          <cell r="N760" t="str">
            <v>AMS-FRUIT &amp; VEG</v>
          </cell>
          <cell r="O760" t="str">
            <v>103602002031220</v>
          </cell>
          <cell r="P760" t="str">
            <v>VEGETABLES/BEANS/CANNED</v>
          </cell>
          <cell r="Q760">
            <v>1.204</v>
          </cell>
          <cell r="R760">
            <v>1</v>
          </cell>
          <cell r="S760" t="str">
            <v>LB</v>
          </cell>
          <cell r="T760">
            <v>23.25</v>
          </cell>
          <cell r="U760">
            <v>35572</v>
          </cell>
          <cell r="V760">
            <v>49.12</v>
          </cell>
          <cell r="W760">
            <v>0.49119999999999997</v>
          </cell>
          <cell r="X760" t="str">
            <v>USD</v>
          </cell>
          <cell r="Y760">
            <v>100</v>
          </cell>
          <cell r="Z760" t="str">
            <v>LB</v>
          </cell>
          <cell r="AA760">
            <v>11.42</v>
          </cell>
          <cell r="AB760">
            <v>17472.97</v>
          </cell>
          <cell r="AC760" t="str">
            <v>No</v>
          </cell>
        </row>
        <row r="761">
          <cell r="A761" t="str">
            <v>111032</v>
          </cell>
          <cell r="B761" t="str">
            <v>BEANS NAVY DRY PKG-12/2 LB</v>
          </cell>
          <cell r="E761" t="str">
            <v>NO FNS CODE</v>
          </cell>
          <cell r="F761" t="str">
            <v>N/A</v>
          </cell>
          <cell r="G761" t="str">
            <v>LB</v>
          </cell>
          <cell r="H761">
            <v>1680</v>
          </cell>
          <cell r="I761" t="str">
            <v>1000</v>
          </cell>
          <cell r="J761" t="str">
            <v>DOMESTIC STATISTICAL 1000</v>
          </cell>
          <cell r="K761" t="str">
            <v>704010</v>
          </cell>
          <cell r="L761" t="str">
            <v>BEANS, DRY</v>
          </cell>
          <cell r="M761" t="str">
            <v>110</v>
          </cell>
          <cell r="N761" t="str">
            <v>AMS-FRUIT &amp; VEG</v>
          </cell>
          <cell r="O761" t="str">
            <v>103602002031340</v>
          </cell>
          <cell r="P761" t="str">
            <v>VEGETABLES/BEANS/DRY</v>
          </cell>
          <cell r="Q761">
            <v>1.0620000000000001</v>
          </cell>
          <cell r="R761">
            <v>1</v>
          </cell>
          <cell r="S761" t="str">
            <v>LB</v>
          </cell>
          <cell r="T761">
            <v>24</v>
          </cell>
          <cell r="U761">
            <v>40320</v>
          </cell>
          <cell r="V761">
            <v>69.91</v>
          </cell>
          <cell r="W761">
            <v>0.69909999999999994</v>
          </cell>
          <cell r="X761" t="str">
            <v>USD</v>
          </cell>
          <cell r="Y761">
            <v>100</v>
          </cell>
          <cell r="Z761" t="str">
            <v>LB</v>
          </cell>
          <cell r="AA761">
            <v>16.78</v>
          </cell>
          <cell r="AB761">
            <v>28187.71</v>
          </cell>
          <cell r="AC761" t="str">
            <v>No</v>
          </cell>
        </row>
        <row r="762">
          <cell r="A762" t="str">
            <v>111040</v>
          </cell>
          <cell r="B762" t="str">
            <v>PORK TACO FILLING CKD PKG-20/2 LB</v>
          </cell>
          <cell r="E762" t="str">
            <v>NO FNS CODE</v>
          </cell>
          <cell r="F762" t="str">
            <v>6018-CWT</v>
          </cell>
          <cell r="G762" t="str">
            <v>LB</v>
          </cell>
          <cell r="H762">
            <v>1000</v>
          </cell>
          <cell r="I762" t="str">
            <v>1000</v>
          </cell>
          <cell r="J762" t="str">
            <v>DOMESTIC STATISTICAL 1000</v>
          </cell>
          <cell r="K762" t="str">
            <v>102030</v>
          </cell>
          <cell r="L762" t="str">
            <v>PORK, COOKED</v>
          </cell>
          <cell r="M762" t="str">
            <v>130</v>
          </cell>
          <cell r="N762" t="str">
            <v>AMS-LIVESTOCK</v>
          </cell>
          <cell r="O762" t="str">
            <v>101802006031280</v>
          </cell>
          <cell r="P762" t="str">
            <v>MEAT/PORK/COOKED</v>
          </cell>
          <cell r="Q762">
            <v>1.075</v>
          </cell>
          <cell r="R762">
            <v>1</v>
          </cell>
          <cell r="S762" t="str">
            <v>LB</v>
          </cell>
          <cell r="T762">
            <v>40</v>
          </cell>
          <cell r="U762">
            <v>40000</v>
          </cell>
          <cell r="V762">
            <v>179.58</v>
          </cell>
          <cell r="W762">
            <v>1.7958000000000001</v>
          </cell>
          <cell r="X762" t="str">
            <v>USD</v>
          </cell>
          <cell r="Y762">
            <v>100</v>
          </cell>
          <cell r="Z762" t="str">
            <v>LB</v>
          </cell>
          <cell r="AA762">
            <v>71.83</v>
          </cell>
          <cell r="AB762">
            <v>71832</v>
          </cell>
          <cell r="AC762" t="str">
            <v>No</v>
          </cell>
        </row>
        <row r="763">
          <cell r="A763" t="str">
            <v>111051</v>
          </cell>
          <cell r="B763" t="str">
            <v>GRAPES VARIETY FRESH CTN-19 LB</v>
          </cell>
          <cell r="E763" t="str">
            <v>NO FNS CODE</v>
          </cell>
          <cell r="F763" t="str">
            <v>N/A</v>
          </cell>
          <cell r="G763" t="str">
            <v>LB</v>
          </cell>
          <cell r="H763">
            <v>1950</v>
          </cell>
          <cell r="I763" t="str">
            <v>1000</v>
          </cell>
          <cell r="J763" t="str">
            <v>DOMESTIC STATISTICAL 1000</v>
          </cell>
          <cell r="K763" t="str">
            <v>702030</v>
          </cell>
          <cell r="L763" t="str">
            <v>FRUIT, FRESH</v>
          </cell>
          <cell r="M763" t="str">
            <v>110</v>
          </cell>
          <cell r="N763" t="str">
            <v>AMS-FRUIT &amp; VEG</v>
          </cell>
          <cell r="O763" t="str">
            <v>101202011031430</v>
          </cell>
          <cell r="P763" t="str">
            <v>FRUIT/GRAPE/FRESH</v>
          </cell>
          <cell r="Q763">
            <v>1.1319999999999999</v>
          </cell>
          <cell r="R763">
            <v>1</v>
          </cell>
          <cell r="S763" t="str">
            <v>LB</v>
          </cell>
          <cell r="T763">
            <v>19</v>
          </cell>
          <cell r="U763">
            <v>37050</v>
          </cell>
          <cell r="V763">
            <v>97.8</v>
          </cell>
          <cell r="W763">
            <v>0.97799999999999998</v>
          </cell>
          <cell r="X763" t="str">
            <v>USD</v>
          </cell>
          <cell r="Y763">
            <v>100</v>
          </cell>
          <cell r="Z763" t="str">
            <v>LB</v>
          </cell>
          <cell r="AA763">
            <v>18.579999999999998</v>
          </cell>
          <cell r="AB763">
            <v>36234.9</v>
          </cell>
          <cell r="AC763" t="str">
            <v>No</v>
          </cell>
        </row>
        <row r="764">
          <cell r="A764" t="str">
            <v>111052</v>
          </cell>
          <cell r="B764" t="str">
            <v>CARROTS DICED FRZ CTN-12/2 LB</v>
          </cell>
          <cell r="E764" t="str">
            <v>NO FNS CODE</v>
          </cell>
          <cell r="F764" t="str">
            <v>N/A</v>
          </cell>
          <cell r="G764" t="str">
            <v>LB</v>
          </cell>
          <cell r="H764">
            <v>1620</v>
          </cell>
          <cell r="I764" t="str">
            <v>1000</v>
          </cell>
          <cell r="J764" t="str">
            <v>DOMESTIC STATISTICAL 1000</v>
          </cell>
          <cell r="K764" t="str">
            <v>703040</v>
          </cell>
          <cell r="L764" t="str">
            <v>VEGETABLE, FROZEN</v>
          </cell>
          <cell r="M764" t="str">
            <v>110</v>
          </cell>
          <cell r="N764" t="str">
            <v>AMS-FRUIT &amp; VEG</v>
          </cell>
          <cell r="O764" t="str">
            <v>103602003031400</v>
          </cell>
          <cell r="P764" t="str">
            <v>VEGETABLES/CARROTS/FROZEN</v>
          </cell>
          <cell r="Q764">
            <v>1.0669999999999999</v>
          </cell>
          <cell r="R764">
            <v>1</v>
          </cell>
          <cell r="S764" t="str">
            <v>LB</v>
          </cell>
          <cell r="T764">
            <v>24</v>
          </cell>
          <cell r="U764">
            <v>38880</v>
          </cell>
          <cell r="V764">
            <v>71.099999999999994</v>
          </cell>
          <cell r="W764">
            <v>0.71099999999999997</v>
          </cell>
          <cell r="X764" t="str">
            <v>USD</v>
          </cell>
          <cell r="Y764">
            <v>100</v>
          </cell>
          <cell r="Z764" t="str">
            <v>LB</v>
          </cell>
          <cell r="AA764">
            <v>17.059999999999999</v>
          </cell>
          <cell r="AB764">
            <v>27643.68</v>
          </cell>
          <cell r="AC764" t="str">
            <v>No</v>
          </cell>
        </row>
        <row r="765">
          <cell r="A765" t="str">
            <v>111053</v>
          </cell>
          <cell r="B765" t="str">
            <v>CORN FRZ CTN-12/2.5 LB</v>
          </cell>
          <cell r="E765" t="str">
            <v>NO FNS CODE</v>
          </cell>
          <cell r="F765" t="str">
            <v>N/A</v>
          </cell>
          <cell r="G765" t="str">
            <v>LB</v>
          </cell>
          <cell r="H765">
            <v>1320</v>
          </cell>
          <cell r="I765" t="str">
            <v>1000</v>
          </cell>
          <cell r="J765" t="str">
            <v>DOMESTIC STATISTICAL 1000</v>
          </cell>
          <cell r="K765" t="str">
            <v>703040</v>
          </cell>
          <cell r="L765" t="str">
            <v>VEGETABLE, FROZEN</v>
          </cell>
          <cell r="M765" t="str">
            <v>110</v>
          </cell>
          <cell r="N765" t="str">
            <v>AMS-FRUIT &amp; VEG</v>
          </cell>
          <cell r="O765" t="str">
            <v>103602004031400</v>
          </cell>
          <cell r="P765" t="str">
            <v>VEGETABLES/CORN/FROZEN</v>
          </cell>
          <cell r="Q765">
            <v>1.0669999999999999</v>
          </cell>
          <cell r="R765">
            <v>1</v>
          </cell>
          <cell r="S765" t="str">
            <v>LB</v>
          </cell>
          <cell r="T765">
            <v>30</v>
          </cell>
          <cell r="U765">
            <v>39600</v>
          </cell>
          <cell r="V765">
            <v>92.17</v>
          </cell>
          <cell r="W765">
            <v>0.92169999999999996</v>
          </cell>
          <cell r="X765" t="str">
            <v>USD</v>
          </cell>
          <cell r="Y765">
            <v>100</v>
          </cell>
          <cell r="Z765" t="str">
            <v>LB</v>
          </cell>
          <cell r="AA765">
            <v>27.65</v>
          </cell>
          <cell r="AB765">
            <v>36499.32</v>
          </cell>
          <cell r="AC765" t="str">
            <v>No</v>
          </cell>
        </row>
        <row r="766">
          <cell r="A766" t="str">
            <v>111054</v>
          </cell>
          <cell r="B766" t="str">
            <v>BEANS GREEN FRZ CTN-12/2 LB</v>
          </cell>
          <cell r="E766" t="str">
            <v>NO FNS CODE</v>
          </cell>
          <cell r="F766" t="str">
            <v>N/A</v>
          </cell>
          <cell r="G766" t="str">
            <v>LB</v>
          </cell>
          <cell r="H766">
            <v>1620</v>
          </cell>
          <cell r="I766" t="str">
            <v>1000</v>
          </cell>
          <cell r="J766" t="str">
            <v>DOMESTIC STATISTICAL 1000</v>
          </cell>
          <cell r="K766" t="str">
            <v>703040</v>
          </cell>
          <cell r="L766" t="str">
            <v>VEGETABLE, FROZEN</v>
          </cell>
          <cell r="M766" t="str">
            <v>110</v>
          </cell>
          <cell r="N766" t="str">
            <v>AMS-FRUIT &amp; VEG</v>
          </cell>
          <cell r="O766" t="str">
            <v>103602002531400</v>
          </cell>
          <cell r="P766" t="str">
            <v>VEGETABLES/BEANS GREEN/FROZEN</v>
          </cell>
          <cell r="Q766">
            <v>1.0669999999999999</v>
          </cell>
          <cell r="R766">
            <v>1</v>
          </cell>
          <cell r="S766" t="str">
            <v>LB</v>
          </cell>
          <cell r="T766">
            <v>24</v>
          </cell>
          <cell r="U766">
            <v>38880</v>
          </cell>
          <cell r="V766">
            <v>96.98</v>
          </cell>
          <cell r="W766">
            <v>0.9698</v>
          </cell>
          <cell r="X766" t="str">
            <v>USD</v>
          </cell>
          <cell r="Y766">
            <v>100</v>
          </cell>
          <cell r="Z766" t="str">
            <v>LB</v>
          </cell>
          <cell r="AA766">
            <v>23.28</v>
          </cell>
          <cell r="AB766">
            <v>37705.82</v>
          </cell>
          <cell r="AC766" t="str">
            <v>No</v>
          </cell>
        </row>
        <row r="767">
          <cell r="A767" t="str">
            <v>111055</v>
          </cell>
          <cell r="B767" t="str">
            <v>BEANS DRY SPLIT PEA GREEN PKG-12/2LB</v>
          </cell>
          <cell r="E767" t="str">
            <v>NO FNS CODE</v>
          </cell>
          <cell r="F767" t="str">
            <v>N/A</v>
          </cell>
          <cell r="G767" t="str">
            <v>LB</v>
          </cell>
          <cell r="H767">
            <v>1680</v>
          </cell>
          <cell r="I767" t="str">
            <v>1000</v>
          </cell>
          <cell r="J767" t="str">
            <v>DOMESTIC STATISTICAL 1000</v>
          </cell>
          <cell r="K767" t="str">
            <v>704010</v>
          </cell>
          <cell r="L767" t="str">
            <v>BEANS, DRY</v>
          </cell>
          <cell r="M767" t="str">
            <v>110</v>
          </cell>
          <cell r="N767" t="str">
            <v>AMS-FRUIT &amp; VEG</v>
          </cell>
          <cell r="O767" t="str">
            <v>103602002031340</v>
          </cell>
          <cell r="P767" t="str">
            <v>VEGETABLES/BEANS/DRY</v>
          </cell>
          <cell r="Q767">
            <v>1.0620000000000001</v>
          </cell>
          <cell r="R767">
            <v>1</v>
          </cell>
          <cell r="S767" t="str">
            <v>LB</v>
          </cell>
          <cell r="T767">
            <v>24</v>
          </cell>
          <cell r="U767">
            <v>40320</v>
          </cell>
          <cell r="V767">
            <v>58.21</v>
          </cell>
          <cell r="W767">
            <v>0.58210000000000006</v>
          </cell>
          <cell r="X767" t="str">
            <v>USD</v>
          </cell>
          <cell r="Y767">
            <v>100</v>
          </cell>
          <cell r="Z767" t="str">
            <v>LB</v>
          </cell>
          <cell r="AA767">
            <v>13.97</v>
          </cell>
          <cell r="AB767">
            <v>23470.27</v>
          </cell>
          <cell r="AC767" t="str">
            <v>No</v>
          </cell>
        </row>
        <row r="768">
          <cell r="A768" t="str">
            <v>111057</v>
          </cell>
          <cell r="B768" t="str">
            <v>BEANS DRY SPLIT PEA YELLOW PKG-12/2 LB</v>
          </cell>
          <cell r="E768" t="str">
            <v>NO FNS CODE</v>
          </cell>
          <cell r="F768" t="str">
            <v>N/A</v>
          </cell>
          <cell r="G768" t="str">
            <v>LB</v>
          </cell>
          <cell r="H768">
            <v>1680</v>
          </cell>
          <cell r="I768" t="str">
            <v>1000</v>
          </cell>
          <cell r="J768" t="str">
            <v>DOMESTIC STATISTICAL 1000</v>
          </cell>
          <cell r="K768" t="str">
            <v>704010</v>
          </cell>
          <cell r="L768" t="str">
            <v>BEANS, DRY</v>
          </cell>
          <cell r="M768" t="str">
            <v>110</v>
          </cell>
          <cell r="N768" t="str">
            <v>AMS-FRUIT &amp; VEG</v>
          </cell>
          <cell r="O768" t="str">
            <v>103602002031340</v>
          </cell>
          <cell r="P768" t="str">
            <v>VEGETABLES/BEANS/DRY</v>
          </cell>
          <cell r="Q768">
            <v>1.0620000000000001</v>
          </cell>
          <cell r="R768">
            <v>1</v>
          </cell>
          <cell r="S768" t="str">
            <v>LB</v>
          </cell>
          <cell r="T768">
            <v>24</v>
          </cell>
          <cell r="U768">
            <v>40320</v>
          </cell>
          <cell r="V768">
            <v>67.47</v>
          </cell>
          <cell r="W768">
            <v>0.67469999999999997</v>
          </cell>
          <cell r="X768" t="str">
            <v>USD</v>
          </cell>
          <cell r="Y768">
            <v>100</v>
          </cell>
          <cell r="Z768" t="str">
            <v>LB</v>
          </cell>
          <cell r="AA768">
            <v>16.190000000000001</v>
          </cell>
          <cell r="AB768">
            <v>27203.9</v>
          </cell>
          <cell r="AC768" t="str">
            <v>No</v>
          </cell>
        </row>
        <row r="769">
          <cell r="A769" t="str">
            <v>111058</v>
          </cell>
          <cell r="B769" t="str">
            <v>SWEET POTATO FRESH PKG-12/3 LB</v>
          </cell>
          <cell r="E769" t="str">
            <v>NO FNS CODE</v>
          </cell>
          <cell r="F769" t="str">
            <v>N/A</v>
          </cell>
          <cell r="G769" t="str">
            <v>LB</v>
          </cell>
          <cell r="H769">
            <v>1000</v>
          </cell>
          <cell r="I769" t="str">
            <v>1000</v>
          </cell>
          <cell r="J769" t="str">
            <v>DOMESTIC STATISTICAL 1000</v>
          </cell>
          <cell r="K769" t="str">
            <v>703030</v>
          </cell>
          <cell r="L769" t="str">
            <v>VEGETABLE, FRESH</v>
          </cell>
          <cell r="M769" t="str">
            <v>110</v>
          </cell>
          <cell r="N769" t="str">
            <v>AMS-FRUIT &amp; VEG</v>
          </cell>
          <cell r="O769" t="str">
            <v>103602010031380</v>
          </cell>
          <cell r="P769" t="str">
            <v>VEGETABLES/SWEET POTATO/FRESH</v>
          </cell>
          <cell r="Q769">
            <v>1.07</v>
          </cell>
          <cell r="R769">
            <v>1</v>
          </cell>
          <cell r="S769" t="str">
            <v>LB</v>
          </cell>
          <cell r="T769">
            <v>38</v>
          </cell>
          <cell r="U769">
            <v>38000</v>
          </cell>
          <cell r="V769">
            <v>48.42</v>
          </cell>
          <cell r="W769">
            <v>0.48420000000000002</v>
          </cell>
          <cell r="X769" t="str">
            <v>USD</v>
          </cell>
          <cell r="Y769">
            <v>100</v>
          </cell>
          <cell r="Z769" t="str">
            <v>LB</v>
          </cell>
          <cell r="AA769">
            <v>18.399999999999999</v>
          </cell>
          <cell r="AB769">
            <v>18399.599999999999</v>
          </cell>
          <cell r="AC769" t="str">
            <v>No</v>
          </cell>
        </row>
        <row r="770">
          <cell r="A770" t="str">
            <v>111059</v>
          </cell>
          <cell r="B770" t="str">
            <v>BEANS DRY SPLIT PEA PKG-24/1 LB</v>
          </cell>
          <cell r="E770" t="str">
            <v>NO FNS CODE</v>
          </cell>
          <cell r="F770" t="str">
            <v>N/A</v>
          </cell>
          <cell r="G770" t="str">
            <v>LB</v>
          </cell>
          <cell r="H770">
            <v>1680</v>
          </cell>
          <cell r="I770" t="str">
            <v>1000</v>
          </cell>
          <cell r="J770" t="str">
            <v>DOMESTIC STATISTICAL 1000</v>
          </cell>
          <cell r="K770" t="str">
            <v>704010</v>
          </cell>
          <cell r="L770" t="str">
            <v>BEANS, DRY</v>
          </cell>
          <cell r="M770" t="str">
            <v>110</v>
          </cell>
          <cell r="N770" t="str">
            <v>AMS-FRUIT &amp; VEG</v>
          </cell>
          <cell r="O770" t="str">
            <v>103602002031340</v>
          </cell>
          <cell r="P770" t="str">
            <v>VEGETABLES/BEANS/DRY</v>
          </cell>
          <cell r="Q770">
            <v>1.0620000000000001</v>
          </cell>
          <cell r="R770">
            <v>1</v>
          </cell>
          <cell r="S770" t="str">
            <v>LB</v>
          </cell>
          <cell r="T770">
            <v>24</v>
          </cell>
          <cell r="U770">
            <v>40320</v>
          </cell>
          <cell r="V770">
            <v>56.11</v>
          </cell>
          <cell r="W770">
            <v>0.56110000000000004</v>
          </cell>
          <cell r="X770" t="str">
            <v>USD</v>
          </cell>
          <cell r="Y770">
            <v>100</v>
          </cell>
          <cell r="Z770" t="str">
            <v>LB</v>
          </cell>
          <cell r="AA770">
            <v>13.47</v>
          </cell>
          <cell r="AB770">
            <v>22623.55</v>
          </cell>
          <cell r="AC770" t="str">
            <v>No</v>
          </cell>
        </row>
        <row r="771">
          <cell r="A771" t="str">
            <v>111060</v>
          </cell>
          <cell r="B771" t="str">
            <v>BEANS GARBANZO CAN-24/300</v>
          </cell>
          <cell r="E771" t="str">
            <v>NO FNS CODE</v>
          </cell>
          <cell r="F771" t="str">
            <v>N/A</v>
          </cell>
          <cell r="G771" t="str">
            <v>LB</v>
          </cell>
          <cell r="H771">
            <v>1530</v>
          </cell>
          <cell r="I771" t="str">
            <v>1000</v>
          </cell>
          <cell r="J771" t="str">
            <v>DOMESTIC STATISTICAL 1000</v>
          </cell>
          <cell r="K771" t="str">
            <v>703010</v>
          </cell>
          <cell r="L771" t="str">
            <v>VEGETABLE, CANNED</v>
          </cell>
          <cell r="M771" t="str">
            <v>110</v>
          </cell>
          <cell r="N771" t="str">
            <v>AMS-FRUIT &amp; VEG</v>
          </cell>
          <cell r="O771" t="str">
            <v>103602002031220</v>
          </cell>
          <cell r="P771" t="str">
            <v>VEGETABLES/BEANS/CANNED</v>
          </cell>
          <cell r="Q771">
            <v>1.204</v>
          </cell>
          <cell r="R771">
            <v>1</v>
          </cell>
          <cell r="S771" t="str">
            <v>LB</v>
          </cell>
          <cell r="T771">
            <v>23.25</v>
          </cell>
          <cell r="U771">
            <v>35572</v>
          </cell>
          <cell r="V771">
            <v>66.58</v>
          </cell>
          <cell r="W771">
            <v>0.66579999999999995</v>
          </cell>
          <cell r="X771" t="str">
            <v>USD</v>
          </cell>
          <cell r="Y771">
            <v>100</v>
          </cell>
          <cell r="Z771" t="str">
            <v>LB</v>
          </cell>
          <cell r="AA771">
            <v>15.48</v>
          </cell>
          <cell r="AB771">
            <v>23683.84</v>
          </cell>
          <cell r="AC771" t="str">
            <v>No</v>
          </cell>
        </row>
        <row r="772">
          <cell r="A772" t="str">
            <v>111061</v>
          </cell>
          <cell r="B772" t="str">
            <v>PORK LOIN ROAST FRZ CTN-6/5 LB</v>
          </cell>
          <cell r="E772" t="str">
            <v>NO FNS CODE</v>
          </cell>
          <cell r="F772" t="str">
            <v>6018-CWT</v>
          </cell>
          <cell r="G772" t="str">
            <v>LB</v>
          </cell>
          <cell r="H772">
            <v>1280</v>
          </cell>
          <cell r="I772" t="str">
            <v>1000</v>
          </cell>
          <cell r="J772" t="str">
            <v>DOMESTIC STATISTICAL 1000</v>
          </cell>
          <cell r="K772" t="str">
            <v>102035</v>
          </cell>
          <cell r="L772" t="str">
            <v>PORK, FROZEN</v>
          </cell>
          <cell r="M772" t="str">
            <v>130</v>
          </cell>
          <cell r="N772" t="str">
            <v>AMS-LIVESTOCK</v>
          </cell>
          <cell r="O772" t="str">
            <v>101802006031400</v>
          </cell>
          <cell r="P772" t="str">
            <v>MEAT/PORK/FROZEN</v>
          </cell>
          <cell r="Q772">
            <v>1.08</v>
          </cell>
          <cell r="R772">
            <v>1</v>
          </cell>
          <cell r="S772" t="str">
            <v>LB</v>
          </cell>
          <cell r="T772">
            <v>30.5</v>
          </cell>
          <cell r="U772">
            <v>39040</v>
          </cell>
          <cell r="V772">
            <v>258</v>
          </cell>
          <cell r="W772">
            <v>2.58</v>
          </cell>
          <cell r="X772" t="str">
            <v>USD</v>
          </cell>
          <cell r="Y772">
            <v>100</v>
          </cell>
          <cell r="Z772" t="str">
            <v>LB</v>
          </cell>
          <cell r="AA772">
            <v>78.69</v>
          </cell>
          <cell r="AB772">
            <v>100723.2</v>
          </cell>
          <cell r="AC772" t="str">
            <v>Yes</v>
          </cell>
        </row>
        <row r="773">
          <cell r="A773" t="str">
            <v>111063</v>
          </cell>
          <cell r="B773" t="str">
            <v>BEANS PINTO DRY PKG-24/1 LB</v>
          </cell>
          <cell r="E773" t="str">
            <v>NO FNS CODE</v>
          </cell>
          <cell r="F773" t="str">
            <v>N/A</v>
          </cell>
          <cell r="G773" t="str">
            <v>LB</v>
          </cell>
          <cell r="H773">
            <v>1680</v>
          </cell>
          <cell r="I773" t="str">
            <v>1000</v>
          </cell>
          <cell r="J773" t="str">
            <v>DOMESTIC STATISTICAL 1000</v>
          </cell>
          <cell r="K773" t="str">
            <v>704010</v>
          </cell>
          <cell r="L773" t="str">
            <v>BEANS, DRY</v>
          </cell>
          <cell r="M773" t="str">
            <v>110</v>
          </cell>
          <cell r="N773" t="str">
            <v>AMS-FRUIT &amp; VEG</v>
          </cell>
          <cell r="O773" t="str">
            <v>103602002031340</v>
          </cell>
          <cell r="P773" t="str">
            <v>VEGETABLES/BEANS/DRY</v>
          </cell>
          <cell r="Q773">
            <v>1.0620000000000001</v>
          </cell>
          <cell r="R773">
            <v>1</v>
          </cell>
          <cell r="S773" t="str">
            <v>LB</v>
          </cell>
          <cell r="T773">
            <v>24</v>
          </cell>
          <cell r="U773">
            <v>40320</v>
          </cell>
          <cell r="V773">
            <v>65.72</v>
          </cell>
          <cell r="W773">
            <v>0.65720000000000001</v>
          </cell>
          <cell r="X773" t="str">
            <v>USD</v>
          </cell>
          <cell r="Y773">
            <v>100</v>
          </cell>
          <cell r="Z773" t="str">
            <v>LB</v>
          </cell>
          <cell r="AA773">
            <v>15.77</v>
          </cell>
          <cell r="AB773">
            <v>26498.3</v>
          </cell>
          <cell r="AC773" t="str">
            <v>No</v>
          </cell>
        </row>
        <row r="774">
          <cell r="A774" t="str">
            <v>111064</v>
          </cell>
          <cell r="B774" t="str">
            <v>BEANS BLACKEYE DRY PKG-24/1 LB</v>
          </cell>
          <cell r="E774" t="str">
            <v>NO FNS CODE</v>
          </cell>
          <cell r="F774" t="str">
            <v>N/A</v>
          </cell>
          <cell r="G774" t="str">
            <v>LB</v>
          </cell>
          <cell r="H774">
            <v>1680</v>
          </cell>
          <cell r="I774" t="str">
            <v>1000</v>
          </cell>
          <cell r="J774" t="str">
            <v>DOMESTIC STATISTICAL 1000</v>
          </cell>
          <cell r="K774" t="str">
            <v>704010</v>
          </cell>
          <cell r="L774" t="str">
            <v>BEANS, DRY</v>
          </cell>
          <cell r="M774" t="str">
            <v>110</v>
          </cell>
          <cell r="N774" t="str">
            <v>AMS-FRUIT &amp; VEG</v>
          </cell>
          <cell r="O774" t="str">
            <v>103602002031340</v>
          </cell>
          <cell r="P774" t="str">
            <v>VEGETABLES/BEANS/DRY</v>
          </cell>
          <cell r="Q774">
            <v>1.0620000000000001</v>
          </cell>
          <cell r="R774">
            <v>1</v>
          </cell>
          <cell r="S774" t="str">
            <v>LB</v>
          </cell>
          <cell r="T774">
            <v>24</v>
          </cell>
          <cell r="U774">
            <v>40320</v>
          </cell>
          <cell r="V774">
            <v>63.96</v>
          </cell>
          <cell r="W774">
            <v>0.63960000000000006</v>
          </cell>
          <cell r="X774" t="str">
            <v>USD</v>
          </cell>
          <cell r="Y774">
            <v>100</v>
          </cell>
          <cell r="Z774" t="str">
            <v>LB</v>
          </cell>
          <cell r="AA774">
            <v>15.35</v>
          </cell>
          <cell r="AB774">
            <v>25788.67</v>
          </cell>
          <cell r="AC774" t="str">
            <v>No</v>
          </cell>
        </row>
        <row r="775">
          <cell r="A775" t="str">
            <v>111065</v>
          </cell>
          <cell r="B775" t="str">
            <v>BEANS SMALL RED DRY PKG-24/1 LB</v>
          </cell>
          <cell r="E775" t="str">
            <v>NO FNS CODE</v>
          </cell>
          <cell r="F775" t="str">
            <v>N/A</v>
          </cell>
          <cell r="G775" t="str">
            <v>LB</v>
          </cell>
          <cell r="H775">
            <v>1680</v>
          </cell>
          <cell r="I775" t="str">
            <v>1000</v>
          </cell>
          <cell r="J775" t="str">
            <v>DOMESTIC STATISTICAL 1000</v>
          </cell>
          <cell r="K775" t="str">
            <v>704010</v>
          </cell>
          <cell r="L775" t="str">
            <v>BEANS, DRY</v>
          </cell>
          <cell r="M775" t="str">
            <v>110</v>
          </cell>
          <cell r="N775" t="str">
            <v>AMS-FRUIT &amp; VEG</v>
          </cell>
          <cell r="O775" t="str">
            <v>103602002031340</v>
          </cell>
          <cell r="P775" t="str">
            <v>VEGETABLES/BEANS/DRY</v>
          </cell>
          <cell r="Q775">
            <v>1.0620000000000001</v>
          </cell>
          <cell r="R775">
            <v>1</v>
          </cell>
          <cell r="S775" t="str">
            <v>LB</v>
          </cell>
          <cell r="T775">
            <v>24</v>
          </cell>
          <cell r="U775">
            <v>40320</v>
          </cell>
          <cell r="V775">
            <v>40.020000000000003</v>
          </cell>
          <cell r="W775">
            <v>0.40020000000000006</v>
          </cell>
          <cell r="X775" t="str">
            <v>USD</v>
          </cell>
          <cell r="Y775">
            <v>100</v>
          </cell>
          <cell r="Z775" t="str">
            <v>LB</v>
          </cell>
          <cell r="AA775">
            <v>9.6</v>
          </cell>
          <cell r="AB775">
            <v>16136.06</v>
          </cell>
          <cell r="AC775" t="str">
            <v>No</v>
          </cell>
        </row>
        <row r="776">
          <cell r="A776" t="str">
            <v>111066</v>
          </cell>
          <cell r="B776" t="str">
            <v>BEANS DARK RED KIDNEY DRY PKG-24/1 LB</v>
          </cell>
          <cell r="E776" t="str">
            <v>NO FNS CODE</v>
          </cell>
          <cell r="F776" t="str">
            <v>N/A</v>
          </cell>
          <cell r="G776" t="str">
            <v>LB</v>
          </cell>
          <cell r="H776">
            <v>1680</v>
          </cell>
          <cell r="I776" t="str">
            <v>1000</v>
          </cell>
          <cell r="J776" t="str">
            <v>DOMESTIC STATISTICAL 1000</v>
          </cell>
          <cell r="K776" t="str">
            <v>704010</v>
          </cell>
          <cell r="L776" t="str">
            <v>BEANS, DRY</v>
          </cell>
          <cell r="M776" t="str">
            <v>110</v>
          </cell>
          <cell r="N776" t="str">
            <v>AMS-FRUIT &amp; VEG</v>
          </cell>
          <cell r="O776" t="str">
            <v>103602002031340</v>
          </cell>
          <cell r="P776" t="str">
            <v>VEGETABLES/BEANS/DRY</v>
          </cell>
          <cell r="Q776">
            <v>1.02</v>
          </cell>
          <cell r="R776">
            <v>1</v>
          </cell>
          <cell r="S776" t="str">
            <v>LB</v>
          </cell>
          <cell r="T776">
            <v>24</v>
          </cell>
          <cell r="U776">
            <v>40320</v>
          </cell>
          <cell r="V776">
            <v>40.79</v>
          </cell>
          <cell r="W776">
            <v>0.40789999999999998</v>
          </cell>
          <cell r="X776" t="str">
            <v>USD</v>
          </cell>
          <cell r="Y776">
            <v>100</v>
          </cell>
          <cell r="Z776" t="str">
            <v>LB</v>
          </cell>
          <cell r="AA776">
            <v>9.7899999999999991</v>
          </cell>
          <cell r="AB776">
            <v>16446.53</v>
          </cell>
          <cell r="AC776" t="str">
            <v>No</v>
          </cell>
        </row>
        <row r="777">
          <cell r="A777" t="str">
            <v>111067</v>
          </cell>
          <cell r="B777" t="str">
            <v>BEANS GREAT NORTHERN DRY PKG-24/1 LB</v>
          </cell>
          <cell r="E777" t="str">
            <v>NO FNS CODE</v>
          </cell>
          <cell r="F777" t="str">
            <v>N/A</v>
          </cell>
          <cell r="G777" t="str">
            <v>LB</v>
          </cell>
          <cell r="H777">
            <v>1680</v>
          </cell>
          <cell r="I777" t="str">
            <v>1000</v>
          </cell>
          <cell r="J777" t="str">
            <v>DOMESTIC STATISTICAL 1000</v>
          </cell>
          <cell r="K777" t="str">
            <v>704010</v>
          </cell>
          <cell r="L777" t="str">
            <v>BEANS, DRY</v>
          </cell>
          <cell r="M777" t="str">
            <v>110</v>
          </cell>
          <cell r="N777" t="str">
            <v>AMS-FRUIT &amp; VEG</v>
          </cell>
          <cell r="O777" t="str">
            <v>103602002031340</v>
          </cell>
          <cell r="P777" t="str">
            <v>VEGETABLES/BEANS/DRY</v>
          </cell>
          <cell r="Q777">
            <v>1.0620000000000001</v>
          </cell>
          <cell r="R777">
            <v>1</v>
          </cell>
          <cell r="S777" t="str">
            <v>LB</v>
          </cell>
          <cell r="T777">
            <v>24</v>
          </cell>
          <cell r="U777">
            <v>40320</v>
          </cell>
          <cell r="V777">
            <v>70.400000000000006</v>
          </cell>
          <cell r="W777">
            <v>0.70400000000000007</v>
          </cell>
          <cell r="X777" t="str">
            <v>USD</v>
          </cell>
          <cell r="Y777">
            <v>100</v>
          </cell>
          <cell r="Z777" t="str">
            <v>LB</v>
          </cell>
          <cell r="AA777">
            <v>16.899999999999999</v>
          </cell>
          <cell r="AB777">
            <v>28385.279999999999</v>
          </cell>
          <cell r="AC777" t="str">
            <v>No</v>
          </cell>
        </row>
        <row r="778">
          <cell r="A778" t="str">
            <v>111068</v>
          </cell>
          <cell r="B778" t="str">
            <v>BEANS BABY LIMA DRY PKG-24/1 LB</v>
          </cell>
          <cell r="E778" t="str">
            <v>NO FNS CODE</v>
          </cell>
          <cell r="F778" t="str">
            <v>N/A</v>
          </cell>
          <cell r="G778" t="str">
            <v>LB</v>
          </cell>
          <cell r="H778">
            <v>1680</v>
          </cell>
          <cell r="I778" t="str">
            <v>1000</v>
          </cell>
          <cell r="J778" t="str">
            <v>DOMESTIC STATISTICAL 1000</v>
          </cell>
          <cell r="K778" t="str">
            <v>704010</v>
          </cell>
          <cell r="L778" t="str">
            <v>BEANS, DRY</v>
          </cell>
          <cell r="M778" t="str">
            <v>110</v>
          </cell>
          <cell r="N778" t="str">
            <v>AMS-FRUIT &amp; VEG</v>
          </cell>
          <cell r="O778" t="str">
            <v>103602002031340</v>
          </cell>
          <cell r="P778" t="str">
            <v>VEGETABLES/BEANS/DRY</v>
          </cell>
          <cell r="Q778">
            <v>1.0620000000000001</v>
          </cell>
          <cell r="R778">
            <v>1</v>
          </cell>
          <cell r="S778" t="str">
            <v>LB</v>
          </cell>
          <cell r="T778">
            <v>24</v>
          </cell>
          <cell r="U778">
            <v>40320</v>
          </cell>
          <cell r="V778">
            <v>132.93</v>
          </cell>
          <cell r="W778">
            <v>1.3293000000000001</v>
          </cell>
          <cell r="X778" t="str">
            <v>USD</v>
          </cell>
          <cell r="Y778">
            <v>100</v>
          </cell>
          <cell r="Z778" t="str">
            <v>LB</v>
          </cell>
          <cell r="AA778">
            <v>31.9</v>
          </cell>
          <cell r="AB778">
            <v>53597.38</v>
          </cell>
          <cell r="AC778" t="str">
            <v>No</v>
          </cell>
        </row>
        <row r="779">
          <cell r="A779" t="str">
            <v>111069</v>
          </cell>
          <cell r="B779" t="str">
            <v>BEANS DRY GARBANZO PKG-24/1 LB</v>
          </cell>
          <cell r="E779" t="str">
            <v>NO FNS CODE</v>
          </cell>
          <cell r="F779" t="str">
            <v>N/A</v>
          </cell>
          <cell r="G779" t="str">
            <v>LB</v>
          </cell>
          <cell r="H779">
            <v>1680</v>
          </cell>
          <cell r="I779" t="str">
            <v>1000</v>
          </cell>
          <cell r="J779" t="str">
            <v>DOMESTIC STATISTICAL 1000</v>
          </cell>
          <cell r="K779" t="str">
            <v>704010</v>
          </cell>
          <cell r="L779" t="str">
            <v>BEANS, DRY</v>
          </cell>
          <cell r="M779" t="str">
            <v>110</v>
          </cell>
          <cell r="N779" t="str">
            <v>AMS-FRUIT &amp; VEG</v>
          </cell>
          <cell r="O779" t="str">
            <v>103602002031340</v>
          </cell>
          <cell r="P779" t="str">
            <v>VEGETABLES/BEANS/DRY</v>
          </cell>
          <cell r="Q779">
            <v>1.05</v>
          </cell>
          <cell r="R779">
            <v>1</v>
          </cell>
          <cell r="S779" t="str">
            <v>LB</v>
          </cell>
          <cell r="T779">
            <v>24</v>
          </cell>
          <cell r="U779">
            <v>40320</v>
          </cell>
          <cell r="V779">
            <v>93.87</v>
          </cell>
          <cell r="W779">
            <v>0.93870000000000009</v>
          </cell>
          <cell r="X779" t="str">
            <v>USD</v>
          </cell>
          <cell r="Y779">
            <v>100</v>
          </cell>
          <cell r="Z779" t="str">
            <v>LB</v>
          </cell>
          <cell r="AA779">
            <v>22.53</v>
          </cell>
          <cell r="AB779">
            <v>37848.379999999997</v>
          </cell>
          <cell r="AC779" t="str">
            <v>No</v>
          </cell>
        </row>
        <row r="780">
          <cell r="A780" t="str">
            <v>111070</v>
          </cell>
          <cell r="B780" t="str">
            <v>BEANS PINK DRY PKG-24/1 LB</v>
          </cell>
          <cell r="E780" t="str">
            <v>NO FNS CODE</v>
          </cell>
          <cell r="F780" t="str">
            <v>N/A</v>
          </cell>
          <cell r="G780" t="str">
            <v>LB</v>
          </cell>
          <cell r="H780">
            <v>1680</v>
          </cell>
          <cell r="I780" t="str">
            <v>1000</v>
          </cell>
          <cell r="J780" t="str">
            <v>DOMESTIC STATISTICAL 1000</v>
          </cell>
          <cell r="K780" t="str">
            <v>704010</v>
          </cell>
          <cell r="L780" t="str">
            <v>BEANS, DRY</v>
          </cell>
          <cell r="M780" t="str">
            <v>110</v>
          </cell>
          <cell r="N780" t="str">
            <v>AMS-FRUIT &amp; VEG</v>
          </cell>
          <cell r="O780" t="str">
            <v>103602002031340</v>
          </cell>
          <cell r="P780" t="str">
            <v>VEGETABLES/BEANS/DRY</v>
          </cell>
          <cell r="Q780">
            <v>1.0620000000000001</v>
          </cell>
          <cell r="R780">
            <v>1</v>
          </cell>
          <cell r="S780" t="str">
            <v>LB</v>
          </cell>
          <cell r="T780">
            <v>24</v>
          </cell>
          <cell r="U780">
            <v>40320</v>
          </cell>
          <cell r="V780">
            <v>43.25</v>
          </cell>
          <cell r="W780">
            <v>0.4325</v>
          </cell>
          <cell r="X780" t="str">
            <v>USD</v>
          </cell>
          <cell r="Y780">
            <v>100</v>
          </cell>
          <cell r="Z780" t="str">
            <v>LB</v>
          </cell>
          <cell r="AA780">
            <v>10.38</v>
          </cell>
          <cell r="AB780">
            <v>17438.400000000001</v>
          </cell>
          <cell r="AC780" t="str">
            <v>No</v>
          </cell>
        </row>
        <row r="781">
          <cell r="A781" t="str">
            <v>111071</v>
          </cell>
          <cell r="B781" t="str">
            <v>ORANGES FRESH BAG PKG-12/3 LB</v>
          </cell>
          <cell r="E781" t="str">
            <v>NO FNS CODE</v>
          </cell>
          <cell r="F781" t="str">
            <v>N/A</v>
          </cell>
          <cell r="G781" t="str">
            <v>LB</v>
          </cell>
          <cell r="H781">
            <v>966</v>
          </cell>
          <cell r="I781" t="str">
            <v>1000</v>
          </cell>
          <cell r="J781" t="str">
            <v>DOMESTIC STATISTICAL 1000</v>
          </cell>
          <cell r="K781" t="str">
            <v>702030</v>
          </cell>
          <cell r="L781" t="str">
            <v>FRUIT, FRESH</v>
          </cell>
          <cell r="M781" t="str">
            <v>110</v>
          </cell>
          <cell r="N781" t="str">
            <v>AMS-FRUIT &amp; VEG</v>
          </cell>
          <cell r="O781" t="str">
            <v>101202012031380</v>
          </cell>
          <cell r="P781" t="str">
            <v>FRUIT/ORANGE/FRESH</v>
          </cell>
          <cell r="Q781">
            <v>1.05</v>
          </cell>
          <cell r="R781">
            <v>1</v>
          </cell>
          <cell r="S781" t="str">
            <v>LB</v>
          </cell>
          <cell r="T781">
            <v>39</v>
          </cell>
          <cell r="U781">
            <v>37674</v>
          </cell>
          <cell r="V781">
            <v>49.94</v>
          </cell>
          <cell r="W781">
            <v>0.49939999999999996</v>
          </cell>
          <cell r="X781" t="str">
            <v>USD</v>
          </cell>
          <cell r="Y781">
            <v>100</v>
          </cell>
          <cell r="Z781" t="str">
            <v>LB</v>
          </cell>
          <cell r="AA781">
            <v>19.48</v>
          </cell>
          <cell r="AB781">
            <v>18814.400000000001</v>
          </cell>
          <cell r="AC781" t="str">
            <v>No</v>
          </cell>
        </row>
        <row r="782">
          <cell r="A782" t="str">
            <v>111072</v>
          </cell>
          <cell r="B782" t="str">
            <v>GRITS CORN YELLOW BAG-12/2 LB</v>
          </cell>
          <cell r="E782" t="str">
            <v>NO FNS CODE</v>
          </cell>
          <cell r="F782" t="str">
            <v>N/A</v>
          </cell>
          <cell r="G782" t="str">
            <v>LB</v>
          </cell>
          <cell r="H782">
            <v>1728</v>
          </cell>
          <cell r="I782" t="str">
            <v>1000</v>
          </cell>
          <cell r="J782" t="str">
            <v>DOMESTIC STATISTICAL 1000</v>
          </cell>
          <cell r="K782" t="str">
            <v>501010</v>
          </cell>
          <cell r="L782" t="str">
            <v>CORN PRODUCTS</v>
          </cell>
          <cell r="M782" t="str">
            <v>210</v>
          </cell>
          <cell r="N782" t="str">
            <v>AMS-DOMESTIC</v>
          </cell>
          <cell r="O782" t="str">
            <v>101402003031100</v>
          </cell>
          <cell r="P782" t="str">
            <v>GRAIN-PROCESSED/GRITS/BAG</v>
          </cell>
          <cell r="Q782">
            <v>1.0249999999999999</v>
          </cell>
          <cell r="R782">
            <v>1</v>
          </cell>
          <cell r="S782" t="str">
            <v>LB</v>
          </cell>
          <cell r="T782">
            <v>24</v>
          </cell>
          <cell r="U782">
            <v>41472</v>
          </cell>
          <cell r="V782">
            <v>66.67</v>
          </cell>
          <cell r="W782">
            <v>0.66670000000000007</v>
          </cell>
          <cell r="X782" t="str">
            <v>USD</v>
          </cell>
          <cell r="Y782">
            <v>100</v>
          </cell>
          <cell r="Z782" t="str">
            <v>LB</v>
          </cell>
          <cell r="AA782">
            <v>16</v>
          </cell>
          <cell r="AB782">
            <v>27649.38</v>
          </cell>
          <cell r="AC782" t="str">
            <v>No</v>
          </cell>
        </row>
        <row r="783">
          <cell r="A783" t="str">
            <v>111073</v>
          </cell>
          <cell r="B783" t="str">
            <v>APPLESAUCE JAR-12/23 OZ</v>
          </cell>
          <cell r="E783" t="str">
            <v>NO FNS CODE</v>
          </cell>
          <cell r="F783" t="str">
            <v>N/A</v>
          </cell>
          <cell r="G783" t="str">
            <v>LB</v>
          </cell>
          <cell r="H783">
            <v>2002</v>
          </cell>
          <cell r="I783" t="str">
            <v>1000</v>
          </cell>
          <cell r="J783" t="str">
            <v>DOMESTIC STATISTICAL 1000</v>
          </cell>
          <cell r="K783" t="str">
            <v>702010</v>
          </cell>
          <cell r="L783" t="str">
            <v>FRUIT, CANNED</v>
          </cell>
          <cell r="M783" t="str">
            <v>110</v>
          </cell>
          <cell r="N783" t="str">
            <v>AMS-FRUIT &amp; VEG</v>
          </cell>
          <cell r="O783" t="str">
            <v>101202001031220</v>
          </cell>
          <cell r="P783" t="str">
            <v>FRUIT/APPLES/CANNED</v>
          </cell>
          <cell r="Q783">
            <v>1.2</v>
          </cell>
          <cell r="R783">
            <v>1</v>
          </cell>
          <cell r="S783" t="str">
            <v>LB</v>
          </cell>
          <cell r="T783">
            <v>17.25</v>
          </cell>
          <cell r="U783">
            <v>34535</v>
          </cell>
          <cell r="V783">
            <v>50.48</v>
          </cell>
          <cell r="W783">
            <v>0.50479999999999992</v>
          </cell>
          <cell r="X783" t="str">
            <v>USD</v>
          </cell>
          <cell r="Y783">
            <v>100</v>
          </cell>
          <cell r="Z783" t="str">
            <v>LB</v>
          </cell>
          <cell r="AA783">
            <v>8.7100000000000009</v>
          </cell>
          <cell r="AB783">
            <v>17433.27</v>
          </cell>
          <cell r="AC783" t="str">
            <v>No</v>
          </cell>
        </row>
        <row r="784">
          <cell r="A784" t="str">
            <v>111074</v>
          </cell>
          <cell r="B784" t="str">
            <v>OATS ROLLED PKG-12/18 OZ</v>
          </cell>
          <cell r="E784" t="str">
            <v>NO FNS CODE</v>
          </cell>
          <cell r="F784" t="str">
            <v>N/A</v>
          </cell>
          <cell r="G784" t="str">
            <v>LB</v>
          </cell>
          <cell r="H784">
            <v>2240</v>
          </cell>
          <cell r="I784" t="str">
            <v>1000</v>
          </cell>
          <cell r="J784" t="str">
            <v>DOMESTIC STATISTICAL 1000</v>
          </cell>
          <cell r="K784" t="str">
            <v>503030</v>
          </cell>
          <cell r="L784" t="str">
            <v>CEREAL, PROCESSED</v>
          </cell>
          <cell r="M784" t="str">
            <v>210</v>
          </cell>
          <cell r="N784" t="str">
            <v>AMS-DOMESTIC</v>
          </cell>
          <cell r="O784" t="str">
            <v>101402004031580</v>
          </cell>
          <cell r="P784" t="str">
            <v>GRAIN-PROCESSED/OATS/TUBE</v>
          </cell>
          <cell r="Q784">
            <v>1.143</v>
          </cell>
          <cell r="R784">
            <v>1</v>
          </cell>
          <cell r="S784" t="str">
            <v>LB</v>
          </cell>
          <cell r="T784">
            <v>13.5</v>
          </cell>
          <cell r="U784">
            <v>30240</v>
          </cell>
          <cell r="V784">
            <v>173.76</v>
          </cell>
          <cell r="W784">
            <v>1.7375999999999998</v>
          </cell>
          <cell r="X784" t="str">
            <v>USD</v>
          </cell>
          <cell r="Y784">
            <v>100</v>
          </cell>
          <cell r="Z784" t="str">
            <v>LB</v>
          </cell>
          <cell r="AA784">
            <v>23.46</v>
          </cell>
          <cell r="AB784">
            <v>52545.02</v>
          </cell>
          <cell r="AC784" t="str">
            <v>No</v>
          </cell>
        </row>
        <row r="785">
          <cell r="A785" t="str">
            <v>111075</v>
          </cell>
          <cell r="B785" t="str">
            <v>RICE US#2 LONG GRAIN PKG-24/1 LB</v>
          </cell>
          <cell r="E785" t="str">
            <v>NO FNS CODE</v>
          </cell>
          <cell r="F785" t="str">
            <v>N/A</v>
          </cell>
          <cell r="G785" t="str">
            <v>LB</v>
          </cell>
          <cell r="H785">
            <v>1680</v>
          </cell>
          <cell r="I785" t="str">
            <v>1000</v>
          </cell>
          <cell r="J785" t="str">
            <v>DOMESTIC STATISTICAL 1000</v>
          </cell>
          <cell r="K785" t="str">
            <v>507010</v>
          </cell>
          <cell r="L785" t="str">
            <v>RICE, GRAIN</v>
          </cell>
          <cell r="M785" t="str">
            <v>210</v>
          </cell>
          <cell r="N785" t="str">
            <v>AMS-DOMESTIC</v>
          </cell>
          <cell r="O785" t="str">
            <v>103202002031460</v>
          </cell>
          <cell r="P785" t="str">
            <v>RICE/LONG NO 2/PACKAGE</v>
          </cell>
          <cell r="Q785">
            <v>1.0209999999999999</v>
          </cell>
          <cell r="R785">
            <v>1</v>
          </cell>
          <cell r="S785" t="str">
            <v>LB</v>
          </cell>
          <cell r="T785">
            <v>24</v>
          </cell>
          <cell r="U785">
            <v>40320</v>
          </cell>
          <cell r="V785">
            <v>54.65</v>
          </cell>
          <cell r="W785">
            <v>0.54649999999999999</v>
          </cell>
          <cell r="X785" t="str">
            <v>USD</v>
          </cell>
          <cell r="Y785">
            <v>100</v>
          </cell>
          <cell r="Z785" t="str">
            <v>LB</v>
          </cell>
          <cell r="AA785">
            <v>13.12</v>
          </cell>
          <cell r="AB785">
            <v>22034.880000000001</v>
          </cell>
          <cell r="AC785" t="str">
            <v>No</v>
          </cell>
        </row>
        <row r="786">
          <cell r="A786" t="str">
            <v>111080</v>
          </cell>
          <cell r="B786" t="str">
            <v>BEANS LIGHT RED KIDNEY DRY PKG-24/1 LB</v>
          </cell>
          <cell r="E786" t="str">
            <v>NO FNS CODE</v>
          </cell>
          <cell r="F786" t="str">
            <v>N/A</v>
          </cell>
          <cell r="G786" t="str">
            <v>LB</v>
          </cell>
          <cell r="H786">
            <v>1680</v>
          </cell>
          <cell r="I786" t="str">
            <v>1000</v>
          </cell>
          <cell r="J786" t="str">
            <v>DOMESTIC STATISTICAL 1000</v>
          </cell>
          <cell r="K786" t="str">
            <v>704010</v>
          </cell>
          <cell r="L786" t="str">
            <v>BEANS, DRY</v>
          </cell>
          <cell r="M786" t="str">
            <v>110</v>
          </cell>
          <cell r="N786" t="str">
            <v>AMS-FRUIT &amp; VEG</v>
          </cell>
          <cell r="O786" t="str">
            <v>103602002031340</v>
          </cell>
          <cell r="P786" t="str">
            <v>VEGETABLES/BEANS/DRY</v>
          </cell>
          <cell r="Q786">
            <v>1.0620000000000001</v>
          </cell>
          <cell r="R786">
            <v>1</v>
          </cell>
          <cell r="S786" t="str">
            <v>LB</v>
          </cell>
          <cell r="T786">
            <v>24</v>
          </cell>
          <cell r="U786">
            <v>40320</v>
          </cell>
          <cell r="V786">
            <v>80.77</v>
          </cell>
          <cell r="W786">
            <v>0.80769999999999997</v>
          </cell>
          <cell r="X786" t="str">
            <v>USD</v>
          </cell>
          <cell r="Y786">
            <v>100</v>
          </cell>
          <cell r="Z786" t="str">
            <v>LB</v>
          </cell>
          <cell r="AA786">
            <v>19.38</v>
          </cell>
          <cell r="AB786">
            <v>32566.46</v>
          </cell>
          <cell r="AC786" t="str">
            <v>No</v>
          </cell>
        </row>
        <row r="787">
          <cell r="A787" t="str">
            <v>111081</v>
          </cell>
          <cell r="B787" t="str">
            <v>PEANUT BUTTER SMOOTH JAR-12/16 OZ</v>
          </cell>
          <cell r="D787" t="str">
            <v>481018</v>
          </cell>
          <cell r="E787" t="str">
            <v>NO FNS CODE</v>
          </cell>
          <cell r="F787" t="str">
            <v>N/A</v>
          </cell>
          <cell r="G787" t="str">
            <v>LB</v>
          </cell>
          <cell r="H787">
            <v>2880</v>
          </cell>
          <cell r="I787" t="str">
            <v>1000</v>
          </cell>
          <cell r="J787" t="str">
            <v>DOMESTIC STATISTICAL 1000</v>
          </cell>
          <cell r="K787" t="str">
            <v>701010</v>
          </cell>
          <cell r="L787" t="str">
            <v>PEANUT PRODUCTS</v>
          </cell>
          <cell r="M787" t="str">
            <v>210</v>
          </cell>
          <cell r="N787" t="str">
            <v>AMS-DOMESTIC</v>
          </cell>
          <cell r="O787" t="str">
            <v>102202002031200</v>
          </cell>
          <cell r="P787" t="str">
            <v>NUTS/PEANUT BUTTER/CANNED</v>
          </cell>
          <cell r="Q787">
            <v>1.1479999999999999</v>
          </cell>
          <cell r="R787">
            <v>1</v>
          </cell>
          <cell r="S787" t="str">
            <v>LB</v>
          </cell>
          <cell r="T787">
            <v>12</v>
          </cell>
          <cell r="U787">
            <v>34560</v>
          </cell>
          <cell r="V787">
            <v>172.18</v>
          </cell>
          <cell r="W787">
            <v>1.7218</v>
          </cell>
          <cell r="X787" t="str">
            <v>USD</v>
          </cell>
          <cell r="Y787">
            <v>100</v>
          </cell>
          <cell r="Z787" t="str">
            <v>LB</v>
          </cell>
          <cell r="AA787">
            <v>20.66</v>
          </cell>
          <cell r="AB787">
            <v>59505.41</v>
          </cell>
          <cell r="AC787" t="str">
            <v>No</v>
          </cell>
        </row>
        <row r="788">
          <cell r="A788" t="str">
            <v>111082</v>
          </cell>
          <cell r="B788" t="str">
            <v>GRITS CORN WHITE BAG-12/2 LB</v>
          </cell>
          <cell r="E788" t="str">
            <v>NO FNS CODE</v>
          </cell>
          <cell r="F788" t="str">
            <v>N/A</v>
          </cell>
          <cell r="G788" t="str">
            <v>LB</v>
          </cell>
          <cell r="H788">
            <v>1728</v>
          </cell>
          <cell r="I788" t="str">
            <v>1000</v>
          </cell>
          <cell r="J788" t="str">
            <v>DOMESTIC STATISTICAL 1000</v>
          </cell>
          <cell r="K788" t="str">
            <v>501010</v>
          </cell>
          <cell r="L788" t="str">
            <v>CORN PRODUCTS</v>
          </cell>
          <cell r="M788" t="str">
            <v>210</v>
          </cell>
          <cell r="N788" t="str">
            <v>AMS-DOMESTIC</v>
          </cell>
          <cell r="O788" t="str">
            <v>101402003031100</v>
          </cell>
          <cell r="P788" t="str">
            <v>GRAIN-PROCESSED/GRITS/BAG</v>
          </cell>
          <cell r="Q788">
            <v>1.02</v>
          </cell>
          <cell r="R788">
            <v>1</v>
          </cell>
          <cell r="S788" t="str">
            <v>LB</v>
          </cell>
          <cell r="T788">
            <v>24</v>
          </cell>
          <cell r="U788">
            <v>41472</v>
          </cell>
          <cell r="V788">
            <v>69.08</v>
          </cell>
          <cell r="W788">
            <v>0.69079999999999997</v>
          </cell>
          <cell r="X788" t="str">
            <v>USD</v>
          </cell>
          <cell r="Y788">
            <v>100</v>
          </cell>
          <cell r="Z788" t="str">
            <v>LB</v>
          </cell>
          <cell r="AA788">
            <v>16.579999999999998</v>
          </cell>
          <cell r="AB788">
            <v>28648.86</v>
          </cell>
          <cell r="AC788" t="str">
            <v>No</v>
          </cell>
        </row>
        <row r="789">
          <cell r="A789" t="str">
            <v>111083</v>
          </cell>
          <cell r="B789" t="str">
            <v>RICE BRN US#1 LONG PARBOILED PKG-30/1 LB</v>
          </cell>
          <cell r="E789" t="str">
            <v>NO FNS CODE</v>
          </cell>
          <cell r="F789" t="str">
            <v>N/A</v>
          </cell>
          <cell r="G789" t="str">
            <v>LB</v>
          </cell>
          <cell r="H789">
            <v>1400</v>
          </cell>
          <cell r="I789" t="str">
            <v>1000</v>
          </cell>
          <cell r="J789" t="str">
            <v>DOMESTIC STATISTICAL 1000</v>
          </cell>
          <cell r="K789" t="str">
            <v>507010</v>
          </cell>
          <cell r="L789" t="str">
            <v>RICE, GRAIN</v>
          </cell>
          <cell r="M789" t="str">
            <v>210</v>
          </cell>
          <cell r="N789" t="str">
            <v>AMS-DOMESTIC</v>
          </cell>
          <cell r="O789" t="str">
            <v>103202006031460</v>
          </cell>
          <cell r="P789" t="str">
            <v>RICE/PARBOIL/PACKAGE</v>
          </cell>
          <cell r="Q789">
            <v>1.0169999999999999</v>
          </cell>
          <cell r="R789">
            <v>1</v>
          </cell>
          <cell r="S789" t="str">
            <v>LB</v>
          </cell>
          <cell r="T789">
            <v>30</v>
          </cell>
          <cell r="U789">
            <v>42000</v>
          </cell>
          <cell r="V789">
            <v>103.77</v>
          </cell>
          <cell r="W789">
            <v>1.0377000000000001</v>
          </cell>
          <cell r="X789" t="str">
            <v>USD</v>
          </cell>
          <cell r="Y789">
            <v>100</v>
          </cell>
          <cell r="Z789" t="str">
            <v>LB</v>
          </cell>
          <cell r="AA789">
            <v>31.13</v>
          </cell>
          <cell r="AB789">
            <v>43583.4</v>
          </cell>
          <cell r="AC789" t="str">
            <v>No</v>
          </cell>
        </row>
        <row r="790">
          <cell r="A790" t="str">
            <v>111090</v>
          </cell>
          <cell r="B790" t="str">
            <v>PISTACHIO ROASTED IN SHELL PKG-12/2 LB</v>
          </cell>
          <cell r="E790" t="str">
            <v>NO FNS CODE</v>
          </cell>
          <cell r="F790" t="str">
            <v>N/A</v>
          </cell>
          <cell r="G790" t="str">
            <v>LB</v>
          </cell>
          <cell r="H790">
            <v>1640</v>
          </cell>
          <cell r="I790" t="str">
            <v>1000</v>
          </cell>
          <cell r="J790" t="str">
            <v>DOMESTIC STATISTICAL 1000</v>
          </cell>
          <cell r="K790" t="str">
            <v>701020</v>
          </cell>
          <cell r="L790" t="str">
            <v>NUTS</v>
          </cell>
          <cell r="M790" t="str">
            <v>110</v>
          </cell>
          <cell r="N790" t="str">
            <v>AMS-FRUIT &amp; VEG</v>
          </cell>
          <cell r="O790" t="str">
            <v>102202005031460</v>
          </cell>
          <cell r="P790" t="str">
            <v>NUTS/PISTACHIOS/PACKAGE</v>
          </cell>
          <cell r="Q790">
            <v>1.056</v>
          </cell>
          <cell r="R790">
            <v>1</v>
          </cell>
          <cell r="S790" t="str">
            <v>LB</v>
          </cell>
          <cell r="T790">
            <v>24</v>
          </cell>
          <cell r="U790">
            <v>39360</v>
          </cell>
          <cell r="V790">
            <v>420.52</v>
          </cell>
          <cell r="W790">
            <v>4.2051999999999996</v>
          </cell>
          <cell r="X790" t="str">
            <v>USD</v>
          </cell>
          <cell r="Y790">
            <v>100</v>
          </cell>
          <cell r="Z790" t="str">
            <v>LB</v>
          </cell>
          <cell r="AA790">
            <v>100.92</v>
          </cell>
          <cell r="AB790">
            <v>165516.67000000001</v>
          </cell>
          <cell r="AC790" t="str">
            <v>No</v>
          </cell>
        </row>
        <row r="791">
          <cell r="A791" t="str">
            <v>111100</v>
          </cell>
          <cell r="B791" t="str">
            <v>CEREAL OAT CIRCLES BOWL PKG 96/1 OZ</v>
          </cell>
          <cell r="E791" t="str">
            <v>NO FNS CODE</v>
          </cell>
          <cell r="F791" t="str">
            <v>N/A</v>
          </cell>
          <cell r="G791" t="str">
            <v>LB</v>
          </cell>
          <cell r="H791">
            <v>1080</v>
          </cell>
          <cell r="I791" t="str">
            <v>1000</v>
          </cell>
          <cell r="J791" t="str">
            <v>DOMESTIC STATISTICAL 1000</v>
          </cell>
          <cell r="K791" t="str">
            <v>503010</v>
          </cell>
          <cell r="L791" t="str">
            <v>CEREAL, FORTIFIED</v>
          </cell>
          <cell r="M791" t="str">
            <v>210</v>
          </cell>
          <cell r="N791" t="str">
            <v>AMS-DOMESTIC</v>
          </cell>
          <cell r="O791" t="str">
            <v>100202003031160</v>
          </cell>
          <cell r="P791" t="str">
            <v>CEREAL/OATS/BOX</v>
          </cell>
          <cell r="Q791">
            <v>1.63</v>
          </cell>
          <cell r="R791">
            <v>1</v>
          </cell>
          <cell r="S791" t="str">
            <v>LB</v>
          </cell>
          <cell r="T791">
            <v>6</v>
          </cell>
          <cell r="U791">
            <v>6480</v>
          </cell>
          <cell r="V791">
            <v>315.33</v>
          </cell>
          <cell r="W791">
            <v>3.1532999999999998</v>
          </cell>
          <cell r="X791" t="str">
            <v>USD</v>
          </cell>
          <cell r="Y791">
            <v>100</v>
          </cell>
          <cell r="Z791" t="str">
            <v>LB</v>
          </cell>
          <cell r="AA791">
            <v>18.920000000000002</v>
          </cell>
          <cell r="AB791">
            <v>20433.38</v>
          </cell>
          <cell r="AC791" t="str">
            <v>No</v>
          </cell>
        </row>
        <row r="792">
          <cell r="A792" t="str">
            <v>111101</v>
          </cell>
          <cell r="B792" t="str">
            <v>PECAN PIECES PKG-24/1 LB</v>
          </cell>
          <cell r="E792" t="str">
            <v>NO FNS CODE</v>
          </cell>
          <cell r="F792" t="str">
            <v>N/A</v>
          </cell>
          <cell r="G792" t="str">
            <v>LB</v>
          </cell>
          <cell r="H792">
            <v>1656</v>
          </cell>
          <cell r="I792" t="str">
            <v>1000</v>
          </cell>
          <cell r="J792" t="str">
            <v>DOMESTIC STATISTICAL 1000</v>
          </cell>
          <cell r="K792" t="str">
            <v>701020</v>
          </cell>
          <cell r="L792" t="str">
            <v>NUTS</v>
          </cell>
          <cell r="M792" t="str">
            <v>110</v>
          </cell>
          <cell r="N792" t="str">
            <v>AMS-FRUIT &amp; VEG</v>
          </cell>
          <cell r="O792" t="str">
            <v>102202006031560</v>
          </cell>
          <cell r="P792" t="str">
            <v>NUTS/PECANS/PACKAGE</v>
          </cell>
          <cell r="Q792">
            <v>1.075</v>
          </cell>
          <cell r="R792">
            <v>1</v>
          </cell>
          <cell r="S792" t="str">
            <v>LB</v>
          </cell>
          <cell r="T792">
            <v>24</v>
          </cell>
          <cell r="U792">
            <v>39744</v>
          </cell>
          <cell r="V792">
            <v>401.46</v>
          </cell>
          <cell r="W792">
            <v>4.0145999999999997</v>
          </cell>
          <cell r="X792" t="str">
            <v>USD</v>
          </cell>
          <cell r="Y792">
            <v>100</v>
          </cell>
          <cell r="Z792" t="str">
            <v>LB</v>
          </cell>
          <cell r="AA792">
            <v>96.35</v>
          </cell>
          <cell r="AB792">
            <v>159556.26</v>
          </cell>
          <cell r="AC792" t="str">
            <v>No</v>
          </cell>
        </row>
        <row r="793">
          <cell r="A793" t="str">
            <v>111102</v>
          </cell>
          <cell r="B793" t="str">
            <v>LENTILS DRY PKG-24/1 LB</v>
          </cell>
          <cell r="E793" t="str">
            <v>NO FNS CODE</v>
          </cell>
          <cell r="F793" t="str">
            <v>N/A</v>
          </cell>
          <cell r="G793" t="str">
            <v>LB</v>
          </cell>
          <cell r="H793">
            <v>1680</v>
          </cell>
          <cell r="I793" t="str">
            <v>1000</v>
          </cell>
          <cell r="J793" t="str">
            <v>DOMESTIC STATISTICAL 1000</v>
          </cell>
          <cell r="K793" t="str">
            <v>704010</v>
          </cell>
          <cell r="L793" t="str">
            <v>BEANS, DRY</v>
          </cell>
          <cell r="M793" t="str">
            <v>110</v>
          </cell>
          <cell r="N793" t="str">
            <v>AMS-FRUIT &amp; VEG</v>
          </cell>
          <cell r="O793" t="str">
            <v>103602004531340</v>
          </cell>
          <cell r="P793" t="str">
            <v>VEGETABLES/LENTILS/DRY</v>
          </cell>
          <cell r="Q793">
            <v>1.083</v>
          </cell>
          <cell r="R793">
            <v>1</v>
          </cell>
          <cell r="S793" t="str">
            <v>LB</v>
          </cell>
          <cell r="T793">
            <v>24</v>
          </cell>
          <cell r="U793">
            <v>40320</v>
          </cell>
          <cell r="V793">
            <v>66.06</v>
          </cell>
          <cell r="W793">
            <v>0.66060000000000008</v>
          </cell>
          <cell r="X793" t="str">
            <v>USD</v>
          </cell>
          <cell r="Y793">
            <v>100</v>
          </cell>
          <cell r="Z793" t="str">
            <v>LB</v>
          </cell>
          <cell r="AA793">
            <v>15.85</v>
          </cell>
          <cell r="AB793">
            <v>26635.39</v>
          </cell>
          <cell r="AC793" t="str">
            <v>No</v>
          </cell>
        </row>
        <row r="794">
          <cell r="A794" t="str">
            <v>111110</v>
          </cell>
          <cell r="B794" t="str">
            <v>CHEESE CHED YEL 0.75 OZ SLICE PKG-12 LB</v>
          </cell>
          <cell r="E794" t="str">
            <v>NO FNS CODE</v>
          </cell>
          <cell r="F794" t="str">
            <v>N/A</v>
          </cell>
          <cell r="G794" t="str">
            <v>LB</v>
          </cell>
          <cell r="H794">
            <v>3120</v>
          </cell>
          <cell r="I794" t="str">
            <v>1000</v>
          </cell>
          <cell r="J794" t="str">
            <v>DOMESTIC STATISTICAL 1000</v>
          </cell>
          <cell r="K794" t="str">
            <v>401040</v>
          </cell>
          <cell r="L794" t="str">
            <v>CHEESE, NATURAL AMER</v>
          </cell>
          <cell r="M794" t="str">
            <v>220</v>
          </cell>
          <cell r="N794" t="str">
            <v>AMS-DAIRY</v>
          </cell>
          <cell r="O794" t="str">
            <v>100402003031440</v>
          </cell>
          <cell r="P794" t="str">
            <v>CHEESE/CHEDDAR YELLOW/LOAVES</v>
          </cell>
          <cell r="Q794">
            <v>1.0469999999999999</v>
          </cell>
          <cell r="R794">
            <v>1</v>
          </cell>
          <cell r="S794" t="str">
            <v>LB</v>
          </cell>
          <cell r="T794">
            <v>12</v>
          </cell>
          <cell r="U794">
            <v>37440</v>
          </cell>
          <cell r="V794">
            <v>304.35000000000002</v>
          </cell>
          <cell r="W794">
            <v>3.0435000000000003</v>
          </cell>
          <cell r="X794" t="str">
            <v>USD</v>
          </cell>
          <cell r="Y794">
            <v>100</v>
          </cell>
          <cell r="Z794" t="str">
            <v>LB</v>
          </cell>
          <cell r="AA794">
            <v>36.520000000000003</v>
          </cell>
          <cell r="AB794">
            <v>113948.64</v>
          </cell>
          <cell r="AC794" t="str">
            <v>No</v>
          </cell>
        </row>
        <row r="795">
          <cell r="A795" t="str">
            <v>111111</v>
          </cell>
          <cell r="B795" t="str">
            <v>CHEESE PROCESS LVS-12/2 LB</v>
          </cell>
          <cell r="E795" t="str">
            <v>NO FNS CODE</v>
          </cell>
          <cell r="F795" t="str">
            <v>N/A</v>
          </cell>
          <cell r="G795" t="str">
            <v>LB</v>
          </cell>
          <cell r="H795">
            <v>1650</v>
          </cell>
          <cell r="I795" t="str">
            <v>1000</v>
          </cell>
          <cell r="J795" t="str">
            <v>DOMESTIC STATISTICAL 1000</v>
          </cell>
          <cell r="K795" t="str">
            <v>401030</v>
          </cell>
          <cell r="L795" t="str">
            <v>CHEESE, PROCESSED</v>
          </cell>
          <cell r="M795" t="str">
            <v>220</v>
          </cell>
          <cell r="N795" t="str">
            <v>AMS-DAIRY</v>
          </cell>
          <cell r="O795" t="str">
            <v>100402007031440</v>
          </cell>
          <cell r="P795" t="str">
            <v>CHEESE/PROCESSED/LOAVES</v>
          </cell>
          <cell r="Q795">
            <v>1.083</v>
          </cell>
          <cell r="R795">
            <v>1</v>
          </cell>
          <cell r="S795" t="str">
            <v>LB</v>
          </cell>
          <cell r="T795">
            <v>24</v>
          </cell>
          <cell r="U795">
            <v>39600</v>
          </cell>
          <cell r="V795">
            <v>237.81</v>
          </cell>
          <cell r="W795">
            <v>2.3780999999999999</v>
          </cell>
          <cell r="X795" t="str">
            <v>USD</v>
          </cell>
          <cell r="Y795">
            <v>100</v>
          </cell>
          <cell r="Z795" t="str">
            <v>LB</v>
          </cell>
          <cell r="AA795">
            <v>57.07</v>
          </cell>
          <cell r="AB795">
            <v>94172.76</v>
          </cell>
          <cell r="AC795" t="str">
            <v>No</v>
          </cell>
        </row>
        <row r="796">
          <cell r="A796" t="str">
            <v>111120</v>
          </cell>
          <cell r="B796" t="str">
            <v>STRAWBERRY WHOLE UNSWT IQF CTN-12/2.5 LB</v>
          </cell>
          <cell r="E796" t="str">
            <v>NO FNS CODE</v>
          </cell>
          <cell r="F796" t="str">
            <v>N/A</v>
          </cell>
          <cell r="G796" t="str">
            <v>LB</v>
          </cell>
          <cell r="H796">
            <v>1320</v>
          </cell>
          <cell r="I796" t="str">
            <v>1000</v>
          </cell>
          <cell r="J796" t="str">
            <v>DOMESTIC STATISTICAL 1000</v>
          </cell>
          <cell r="K796" t="str">
            <v>702040</v>
          </cell>
          <cell r="L796" t="str">
            <v>FRUIT, FROZEN</v>
          </cell>
          <cell r="M796" t="str">
            <v>110</v>
          </cell>
          <cell r="N796" t="str">
            <v>AMS-FRUIT &amp; VEG</v>
          </cell>
          <cell r="O796" t="str">
            <v>101202019031400</v>
          </cell>
          <cell r="P796" t="str">
            <v>FRUIT/STRAWBERRY/FROZEN</v>
          </cell>
          <cell r="Q796">
            <v>1.0669999999999999</v>
          </cell>
          <cell r="R796">
            <v>1</v>
          </cell>
          <cell r="S796" t="str">
            <v>LB</v>
          </cell>
          <cell r="T796">
            <v>30</v>
          </cell>
          <cell r="U796">
            <v>39600</v>
          </cell>
          <cell r="V796">
            <v>120.82</v>
          </cell>
          <cell r="W796">
            <v>1.2081999999999999</v>
          </cell>
          <cell r="X796" t="str">
            <v>USD</v>
          </cell>
          <cell r="Y796">
            <v>100</v>
          </cell>
          <cell r="Z796" t="str">
            <v>LB</v>
          </cell>
          <cell r="AA796">
            <v>36.25</v>
          </cell>
          <cell r="AB796">
            <v>47844.72</v>
          </cell>
          <cell r="AC796" t="str">
            <v>No</v>
          </cell>
        </row>
        <row r="797">
          <cell r="A797" t="str">
            <v>111130</v>
          </cell>
          <cell r="B797" t="str">
            <v>PLUMS FRESH CTN-28 LB</v>
          </cell>
          <cell r="E797" t="str">
            <v>NO FNS CODE</v>
          </cell>
          <cell r="F797" t="str">
            <v>N/A</v>
          </cell>
          <cell r="G797" t="str">
            <v>LB</v>
          </cell>
          <cell r="H797">
            <v>1360</v>
          </cell>
          <cell r="I797" t="str">
            <v>1000</v>
          </cell>
          <cell r="J797" t="str">
            <v>DOMESTIC STATISTICAL 1000</v>
          </cell>
          <cell r="K797" t="str">
            <v>702030</v>
          </cell>
          <cell r="L797" t="str">
            <v>FRUIT, FRESH</v>
          </cell>
          <cell r="M797" t="str">
            <v>110</v>
          </cell>
          <cell r="N797" t="str">
            <v>AMS-FRUIT &amp; VEG</v>
          </cell>
          <cell r="O797" t="str">
            <v>101202016031380</v>
          </cell>
          <cell r="P797" t="str">
            <v>FRUIT/PLUMS/FRESH</v>
          </cell>
          <cell r="Q797">
            <v>1.056</v>
          </cell>
          <cell r="R797">
            <v>1</v>
          </cell>
          <cell r="S797" t="str">
            <v>LB</v>
          </cell>
          <cell r="T797">
            <v>28</v>
          </cell>
          <cell r="U797">
            <v>38080</v>
          </cell>
          <cell r="V797">
            <v>166.05</v>
          </cell>
          <cell r="W797">
            <v>1.6605000000000001</v>
          </cell>
          <cell r="X797" t="str">
            <v>USD</v>
          </cell>
          <cell r="Y797">
            <v>100</v>
          </cell>
          <cell r="Z797" t="str">
            <v>LB</v>
          </cell>
          <cell r="AA797">
            <v>46.49</v>
          </cell>
          <cell r="AB797">
            <v>63231.839999999997</v>
          </cell>
          <cell r="AC797" t="str">
            <v>No</v>
          </cell>
        </row>
        <row r="798">
          <cell r="A798" t="str">
            <v>111140</v>
          </cell>
          <cell r="B798" t="str">
            <v>PEANUT BUTTER SMOOTH BARTER JAR-12/16 OZ</v>
          </cell>
          <cell r="E798" t="str">
            <v>NO FNS CODE</v>
          </cell>
          <cell r="F798" t="str">
            <v>N/A</v>
          </cell>
          <cell r="G798" t="str">
            <v>LB</v>
          </cell>
          <cell r="H798">
            <v>2880</v>
          </cell>
          <cell r="I798" t="str">
            <v>1000</v>
          </cell>
          <cell r="J798" t="str">
            <v>DOMESTIC STATISTICAL 1000</v>
          </cell>
          <cell r="K798" t="str">
            <v>701010</v>
          </cell>
          <cell r="L798" t="str">
            <v>PEANUT PRODUCTS</v>
          </cell>
          <cell r="M798" t="str">
            <v>210</v>
          </cell>
          <cell r="N798" t="str">
            <v>AMS-DOMESTIC</v>
          </cell>
          <cell r="O798" t="str">
            <v>102202002031200</v>
          </cell>
          <cell r="P798" t="str">
            <v>NUTS/PEANUT BUTTER/CANNED</v>
          </cell>
          <cell r="Q798">
            <v>1.1479999999999999</v>
          </cell>
          <cell r="R798">
            <v>1</v>
          </cell>
          <cell r="S798" t="str">
            <v>LB</v>
          </cell>
          <cell r="T798">
            <v>12</v>
          </cell>
          <cell r="U798">
            <v>34560</v>
          </cell>
          <cell r="V798">
            <v>96.65</v>
          </cell>
          <cell r="W798">
            <v>0.96650000000000003</v>
          </cell>
          <cell r="X798" t="str">
            <v>USD</v>
          </cell>
          <cell r="Y798">
            <v>100</v>
          </cell>
          <cell r="Z798" t="str">
            <v>LB</v>
          </cell>
          <cell r="AA798">
            <v>11.6</v>
          </cell>
          <cell r="AB798">
            <v>33402.239999999998</v>
          </cell>
          <cell r="AC798" t="str">
            <v>No</v>
          </cell>
        </row>
        <row r="799">
          <cell r="A799" t="str">
            <v>111151</v>
          </cell>
          <cell r="B799" t="str">
            <v>POTATOES FRESH VARIETY BAG-10/5 LB</v>
          </cell>
          <cell r="E799" t="str">
            <v>NO FNS CODE</v>
          </cell>
          <cell r="F799" t="str">
            <v>N/A</v>
          </cell>
          <cell r="G799" t="str">
            <v>LB</v>
          </cell>
          <cell r="H799">
            <v>800</v>
          </cell>
          <cell r="I799" t="str">
            <v>1000</v>
          </cell>
          <cell r="J799" t="str">
            <v>DOMESTIC STATISTICAL 1000</v>
          </cell>
          <cell r="K799" t="str">
            <v>703030</v>
          </cell>
          <cell r="L799" t="str">
            <v>VEGETABLE, FRESH</v>
          </cell>
          <cell r="M799" t="str">
            <v>110</v>
          </cell>
          <cell r="N799" t="str">
            <v>AMS-FRUIT &amp; VEG</v>
          </cell>
          <cell r="O799" t="str">
            <v>103602007031380</v>
          </cell>
          <cell r="P799" t="str">
            <v>VEGETABLES/POTATO/FRESH</v>
          </cell>
          <cell r="Q799">
            <v>1.05</v>
          </cell>
          <cell r="R799">
            <v>1</v>
          </cell>
          <cell r="S799" t="str">
            <v>LB</v>
          </cell>
          <cell r="T799">
            <v>50</v>
          </cell>
          <cell r="U799">
            <v>40000</v>
          </cell>
          <cell r="V799">
            <v>25.83</v>
          </cell>
          <cell r="W799">
            <v>0.25829999999999997</v>
          </cell>
          <cell r="X799" t="str">
            <v>USD</v>
          </cell>
          <cell r="Y799">
            <v>100</v>
          </cell>
          <cell r="Z799" t="str">
            <v>LB</v>
          </cell>
          <cell r="AA799">
            <v>12.92</v>
          </cell>
          <cell r="AB799">
            <v>10332</v>
          </cell>
          <cell r="AC799" t="str">
            <v>No</v>
          </cell>
        </row>
        <row r="800">
          <cell r="A800" t="str">
            <v>111160</v>
          </cell>
          <cell r="B800" t="str">
            <v>POTATOES FRESH VARIETY CTN-50 LB</v>
          </cell>
          <cell r="E800" t="str">
            <v>NO FNS CODE</v>
          </cell>
          <cell r="F800" t="str">
            <v>N/A</v>
          </cell>
          <cell r="G800" t="str">
            <v>LB</v>
          </cell>
          <cell r="H800">
            <v>800</v>
          </cell>
          <cell r="I800" t="str">
            <v>1000</v>
          </cell>
          <cell r="J800" t="str">
            <v>DOMESTIC STATISTICAL 1000</v>
          </cell>
          <cell r="K800" t="str">
            <v>703030</v>
          </cell>
          <cell r="L800" t="str">
            <v>VEGETABLE, FRESH</v>
          </cell>
          <cell r="M800" t="str">
            <v>110</v>
          </cell>
          <cell r="N800" t="str">
            <v>AMS-FRUIT &amp; VEG</v>
          </cell>
          <cell r="O800" t="str">
            <v>103602007031380</v>
          </cell>
          <cell r="P800" t="str">
            <v>VEGETABLES/POTATO/FRESH</v>
          </cell>
          <cell r="Q800">
            <v>1.04</v>
          </cell>
          <cell r="R800">
            <v>1</v>
          </cell>
          <cell r="S800" t="str">
            <v>LB</v>
          </cell>
          <cell r="T800">
            <v>50</v>
          </cell>
          <cell r="U800">
            <v>40000</v>
          </cell>
          <cell r="V800">
            <v>24.91</v>
          </cell>
          <cell r="W800">
            <v>0.24909999999999999</v>
          </cell>
          <cell r="X800" t="str">
            <v>USD</v>
          </cell>
          <cell r="Y800">
            <v>100</v>
          </cell>
          <cell r="Z800" t="str">
            <v>LB</v>
          </cell>
          <cell r="AA800">
            <v>12.46</v>
          </cell>
          <cell r="AB800">
            <v>9964</v>
          </cell>
          <cell r="AC800" t="str">
            <v>No</v>
          </cell>
        </row>
        <row r="801">
          <cell r="A801" t="str">
            <v>111170</v>
          </cell>
          <cell r="B801" t="str">
            <v>K PEANUT BUTTER SMOOTH JAR-12/16 OZ</v>
          </cell>
          <cell r="E801" t="str">
            <v>NO FNS CODE</v>
          </cell>
          <cell r="F801" t="str">
            <v>N/A</v>
          </cell>
          <cell r="G801" t="str">
            <v>LB</v>
          </cell>
          <cell r="H801">
            <v>2880</v>
          </cell>
          <cell r="I801" t="str">
            <v>1000</v>
          </cell>
          <cell r="J801" t="str">
            <v>DOMESTIC STATISTICAL 1000</v>
          </cell>
          <cell r="K801" t="str">
            <v>701011</v>
          </cell>
          <cell r="L801" t="str">
            <v>PEANUT PROD, KOSHER</v>
          </cell>
          <cell r="M801" t="str">
            <v>210</v>
          </cell>
          <cell r="N801" t="str">
            <v>AMS-DOMESTIC</v>
          </cell>
          <cell r="O801" t="str">
            <v>102202002031200</v>
          </cell>
          <cell r="P801" t="str">
            <v>NUTS/PEANUT BUTTER/CANNED</v>
          </cell>
          <cell r="Q801">
            <v>1.1479999999999999</v>
          </cell>
          <cell r="R801">
            <v>1</v>
          </cell>
          <cell r="S801" t="str">
            <v>LB</v>
          </cell>
          <cell r="T801">
            <v>12</v>
          </cell>
          <cell r="U801">
            <v>34560</v>
          </cell>
          <cell r="V801">
            <v>146.05000000000001</v>
          </cell>
          <cell r="W801">
            <v>1.4605000000000001</v>
          </cell>
          <cell r="X801" t="str">
            <v>USD</v>
          </cell>
          <cell r="Y801">
            <v>100</v>
          </cell>
          <cell r="Z801" t="str">
            <v>LB</v>
          </cell>
          <cell r="AA801">
            <v>17.53</v>
          </cell>
          <cell r="AB801">
            <v>50474.879999999997</v>
          </cell>
          <cell r="AC801" t="str">
            <v>No</v>
          </cell>
        </row>
        <row r="802">
          <cell r="A802" t="str">
            <v>111172</v>
          </cell>
          <cell r="B802" t="str">
            <v>HAZELNUTS PKG-24/1 LB</v>
          </cell>
          <cell r="E802" t="str">
            <v>NO FNS CODE</v>
          </cell>
          <cell r="F802" t="str">
            <v>N/A</v>
          </cell>
          <cell r="G802" t="str">
            <v>LB</v>
          </cell>
          <cell r="H802">
            <v>1540</v>
          </cell>
          <cell r="I802" t="str">
            <v>1000</v>
          </cell>
          <cell r="J802" t="str">
            <v>DOMESTIC STATISTICAL 1000</v>
          </cell>
          <cell r="K802" t="str">
            <v>701020</v>
          </cell>
          <cell r="L802" t="str">
            <v>NUTS</v>
          </cell>
          <cell r="M802" t="str">
            <v>110</v>
          </cell>
          <cell r="N802" t="str">
            <v>AMS-FRUIT &amp; VEG</v>
          </cell>
          <cell r="O802" t="str">
            <v>102202007031570</v>
          </cell>
          <cell r="P802" t="str">
            <v>NUTS/HAZELNUTS/PACKAGE</v>
          </cell>
          <cell r="Q802">
            <v>1.075</v>
          </cell>
          <cell r="R802">
            <v>1</v>
          </cell>
          <cell r="S802" t="str">
            <v>LB</v>
          </cell>
          <cell r="T802">
            <v>24</v>
          </cell>
          <cell r="U802">
            <v>36960</v>
          </cell>
          <cell r="V802">
            <v>386.66</v>
          </cell>
          <cell r="W802">
            <v>3.8666</v>
          </cell>
          <cell r="X802" t="str">
            <v>USD</v>
          </cell>
          <cell r="Y802">
            <v>100</v>
          </cell>
          <cell r="Z802" t="str">
            <v>LB</v>
          </cell>
          <cell r="AA802">
            <v>92.8</v>
          </cell>
          <cell r="AB802">
            <v>142909.54</v>
          </cell>
          <cell r="AC802" t="str">
            <v>No</v>
          </cell>
        </row>
        <row r="803">
          <cell r="A803" t="str">
            <v>111173</v>
          </cell>
          <cell r="B803" t="str">
            <v>MILK 1% FRESH CTR-64 FL OZ</v>
          </cell>
          <cell r="E803" t="str">
            <v>NO FNS CODE</v>
          </cell>
          <cell r="F803" t="str">
            <v>N/A</v>
          </cell>
          <cell r="G803" t="str">
            <v>LB</v>
          </cell>
          <cell r="H803">
            <v>8100</v>
          </cell>
          <cell r="I803" t="str">
            <v>1000</v>
          </cell>
          <cell r="J803" t="str">
            <v>DOMESTIC STATISTICAL 1000</v>
          </cell>
          <cell r="K803" t="str">
            <v>402000</v>
          </cell>
          <cell r="L803" t="str">
            <v>MILK, FRESH-FLUID</v>
          </cell>
          <cell r="M803" t="str">
            <v>220</v>
          </cell>
          <cell r="N803" t="str">
            <v>AMS-DAIRY</v>
          </cell>
          <cell r="O803" t="str">
            <v>102002005031220</v>
          </cell>
          <cell r="P803" t="str">
            <v>MILK/FRESH/FLUID</v>
          </cell>
          <cell r="Q803">
            <v>1.111</v>
          </cell>
          <cell r="R803">
            <v>1</v>
          </cell>
          <cell r="S803" t="str">
            <v>LB</v>
          </cell>
          <cell r="T803">
            <v>4.3099999999999996</v>
          </cell>
          <cell r="U803">
            <v>34911</v>
          </cell>
          <cell r="V803">
            <v>43.48</v>
          </cell>
          <cell r="W803">
            <v>0.43479999999999996</v>
          </cell>
          <cell r="X803" t="str">
            <v>USD</v>
          </cell>
          <cell r="Y803">
            <v>100</v>
          </cell>
          <cell r="Z803" t="str">
            <v>LB</v>
          </cell>
          <cell r="AA803">
            <v>1.87</v>
          </cell>
          <cell r="AB803">
            <v>15179.3</v>
          </cell>
          <cell r="AC803" t="str">
            <v>No</v>
          </cell>
        </row>
        <row r="804">
          <cell r="A804" t="str">
            <v>111174</v>
          </cell>
          <cell r="B804" t="str">
            <v>MILK 2% FRESH CTR-64 FL OZ</v>
          </cell>
          <cell r="E804" t="str">
            <v>NO FNS CODE</v>
          </cell>
          <cell r="F804" t="str">
            <v>N/A</v>
          </cell>
          <cell r="G804" t="str">
            <v>LB</v>
          </cell>
          <cell r="H804">
            <v>8100</v>
          </cell>
          <cell r="I804" t="str">
            <v>1000</v>
          </cell>
          <cell r="J804" t="str">
            <v>DOMESTIC STATISTICAL 1000</v>
          </cell>
          <cell r="K804" t="str">
            <v>402000</v>
          </cell>
          <cell r="L804" t="str">
            <v>MILK, FRESH-FLUID</v>
          </cell>
          <cell r="M804" t="str">
            <v>220</v>
          </cell>
          <cell r="N804" t="str">
            <v>AMS-DAIRY</v>
          </cell>
          <cell r="O804" t="str">
            <v>102002005031220</v>
          </cell>
          <cell r="P804" t="str">
            <v>MILK/FRESH/FLUID</v>
          </cell>
          <cell r="Q804">
            <v>1.111</v>
          </cell>
          <cell r="R804">
            <v>1</v>
          </cell>
          <cell r="S804" t="str">
            <v>LB</v>
          </cell>
          <cell r="T804">
            <v>4.3099999999999996</v>
          </cell>
          <cell r="U804">
            <v>34911</v>
          </cell>
          <cell r="V804">
            <v>49.42</v>
          </cell>
          <cell r="W804">
            <v>0.49420000000000003</v>
          </cell>
          <cell r="X804" t="str">
            <v>USD</v>
          </cell>
          <cell r="Y804">
            <v>100</v>
          </cell>
          <cell r="Z804" t="str">
            <v>LB</v>
          </cell>
          <cell r="AA804">
            <v>2.13</v>
          </cell>
          <cell r="AB804">
            <v>17253.02</v>
          </cell>
          <cell r="AC804" t="str">
            <v>No</v>
          </cell>
        </row>
        <row r="805">
          <cell r="A805" t="str">
            <v>111175</v>
          </cell>
          <cell r="B805" t="str">
            <v>MILK SKIM FRESH CTR-64 FL OZ</v>
          </cell>
          <cell r="E805" t="str">
            <v>NO FNS CODE</v>
          </cell>
          <cell r="F805" t="str">
            <v>N/A</v>
          </cell>
          <cell r="G805" t="str">
            <v>LB</v>
          </cell>
          <cell r="H805">
            <v>8100</v>
          </cell>
          <cell r="I805" t="str">
            <v>1000</v>
          </cell>
          <cell r="J805" t="str">
            <v>DOMESTIC STATISTICAL 1000</v>
          </cell>
          <cell r="K805" t="str">
            <v>402000</v>
          </cell>
          <cell r="L805" t="str">
            <v>MILK, FRESH-FLUID</v>
          </cell>
          <cell r="M805" t="str">
            <v>220</v>
          </cell>
          <cell r="N805" t="str">
            <v>AMS-DAIRY</v>
          </cell>
          <cell r="O805" t="str">
            <v>102002005031220</v>
          </cell>
          <cell r="P805" t="str">
            <v>MILK/FRESH/FLUID</v>
          </cell>
          <cell r="Q805">
            <v>1.111</v>
          </cell>
          <cell r="R805">
            <v>1</v>
          </cell>
          <cell r="S805" t="str">
            <v>LB</v>
          </cell>
          <cell r="T805">
            <v>4.3150000000000004</v>
          </cell>
          <cell r="U805">
            <v>34952</v>
          </cell>
          <cell r="V805">
            <v>52.09</v>
          </cell>
          <cell r="W805">
            <v>0.52090000000000003</v>
          </cell>
          <cell r="X805" t="str">
            <v>USD</v>
          </cell>
          <cell r="Y805">
            <v>100</v>
          </cell>
          <cell r="Z805" t="str">
            <v>LB</v>
          </cell>
          <cell r="AA805">
            <v>2.25</v>
          </cell>
          <cell r="AB805">
            <v>18206.5</v>
          </cell>
          <cell r="AC805" t="str">
            <v>No</v>
          </cell>
        </row>
        <row r="806">
          <cell r="A806" t="str">
            <v>111176</v>
          </cell>
          <cell r="B806" t="str">
            <v>MILK WHOLE FRESH CTR-64 FL OZ</v>
          </cell>
          <cell r="E806" t="str">
            <v>NO FNS CODE</v>
          </cell>
          <cell r="F806" t="str">
            <v>N/A</v>
          </cell>
          <cell r="G806" t="str">
            <v>LB</v>
          </cell>
          <cell r="H806">
            <v>8100</v>
          </cell>
          <cell r="I806" t="str">
            <v>1000</v>
          </cell>
          <cell r="J806" t="str">
            <v>DOMESTIC STATISTICAL 1000</v>
          </cell>
          <cell r="K806" t="str">
            <v>402000</v>
          </cell>
          <cell r="L806" t="str">
            <v>MILK, FRESH-FLUID</v>
          </cell>
          <cell r="M806" t="str">
            <v>220</v>
          </cell>
          <cell r="N806" t="str">
            <v>AMS-DAIRY</v>
          </cell>
          <cell r="O806" t="str">
            <v>102002005031220</v>
          </cell>
          <cell r="P806" t="str">
            <v>MILK/FRESH/FLUID</v>
          </cell>
          <cell r="Q806">
            <v>1.111</v>
          </cell>
          <cell r="R806">
            <v>1</v>
          </cell>
          <cell r="S806" t="str">
            <v>LB</v>
          </cell>
          <cell r="T806">
            <v>4.3</v>
          </cell>
          <cell r="U806">
            <v>34830</v>
          </cell>
          <cell r="V806">
            <v>51.01</v>
          </cell>
          <cell r="W806">
            <v>0.5101</v>
          </cell>
          <cell r="X806" t="str">
            <v>USD</v>
          </cell>
          <cell r="Y806">
            <v>100</v>
          </cell>
          <cell r="Z806" t="str">
            <v>LB</v>
          </cell>
          <cell r="AA806">
            <v>2.19</v>
          </cell>
          <cell r="AB806">
            <v>17766.78</v>
          </cell>
          <cell r="AC806" t="str">
            <v>No</v>
          </cell>
        </row>
        <row r="807">
          <cell r="A807" t="str">
            <v>111180</v>
          </cell>
          <cell r="B807" t="str">
            <v>BEEF CHILI W/BEANS PKG-12/15 OZ</v>
          </cell>
          <cell r="E807" t="str">
            <v>NO FNS CODE</v>
          </cell>
          <cell r="F807" t="str">
            <v>5419-CWT</v>
          </cell>
          <cell r="G807" t="str">
            <v>LB</v>
          </cell>
          <cell r="H807">
            <v>3264</v>
          </cell>
          <cell r="I807" t="str">
            <v>1000</v>
          </cell>
          <cell r="J807" t="str">
            <v>DOMESTIC STATISTICAL 1000</v>
          </cell>
          <cell r="K807" t="str">
            <v>101010</v>
          </cell>
          <cell r="L807" t="str">
            <v>BEEF, CANNED</v>
          </cell>
          <cell r="M807" t="str">
            <v>130</v>
          </cell>
          <cell r="N807" t="str">
            <v>AMS-LIVESTOCK</v>
          </cell>
          <cell r="O807" t="str">
            <v>101802001031220</v>
          </cell>
          <cell r="P807" t="str">
            <v>MEAT/BEEF/CANNED</v>
          </cell>
          <cell r="Q807">
            <v>1.333</v>
          </cell>
          <cell r="R807">
            <v>1</v>
          </cell>
          <cell r="S807" t="str">
            <v>LB</v>
          </cell>
          <cell r="T807">
            <v>11.25</v>
          </cell>
          <cell r="U807">
            <v>36720</v>
          </cell>
          <cell r="V807">
            <v>144.01</v>
          </cell>
          <cell r="W807">
            <v>1.4400999999999999</v>
          </cell>
          <cell r="X807" t="str">
            <v>USD</v>
          </cell>
          <cell r="Y807">
            <v>100</v>
          </cell>
          <cell r="Z807" t="str">
            <v>LB</v>
          </cell>
          <cell r="AA807">
            <v>16.2</v>
          </cell>
          <cell r="AB807">
            <v>52880.47</v>
          </cell>
          <cell r="AC807" t="str">
            <v>No</v>
          </cell>
        </row>
        <row r="808">
          <cell r="A808" t="str">
            <v>111190</v>
          </cell>
          <cell r="B808" t="str">
            <v>LAMB SHOULDER RST BNLS FRZ CTN-36-42 LB</v>
          </cell>
          <cell r="E808" t="str">
            <v>NO FNS CODE</v>
          </cell>
          <cell r="F808" t="str">
            <v>N/A</v>
          </cell>
          <cell r="G808" t="str">
            <v>LB</v>
          </cell>
          <cell r="H808">
            <v>950</v>
          </cell>
          <cell r="I808" t="str">
            <v>1000</v>
          </cell>
          <cell r="J808" t="str">
            <v>DOMESTIC STATISTICAL 1000</v>
          </cell>
          <cell r="K808" t="str">
            <v>104010</v>
          </cell>
          <cell r="L808" t="str">
            <v>LAMB PRODUCTS</v>
          </cell>
          <cell r="M808" t="str">
            <v>130</v>
          </cell>
          <cell r="N808" t="str">
            <v>AMS-LIVESTOCK</v>
          </cell>
          <cell r="O808" t="str">
            <v>101802004031400</v>
          </cell>
          <cell r="P808" t="str">
            <v>MEAT/LAMB/FROZEN</v>
          </cell>
          <cell r="Q808">
            <v>1.08</v>
          </cell>
          <cell r="R808">
            <v>1</v>
          </cell>
          <cell r="S808" t="str">
            <v>LB</v>
          </cell>
          <cell r="T808">
            <v>42</v>
          </cell>
          <cell r="U808">
            <v>39900</v>
          </cell>
          <cell r="V808">
            <v>700</v>
          </cell>
          <cell r="W808">
            <v>7</v>
          </cell>
          <cell r="X808" t="str">
            <v>USD</v>
          </cell>
          <cell r="Y808">
            <v>100</v>
          </cell>
          <cell r="Z808" t="str">
            <v>LB</v>
          </cell>
          <cell r="AA808">
            <v>294</v>
          </cell>
          <cell r="AB808">
            <v>279300</v>
          </cell>
          <cell r="AC808" t="str">
            <v>Yes</v>
          </cell>
        </row>
        <row r="809">
          <cell r="A809" t="str">
            <v>111200</v>
          </cell>
          <cell r="B809" t="str">
            <v>MILK 1% FRESH CTR-128 FL OZ</v>
          </cell>
          <cell r="E809" t="str">
            <v>NO FNS CODE</v>
          </cell>
          <cell r="F809" t="str">
            <v>N/A</v>
          </cell>
          <cell r="G809" t="str">
            <v>LB</v>
          </cell>
          <cell r="H809">
            <v>3600</v>
          </cell>
          <cell r="I809" t="str">
            <v>1000</v>
          </cell>
          <cell r="J809" t="str">
            <v>DOMESTIC STATISTICAL 1000</v>
          </cell>
          <cell r="K809" t="str">
            <v>402000</v>
          </cell>
          <cell r="L809" t="str">
            <v>MILK, FRESH-FLUID</v>
          </cell>
          <cell r="M809" t="str">
            <v>220</v>
          </cell>
          <cell r="N809" t="str">
            <v>AMS-DAIRY</v>
          </cell>
          <cell r="O809" t="str">
            <v>102002005031220</v>
          </cell>
          <cell r="P809" t="str">
            <v>MILK/FRESH/FLUID</v>
          </cell>
          <cell r="Q809">
            <v>1.111</v>
          </cell>
          <cell r="R809">
            <v>1</v>
          </cell>
          <cell r="S809" t="str">
            <v>LB</v>
          </cell>
          <cell r="T809">
            <v>8.6199999999999992</v>
          </cell>
          <cell r="U809">
            <v>31032</v>
          </cell>
          <cell r="V809">
            <v>44.4</v>
          </cell>
          <cell r="W809">
            <v>0.44400000000000001</v>
          </cell>
          <cell r="X809" t="str">
            <v>USD</v>
          </cell>
          <cell r="Y809">
            <v>100</v>
          </cell>
          <cell r="Z809" t="str">
            <v>LB</v>
          </cell>
          <cell r="AA809">
            <v>3.83</v>
          </cell>
          <cell r="AB809">
            <v>13778.21</v>
          </cell>
          <cell r="AC809" t="str">
            <v>No</v>
          </cell>
        </row>
        <row r="810">
          <cell r="A810" t="str">
            <v>111201</v>
          </cell>
          <cell r="B810" t="str">
            <v>MILK 2% FRESH CTR-128 FL OZ</v>
          </cell>
          <cell r="E810" t="str">
            <v>NO FNS CODE</v>
          </cell>
          <cell r="F810" t="str">
            <v>N/A</v>
          </cell>
          <cell r="G810" t="str">
            <v>LB</v>
          </cell>
          <cell r="H810">
            <v>3600</v>
          </cell>
          <cell r="I810" t="str">
            <v>1000</v>
          </cell>
          <cell r="J810" t="str">
            <v>DOMESTIC STATISTICAL 1000</v>
          </cell>
          <cell r="K810" t="str">
            <v>402000</v>
          </cell>
          <cell r="L810" t="str">
            <v>MILK, FRESH-FLUID</v>
          </cell>
          <cell r="M810" t="str">
            <v>220</v>
          </cell>
          <cell r="N810" t="str">
            <v>AMS-DAIRY</v>
          </cell>
          <cell r="O810" t="str">
            <v>102002005031220</v>
          </cell>
          <cell r="P810" t="str">
            <v>MILK/FRESH/FLUID</v>
          </cell>
          <cell r="Q810">
            <v>1.111</v>
          </cell>
          <cell r="R810">
            <v>1</v>
          </cell>
          <cell r="S810" t="str">
            <v>LB</v>
          </cell>
          <cell r="T810">
            <v>8.6199999999999992</v>
          </cell>
          <cell r="U810">
            <v>31032</v>
          </cell>
          <cell r="V810">
            <v>42.49</v>
          </cell>
          <cell r="W810">
            <v>0.4249</v>
          </cell>
          <cell r="X810" t="str">
            <v>USD</v>
          </cell>
          <cell r="Y810">
            <v>100</v>
          </cell>
          <cell r="Z810" t="str">
            <v>LB</v>
          </cell>
          <cell r="AA810">
            <v>3.66</v>
          </cell>
          <cell r="AB810">
            <v>13185.5</v>
          </cell>
          <cell r="AC810" t="str">
            <v>No</v>
          </cell>
        </row>
        <row r="811">
          <cell r="A811" t="str">
            <v>111203</v>
          </cell>
          <cell r="B811" t="str">
            <v>MILK WHOLE FRESH CTR-128 FL OZ</v>
          </cell>
          <cell r="E811" t="str">
            <v>NO FNS CODE</v>
          </cell>
          <cell r="F811" t="str">
            <v>N/A</v>
          </cell>
          <cell r="G811" t="str">
            <v>LB</v>
          </cell>
          <cell r="H811">
            <v>3600</v>
          </cell>
          <cell r="I811" t="str">
            <v>1000</v>
          </cell>
          <cell r="J811" t="str">
            <v>DOMESTIC STATISTICAL 1000</v>
          </cell>
          <cell r="K811" t="str">
            <v>402000</v>
          </cell>
          <cell r="L811" t="str">
            <v>MILK, FRESH-FLUID</v>
          </cell>
          <cell r="M811" t="str">
            <v>220</v>
          </cell>
          <cell r="N811" t="str">
            <v>AMS-DAIRY</v>
          </cell>
          <cell r="O811" t="str">
            <v>102002005031220</v>
          </cell>
          <cell r="P811" t="str">
            <v>MILK/FRESH/FLUID</v>
          </cell>
          <cell r="Q811">
            <v>1.111</v>
          </cell>
          <cell r="R811">
            <v>1</v>
          </cell>
          <cell r="S811" t="str">
            <v>LB</v>
          </cell>
          <cell r="T811">
            <v>8.6</v>
          </cell>
          <cell r="U811">
            <v>30960</v>
          </cell>
          <cell r="V811">
            <v>53.46</v>
          </cell>
          <cell r="W811">
            <v>0.53459999999999996</v>
          </cell>
          <cell r="X811" t="str">
            <v>USD</v>
          </cell>
          <cell r="Y811">
            <v>100</v>
          </cell>
          <cell r="Z811" t="str">
            <v>LB</v>
          </cell>
          <cell r="AA811">
            <v>4.5999999999999996</v>
          </cell>
          <cell r="AB811">
            <v>16551.22</v>
          </cell>
          <cell r="AC811" t="str">
            <v>No</v>
          </cell>
        </row>
        <row r="812">
          <cell r="A812" t="str">
            <v>111210</v>
          </cell>
          <cell r="B812" t="str">
            <v>SOUP CREAM OF CHICKEN CAN-24/1</v>
          </cell>
          <cell r="E812" t="str">
            <v>NO FNS CODE</v>
          </cell>
          <cell r="F812" t="str">
            <v>N/A</v>
          </cell>
          <cell r="G812" t="str">
            <v>LB</v>
          </cell>
          <cell r="H812">
            <v>2200</v>
          </cell>
          <cell r="I812" t="str">
            <v>1000</v>
          </cell>
          <cell r="J812" t="str">
            <v>DOMESTIC STATISTICAL 1000</v>
          </cell>
          <cell r="K812" t="str">
            <v>703010</v>
          </cell>
          <cell r="L812" t="str">
            <v>VEGETABLE, CANNED</v>
          </cell>
          <cell r="M812" t="str">
            <v>110</v>
          </cell>
          <cell r="N812" t="str">
            <v>AMS-FRUIT &amp; VEG</v>
          </cell>
          <cell r="O812" t="str">
            <v>103602008031220</v>
          </cell>
          <cell r="P812" t="str">
            <v>VEGETABLES/SOUP/CANNED</v>
          </cell>
          <cell r="Q812">
            <v>1.1779999999999999</v>
          </cell>
          <cell r="R812">
            <v>1</v>
          </cell>
          <cell r="S812" t="str">
            <v>LB</v>
          </cell>
          <cell r="T812">
            <v>16.125</v>
          </cell>
          <cell r="U812">
            <v>35475</v>
          </cell>
          <cell r="V812">
            <v>112.68</v>
          </cell>
          <cell r="W812">
            <v>1.1268</v>
          </cell>
          <cell r="X812" t="str">
            <v>USD</v>
          </cell>
          <cell r="Y812">
            <v>100</v>
          </cell>
          <cell r="Z812" t="str">
            <v>LB</v>
          </cell>
          <cell r="AA812">
            <v>18.170000000000002</v>
          </cell>
          <cell r="AB812">
            <v>39973.230000000003</v>
          </cell>
          <cell r="AC812" t="str">
            <v>No</v>
          </cell>
        </row>
        <row r="813">
          <cell r="A813" t="str">
            <v>111220</v>
          </cell>
          <cell r="B813" t="str">
            <v>CHEESE PEPPER JACK SHRED-PKG 4/5 LB</v>
          </cell>
          <cell r="E813" t="str">
            <v>NO FNS CODE</v>
          </cell>
          <cell r="F813" t="str">
            <v>N/A</v>
          </cell>
          <cell r="G813" t="str">
            <v>LB</v>
          </cell>
          <cell r="H813">
            <v>1940</v>
          </cell>
          <cell r="I813" t="str">
            <v>1000</v>
          </cell>
          <cell r="J813" t="str">
            <v>DOMESTIC STATISTICAL 1000</v>
          </cell>
          <cell r="K813" t="str">
            <v>401040</v>
          </cell>
          <cell r="L813" t="str">
            <v>CHEESE, NATURAL AMER</v>
          </cell>
          <cell r="M813" t="str">
            <v>220</v>
          </cell>
          <cell r="N813" t="str">
            <v>AMS-DAIRY</v>
          </cell>
          <cell r="O813" t="str">
            <v>100402009031540</v>
          </cell>
          <cell r="P813" t="str">
            <v>CHEESE/PEPPER JACK/SHREDDED</v>
          </cell>
          <cell r="Q813">
            <v>1.0329999999999999</v>
          </cell>
          <cell r="R813">
            <v>1</v>
          </cell>
          <cell r="S813" t="str">
            <v>LB</v>
          </cell>
          <cell r="T813">
            <v>20</v>
          </cell>
          <cell r="U813">
            <v>38800</v>
          </cell>
          <cell r="V813">
            <v>300.60000000000002</v>
          </cell>
          <cell r="W813">
            <v>3.0060000000000002</v>
          </cell>
          <cell r="X813" t="str">
            <v>USD</v>
          </cell>
          <cell r="Y813">
            <v>100</v>
          </cell>
          <cell r="Z813" t="str">
            <v>LB</v>
          </cell>
          <cell r="AA813">
            <v>60.12</v>
          </cell>
          <cell r="AB813">
            <v>116632.8</v>
          </cell>
          <cell r="AC813" t="str">
            <v>No</v>
          </cell>
        </row>
        <row r="814">
          <cell r="A814" t="str">
            <v>111222</v>
          </cell>
          <cell r="B814" t="str">
            <v>TURKEY BREAST CKD FRZ CTN 34-42 LBS</v>
          </cell>
          <cell r="E814" t="str">
            <v>NO FNS CODE</v>
          </cell>
          <cell r="F814" t="str">
            <v>2231-CWT</v>
          </cell>
          <cell r="G814" t="str">
            <v>LB</v>
          </cell>
          <cell r="H814">
            <v>950</v>
          </cell>
          <cell r="I814" t="str">
            <v>1000</v>
          </cell>
          <cell r="J814" t="str">
            <v>DOMESTIC STATISTICAL 1000</v>
          </cell>
          <cell r="K814" t="str">
            <v>302030</v>
          </cell>
          <cell r="L814" t="str">
            <v>TURKEY, COOKED</v>
          </cell>
          <cell r="M814" t="str">
            <v>120</v>
          </cell>
          <cell r="N814" t="str">
            <v>AMS-POULTRY</v>
          </cell>
          <cell r="O814" t="str">
            <v>102802004031400</v>
          </cell>
          <cell r="P814" t="str">
            <v>POULTRY/EGGS/TURKEY/FROZEN</v>
          </cell>
          <cell r="Q814">
            <v>1.04</v>
          </cell>
          <cell r="R814">
            <v>1</v>
          </cell>
          <cell r="S814" t="str">
            <v>LB</v>
          </cell>
          <cell r="T814">
            <v>42</v>
          </cell>
          <cell r="U814">
            <v>39900</v>
          </cell>
          <cell r="V814">
            <v>226.86</v>
          </cell>
          <cell r="W814">
            <v>2.2686000000000002</v>
          </cell>
          <cell r="X814" t="str">
            <v>USD</v>
          </cell>
          <cell r="Y814">
            <v>100</v>
          </cell>
          <cell r="Z814" t="str">
            <v>LB</v>
          </cell>
          <cell r="AA814">
            <v>95.28</v>
          </cell>
          <cell r="AB814">
            <v>90517.14</v>
          </cell>
          <cell r="AC814" t="str">
            <v>Yes</v>
          </cell>
        </row>
        <row r="815">
          <cell r="A815" t="str">
            <v>111223</v>
          </cell>
          <cell r="B815" t="str">
            <v>TURKEY HAM SMKD SLC FRZ PKG-20/2 LB</v>
          </cell>
          <cell r="E815" t="str">
            <v>NO FNS CODE</v>
          </cell>
          <cell r="F815" t="str">
            <v>2231-CWT</v>
          </cell>
          <cell r="G815" t="str">
            <v>LB</v>
          </cell>
          <cell r="H815">
            <v>1000</v>
          </cell>
          <cell r="I815" t="str">
            <v>1000</v>
          </cell>
          <cell r="J815" t="str">
            <v>DOMESTIC STATISTICAL 1000</v>
          </cell>
          <cell r="K815" t="str">
            <v>302030</v>
          </cell>
          <cell r="L815" t="str">
            <v>TURKEY, COOKED</v>
          </cell>
          <cell r="M815" t="str">
            <v>120</v>
          </cell>
          <cell r="N815" t="str">
            <v>AMS-POULTRY</v>
          </cell>
          <cell r="O815" t="str">
            <v>102802004031400</v>
          </cell>
          <cell r="P815" t="str">
            <v>POULTRY/EGGS/TURKEY/FROZEN</v>
          </cell>
          <cell r="Q815">
            <v>1.05</v>
          </cell>
          <cell r="R815">
            <v>1</v>
          </cell>
          <cell r="S815" t="str">
            <v>LB</v>
          </cell>
          <cell r="T815">
            <v>40</v>
          </cell>
          <cell r="U815">
            <v>40000</v>
          </cell>
          <cell r="V815">
            <v>308</v>
          </cell>
          <cell r="W815">
            <v>3.08</v>
          </cell>
          <cell r="X815" t="str">
            <v>USD</v>
          </cell>
          <cell r="Y815">
            <v>100</v>
          </cell>
          <cell r="Z815" t="str">
            <v>LB</v>
          </cell>
          <cell r="AA815">
            <v>123.2</v>
          </cell>
          <cell r="AB815">
            <v>123200</v>
          </cell>
          <cell r="AC815" t="str">
            <v>No</v>
          </cell>
        </row>
        <row r="816">
          <cell r="A816" t="str">
            <v>111230</v>
          </cell>
          <cell r="B816" t="str">
            <v>MIXED VEGETABLES FRZ CTN-6/5LB</v>
          </cell>
          <cell r="E816" t="str">
            <v>NO FNS CODE</v>
          </cell>
          <cell r="F816" t="str">
            <v>N/A</v>
          </cell>
          <cell r="G816" t="str">
            <v>LB</v>
          </cell>
          <cell r="H816">
            <v>1320</v>
          </cell>
          <cell r="I816" t="str">
            <v>1000</v>
          </cell>
          <cell r="J816" t="str">
            <v>DOMESTIC STATISTICAL 1000</v>
          </cell>
          <cell r="K816" t="str">
            <v>703040</v>
          </cell>
          <cell r="L816" t="str">
            <v>VEGETABLE, FROZEN</v>
          </cell>
          <cell r="M816" t="str">
            <v>110</v>
          </cell>
          <cell r="N816" t="str">
            <v>AMS-FRUIT &amp; VEG</v>
          </cell>
          <cell r="O816" t="str">
            <v>103602002531400</v>
          </cell>
          <cell r="P816" t="str">
            <v>VEGETABLES/BEANS GREEN/FROZEN</v>
          </cell>
          <cell r="Q816">
            <v>1.0669999999999999</v>
          </cell>
          <cell r="R816">
            <v>1</v>
          </cell>
          <cell r="S816" t="str">
            <v>LB</v>
          </cell>
          <cell r="T816">
            <v>30</v>
          </cell>
          <cell r="U816">
            <v>39600</v>
          </cell>
          <cell r="V816">
            <v>96.85</v>
          </cell>
          <cell r="W816">
            <v>0.96849999999999992</v>
          </cell>
          <cell r="X816" t="str">
            <v>USD</v>
          </cell>
          <cell r="Y816">
            <v>100</v>
          </cell>
          <cell r="Z816" t="str">
            <v>LB</v>
          </cell>
          <cell r="AA816">
            <v>29.06</v>
          </cell>
          <cell r="AB816">
            <v>38352.6</v>
          </cell>
          <cell r="AC816" t="str">
            <v>No</v>
          </cell>
        </row>
        <row r="817">
          <cell r="A817" t="str">
            <v>111232</v>
          </cell>
          <cell r="B817" t="str">
            <v>APRICOTS FRZ CTN-12/2LB</v>
          </cell>
          <cell r="E817" t="str">
            <v>NO FNS CODE</v>
          </cell>
          <cell r="F817" t="str">
            <v>N/A</v>
          </cell>
          <cell r="G817" t="str">
            <v>LB</v>
          </cell>
          <cell r="H817">
            <v>1452</v>
          </cell>
          <cell r="I817" t="str">
            <v>1000</v>
          </cell>
          <cell r="J817" t="str">
            <v>DOMESTIC STATISTICAL 1000</v>
          </cell>
          <cell r="K817" t="str">
            <v>702040</v>
          </cell>
          <cell r="L817" t="str">
            <v>FRUIT, FROZEN</v>
          </cell>
          <cell r="M817" t="str">
            <v>110</v>
          </cell>
          <cell r="N817" t="str">
            <v>AMS-FRUIT &amp; VEG</v>
          </cell>
          <cell r="O817" t="str">
            <v>101202013031400</v>
          </cell>
          <cell r="P817" t="str">
            <v>FRUIT/PEACHES/FROZEN</v>
          </cell>
          <cell r="Q817">
            <v>1.167</v>
          </cell>
          <cell r="R817">
            <v>1</v>
          </cell>
          <cell r="S817" t="str">
            <v>LB</v>
          </cell>
          <cell r="T817">
            <v>24</v>
          </cell>
          <cell r="U817">
            <v>34848</v>
          </cell>
          <cell r="V817">
            <v>115</v>
          </cell>
          <cell r="W817">
            <v>1.1499999999999999</v>
          </cell>
          <cell r="X817" t="str">
            <v>USD</v>
          </cell>
          <cell r="Y817">
            <v>100</v>
          </cell>
          <cell r="Z817" t="str">
            <v>LB</v>
          </cell>
          <cell r="AA817">
            <v>27.6</v>
          </cell>
          <cell r="AB817">
            <v>40075.199999999997</v>
          </cell>
          <cell r="AC817" t="str">
            <v>No</v>
          </cell>
        </row>
        <row r="818">
          <cell r="A818" t="str">
            <v>111241</v>
          </cell>
          <cell r="B818" t="str">
            <v>LAMB LOIN CHOPS, BONE-IN CTN-38-42 LBS</v>
          </cell>
          <cell r="E818" t="str">
            <v>NO FNS CODE</v>
          </cell>
          <cell r="F818" t="str">
            <v>N/A</v>
          </cell>
          <cell r="G818" t="str">
            <v>LB</v>
          </cell>
          <cell r="H818">
            <v>950</v>
          </cell>
          <cell r="I818" t="str">
            <v>1000</v>
          </cell>
          <cell r="J818" t="str">
            <v>DOMESTIC STATISTICAL 1000</v>
          </cell>
          <cell r="K818" t="str">
            <v>104010</v>
          </cell>
          <cell r="L818" t="str">
            <v>LAMB PRODUCTS</v>
          </cell>
          <cell r="M818" t="str">
            <v>130</v>
          </cell>
          <cell r="N818" t="str">
            <v>AMS-LIVESTOCK</v>
          </cell>
          <cell r="O818" t="str">
            <v>101802004031400</v>
          </cell>
          <cell r="P818" t="str">
            <v>MEAT/LAMB/FROZEN</v>
          </cell>
          <cell r="Q818">
            <v>1.08</v>
          </cell>
          <cell r="R818">
            <v>1</v>
          </cell>
          <cell r="S818" t="str">
            <v>LB</v>
          </cell>
          <cell r="T818">
            <v>42</v>
          </cell>
          <cell r="U818">
            <v>39900</v>
          </cell>
          <cell r="V818">
            <v>1042.75</v>
          </cell>
          <cell r="W818">
            <v>10.4275</v>
          </cell>
          <cell r="X818" t="str">
            <v>USD</v>
          </cell>
          <cell r="Y818">
            <v>100</v>
          </cell>
          <cell r="Z818" t="str">
            <v>LB</v>
          </cell>
          <cell r="AA818">
            <v>437.96</v>
          </cell>
          <cell r="AB818">
            <v>416057.25</v>
          </cell>
          <cell r="AC818" t="str">
            <v>Yes</v>
          </cell>
        </row>
        <row r="819">
          <cell r="A819" t="str">
            <v>111242</v>
          </cell>
          <cell r="B819" t="str">
            <v>HAZELNUTS PIECES PKG–24/1 LB</v>
          </cell>
          <cell r="E819" t="str">
            <v>NO FNS CODE</v>
          </cell>
          <cell r="F819" t="str">
            <v>N/A</v>
          </cell>
          <cell r="G819" t="str">
            <v>LB</v>
          </cell>
          <cell r="H819">
            <v>1540</v>
          </cell>
          <cell r="I819" t="str">
            <v>1000</v>
          </cell>
          <cell r="J819" t="str">
            <v>DOMESTIC STATISTICAL 1000</v>
          </cell>
          <cell r="K819" t="str">
            <v>701020</v>
          </cell>
          <cell r="L819" t="str">
            <v>NUTS</v>
          </cell>
          <cell r="M819" t="str">
            <v>110</v>
          </cell>
          <cell r="N819" t="str">
            <v>AMS-FRUIT &amp; VEG</v>
          </cell>
          <cell r="O819" t="str">
            <v>102202007031570</v>
          </cell>
          <cell r="P819" t="str">
            <v>NUTS/HAZELNUTS/PACKAGE</v>
          </cell>
          <cell r="Q819">
            <v>1.075</v>
          </cell>
          <cell r="R819">
            <v>1</v>
          </cell>
          <cell r="S819" t="str">
            <v>LB</v>
          </cell>
          <cell r="T819">
            <v>24</v>
          </cell>
          <cell r="U819">
            <v>36960</v>
          </cell>
          <cell r="V819">
            <v>525</v>
          </cell>
          <cell r="W819">
            <v>5.25</v>
          </cell>
          <cell r="X819" t="str">
            <v>USD</v>
          </cell>
          <cell r="Y819">
            <v>100</v>
          </cell>
          <cell r="Z819" t="str">
            <v>LB</v>
          </cell>
          <cell r="AA819">
            <v>126</v>
          </cell>
          <cell r="AB819">
            <v>194040</v>
          </cell>
          <cell r="AC819" t="str">
            <v>No</v>
          </cell>
        </row>
        <row r="820">
          <cell r="A820" t="str">
            <v>111244</v>
          </cell>
          <cell r="B820" t="str">
            <v>PEACHES CLING SLICES CAN – 12/2.5</v>
          </cell>
          <cell r="E820" t="str">
            <v>NO FNS CODE</v>
          </cell>
          <cell r="F820" t="str">
            <v>N/A</v>
          </cell>
          <cell r="G820" t="str">
            <v>LB</v>
          </cell>
          <cell r="H820">
            <v>1600</v>
          </cell>
          <cell r="I820" t="str">
            <v>1000</v>
          </cell>
          <cell r="J820" t="str">
            <v>DOMESTIC STATISTICAL 1000</v>
          </cell>
          <cell r="K820" t="str">
            <v>702010</v>
          </cell>
          <cell r="L820" t="str">
            <v>FRUIT, CANNED</v>
          </cell>
          <cell r="M820" t="str">
            <v>110</v>
          </cell>
          <cell r="N820" t="str">
            <v>AMS-FRUIT &amp; VEG</v>
          </cell>
          <cell r="O820" t="str">
            <v>101202013031220</v>
          </cell>
          <cell r="P820" t="str">
            <v>FRUIT/PEACHES/CANNED</v>
          </cell>
          <cell r="Q820">
            <v>1.236</v>
          </cell>
          <cell r="R820">
            <v>1</v>
          </cell>
          <cell r="S820" t="str">
            <v>LB</v>
          </cell>
          <cell r="T820">
            <v>21.75</v>
          </cell>
          <cell r="U820">
            <v>34800</v>
          </cell>
          <cell r="V820">
            <v>89.84</v>
          </cell>
          <cell r="W820">
            <v>0.89840000000000009</v>
          </cell>
          <cell r="X820" t="str">
            <v>USD</v>
          </cell>
          <cell r="Y820">
            <v>100</v>
          </cell>
          <cell r="Z820" t="str">
            <v>LB</v>
          </cell>
          <cell r="AA820">
            <v>19.54</v>
          </cell>
          <cell r="AB820">
            <v>31264.32</v>
          </cell>
          <cell r="AC820" t="str">
            <v>No</v>
          </cell>
        </row>
        <row r="821">
          <cell r="A821" t="str">
            <v>111245</v>
          </cell>
          <cell r="B821" t="str">
            <v>PEACHES CLING HALVES CAN – 12/2.5</v>
          </cell>
          <cell r="E821" t="str">
            <v>NO FNS CODE</v>
          </cell>
          <cell r="F821" t="str">
            <v>N/A</v>
          </cell>
          <cell r="G821" t="str">
            <v>LB</v>
          </cell>
          <cell r="H821">
            <v>1600</v>
          </cell>
          <cell r="I821" t="str">
            <v>1000</v>
          </cell>
          <cell r="J821" t="str">
            <v>DOMESTIC STATISTICAL 1000</v>
          </cell>
          <cell r="K821" t="str">
            <v>702010</v>
          </cell>
          <cell r="L821" t="str">
            <v>FRUIT, CANNED</v>
          </cell>
          <cell r="M821" t="str">
            <v>110</v>
          </cell>
          <cell r="N821" t="str">
            <v>AMS-FRUIT &amp; VEG</v>
          </cell>
          <cell r="O821" t="str">
            <v>101202013031220</v>
          </cell>
          <cell r="P821" t="str">
            <v>FRUIT/PEACHES/CANNED</v>
          </cell>
          <cell r="Q821">
            <v>1.236</v>
          </cell>
          <cell r="R821">
            <v>1</v>
          </cell>
          <cell r="S821" t="str">
            <v>LB</v>
          </cell>
          <cell r="T821">
            <v>21.75</v>
          </cell>
          <cell r="U821">
            <v>34800</v>
          </cell>
          <cell r="V821">
            <v>78</v>
          </cell>
          <cell r="W821">
            <v>0.78</v>
          </cell>
          <cell r="X821" t="str">
            <v>USD</v>
          </cell>
          <cell r="Y821">
            <v>100</v>
          </cell>
          <cell r="Z821" t="str">
            <v>LB</v>
          </cell>
          <cell r="AA821">
            <v>16.97</v>
          </cell>
          <cell r="AB821">
            <v>27144</v>
          </cell>
          <cell r="AC821" t="str">
            <v>No</v>
          </cell>
        </row>
        <row r="822">
          <cell r="A822" t="str">
            <v>111246</v>
          </cell>
          <cell r="B822" t="str">
            <v>PEARS HALVES CAN – 12/2.5</v>
          </cell>
          <cell r="E822" t="str">
            <v>NO FNS CODE</v>
          </cell>
          <cell r="F822" t="str">
            <v>N/A</v>
          </cell>
          <cell r="G822" t="str">
            <v>LB</v>
          </cell>
          <cell r="H822">
            <v>1600</v>
          </cell>
          <cell r="I822" t="str">
            <v>1000</v>
          </cell>
          <cell r="J822" t="str">
            <v>DOMESTIC STATISTICAL 1000</v>
          </cell>
          <cell r="K822" t="str">
            <v>702010</v>
          </cell>
          <cell r="L822" t="str">
            <v>FRUIT, CANNED</v>
          </cell>
          <cell r="M822" t="str">
            <v>110</v>
          </cell>
          <cell r="N822" t="str">
            <v>AMS-FRUIT &amp; VEG</v>
          </cell>
          <cell r="O822" t="str">
            <v>101202013031220</v>
          </cell>
          <cell r="P822" t="str">
            <v>FRUIT/PEACHES/CANNED</v>
          </cell>
          <cell r="Q822">
            <v>1.236</v>
          </cell>
          <cell r="R822">
            <v>1</v>
          </cell>
          <cell r="S822" t="str">
            <v>LB</v>
          </cell>
          <cell r="T822">
            <v>21.75</v>
          </cell>
          <cell r="U822">
            <v>34800</v>
          </cell>
          <cell r="V822">
            <v>87</v>
          </cell>
          <cell r="W822">
            <v>0.87</v>
          </cell>
          <cell r="X822" t="str">
            <v>USD</v>
          </cell>
          <cell r="Y822">
            <v>100</v>
          </cell>
          <cell r="Z822" t="str">
            <v>LB</v>
          </cell>
          <cell r="AA822">
            <v>18.920000000000002</v>
          </cell>
          <cell r="AB822">
            <v>30276</v>
          </cell>
          <cell r="AC822" t="str">
            <v>No</v>
          </cell>
        </row>
        <row r="823">
          <cell r="A823" t="str">
            <v>111253</v>
          </cell>
          <cell r="B823" t="str">
            <v>MIXED FRUIT CAN – 12/2.5</v>
          </cell>
          <cell r="E823" t="str">
            <v>NO FNS CODE</v>
          </cell>
          <cell r="F823" t="str">
            <v>N/A</v>
          </cell>
          <cell r="G823" t="str">
            <v>LB</v>
          </cell>
          <cell r="H823">
            <v>1600</v>
          </cell>
          <cell r="I823" t="str">
            <v>1000</v>
          </cell>
          <cell r="J823" t="str">
            <v>DOMESTIC STATISTICAL 1000</v>
          </cell>
          <cell r="K823" t="str">
            <v>702010</v>
          </cell>
          <cell r="L823" t="str">
            <v>FRUIT, CANNED</v>
          </cell>
          <cell r="M823" t="str">
            <v>110</v>
          </cell>
          <cell r="N823" t="str">
            <v>AMS-FRUIT &amp; VEG</v>
          </cell>
          <cell r="O823" t="str">
            <v>101202013031220</v>
          </cell>
          <cell r="P823" t="str">
            <v>FRUIT/PEACHES/CANNED</v>
          </cell>
          <cell r="Q823">
            <v>1.236</v>
          </cell>
          <cell r="R823">
            <v>1</v>
          </cell>
          <cell r="S823" t="str">
            <v>LB</v>
          </cell>
          <cell r="T823">
            <v>21.75</v>
          </cell>
          <cell r="U823">
            <v>34800</v>
          </cell>
          <cell r="V823">
            <v>78</v>
          </cell>
          <cell r="W823">
            <v>0.78</v>
          </cell>
          <cell r="X823" t="str">
            <v>USD</v>
          </cell>
          <cell r="Y823">
            <v>100</v>
          </cell>
          <cell r="Z823" t="str">
            <v>LB</v>
          </cell>
          <cell r="AA823">
            <v>16.97</v>
          </cell>
          <cell r="AB823">
            <v>27144</v>
          </cell>
          <cell r="AC823" t="str">
            <v>No</v>
          </cell>
        </row>
        <row r="824">
          <cell r="A824" t="str">
            <v>111270</v>
          </cell>
          <cell r="B824" t="str">
            <v>PUMPKIN SEEDS – PKG 12/1lb</v>
          </cell>
          <cell r="E824" t="str">
            <v>NO FNS CODE</v>
          </cell>
          <cell r="F824" t="str">
            <v>N/A</v>
          </cell>
          <cell r="G824" t="str">
            <v>LB</v>
          </cell>
          <cell r="H824">
            <v>3296</v>
          </cell>
          <cell r="I824" t="str">
            <v>1000</v>
          </cell>
          <cell r="J824" t="str">
            <v>DOMESTIC STATISTICAL 1000</v>
          </cell>
          <cell r="K824" t="str">
            <v>701020</v>
          </cell>
          <cell r="L824" t="str">
            <v>NUTS</v>
          </cell>
          <cell r="M824" t="str">
            <v>110</v>
          </cell>
          <cell r="N824" t="str">
            <v>AMS-FRUIT &amp; VEG</v>
          </cell>
          <cell r="O824" t="str">
            <v>102202003531460</v>
          </cell>
          <cell r="P824" t="str">
            <v>NUTS/SEEDS/PACKAGE</v>
          </cell>
          <cell r="Q824">
            <v>1.0669999999999999</v>
          </cell>
          <cell r="R824">
            <v>1</v>
          </cell>
          <cell r="S824" t="str">
            <v>LB</v>
          </cell>
          <cell r="T824">
            <v>12</v>
          </cell>
          <cell r="U824">
            <v>39552</v>
          </cell>
          <cell r="V824">
            <v>440</v>
          </cell>
          <cell r="W824">
            <v>4.4000000000000004</v>
          </cell>
          <cell r="X824" t="str">
            <v>USD</v>
          </cell>
          <cell r="Y824">
            <v>100</v>
          </cell>
          <cell r="Z824" t="str">
            <v>LB</v>
          </cell>
          <cell r="AA824">
            <v>52.8</v>
          </cell>
          <cell r="AB824">
            <v>174028.79999999999</v>
          </cell>
          <cell r="AC824" t="str">
            <v>No</v>
          </cell>
        </row>
        <row r="825">
          <cell r="A825" t="str">
            <v>111271</v>
          </cell>
          <cell r="B825" t="str">
            <v>CHEESE MOZ LM PART SKM SHRED-PKG 6/2 LB</v>
          </cell>
          <cell r="E825" t="str">
            <v>NO FNS CODE</v>
          </cell>
          <cell r="F825" t="str">
            <v>N/A</v>
          </cell>
          <cell r="G825" t="str">
            <v>LB</v>
          </cell>
          <cell r="H825">
            <v>2800</v>
          </cell>
          <cell r="I825" t="str">
            <v>1000</v>
          </cell>
          <cell r="J825" t="str">
            <v>DOMESTIC STATISTICAL 1000</v>
          </cell>
          <cell r="K825" t="str">
            <v>401020</v>
          </cell>
          <cell r="L825" t="str">
            <v>CHEESE, MOZZARELLA</v>
          </cell>
          <cell r="M825" t="str">
            <v>220</v>
          </cell>
          <cell r="N825" t="str">
            <v>AMS-DAIRY</v>
          </cell>
          <cell r="O825" t="str">
            <v>100402004031540</v>
          </cell>
          <cell r="P825" t="str">
            <v>CHEESE/MOZZARELLA/SHREDDED</v>
          </cell>
          <cell r="Q825">
            <v>1.083</v>
          </cell>
          <cell r="R825">
            <v>1</v>
          </cell>
          <cell r="S825" t="str">
            <v>LB</v>
          </cell>
          <cell r="T825">
            <v>12</v>
          </cell>
          <cell r="U825">
            <v>33600</v>
          </cell>
          <cell r="V825">
            <v>196.6</v>
          </cell>
          <cell r="W825">
            <v>1.966</v>
          </cell>
          <cell r="X825" t="str">
            <v>USD</v>
          </cell>
          <cell r="Y825">
            <v>100</v>
          </cell>
          <cell r="Z825" t="str">
            <v>LB</v>
          </cell>
          <cell r="AA825">
            <v>23.59</v>
          </cell>
          <cell r="AB825">
            <v>66057.600000000006</v>
          </cell>
          <cell r="AC825" t="str">
            <v>No</v>
          </cell>
        </row>
        <row r="826">
          <cell r="A826" t="str">
            <v>111280</v>
          </cell>
          <cell r="B826" t="str">
            <v>FISH AK POLLOCK NUGGETS FRZ PKG-20/2 LB</v>
          </cell>
          <cell r="E826" t="str">
            <v>NO FNS CODE</v>
          </cell>
          <cell r="F826" t="str">
            <v>N/A</v>
          </cell>
          <cell r="G826" t="str">
            <v>LB</v>
          </cell>
          <cell r="H826">
            <v>950</v>
          </cell>
          <cell r="I826" t="str">
            <v>1000</v>
          </cell>
          <cell r="J826" t="str">
            <v>DOMESTIC STATISTICAL 1000</v>
          </cell>
          <cell r="K826" t="str">
            <v>205030</v>
          </cell>
          <cell r="L826" t="str">
            <v>FISH, FROZEN</v>
          </cell>
          <cell r="M826" t="str">
            <v>130</v>
          </cell>
          <cell r="N826" t="str">
            <v>AMS-LIVESTOCK</v>
          </cell>
          <cell r="O826" t="str">
            <v>100602001531400</v>
          </cell>
          <cell r="P826" t="str">
            <v>FISH/POLLOCK/FROZEN</v>
          </cell>
          <cell r="Q826">
            <v>1.1000000000000001</v>
          </cell>
          <cell r="R826">
            <v>1</v>
          </cell>
          <cell r="S826" t="str">
            <v>LB</v>
          </cell>
          <cell r="T826">
            <v>40</v>
          </cell>
          <cell r="U826">
            <v>38000</v>
          </cell>
          <cell r="V826">
            <v>338.47</v>
          </cell>
          <cell r="W826">
            <v>3.3847000000000005</v>
          </cell>
          <cell r="X826" t="str">
            <v>USD</v>
          </cell>
          <cell r="Y826">
            <v>100</v>
          </cell>
          <cell r="Z826" t="str">
            <v>LB</v>
          </cell>
          <cell r="AA826">
            <v>135.38999999999999</v>
          </cell>
          <cell r="AB826">
            <v>128618.6</v>
          </cell>
          <cell r="AC826" t="str">
            <v>No</v>
          </cell>
        </row>
        <row r="827">
          <cell r="A827" t="str">
            <v>111291</v>
          </cell>
          <cell r="B827" t="str">
            <v>ATLANTIC POLLOCK FILLET FRZ PKG-20/2 LB</v>
          </cell>
          <cell r="E827" t="str">
            <v>NO FNS CODE</v>
          </cell>
          <cell r="F827" t="str">
            <v>N/A</v>
          </cell>
          <cell r="G827" t="str">
            <v>LB</v>
          </cell>
          <cell r="H827">
            <v>900</v>
          </cell>
          <cell r="I827" t="str">
            <v>1000</v>
          </cell>
          <cell r="J827" t="str">
            <v>DOMESTIC STATISTICAL 1000</v>
          </cell>
          <cell r="K827" t="str">
            <v>205030</v>
          </cell>
          <cell r="L827" t="str">
            <v>FISH, FROZEN</v>
          </cell>
          <cell r="M827" t="str">
            <v>130</v>
          </cell>
          <cell r="N827" t="str">
            <v>AMS-LIVESTOCK</v>
          </cell>
          <cell r="O827" t="str">
            <v>100602001031400</v>
          </cell>
          <cell r="P827" t="str">
            <v>FISH/CATFISH/FROZEN</v>
          </cell>
          <cell r="Q827">
            <v>1.075</v>
          </cell>
          <cell r="R827">
            <v>1</v>
          </cell>
          <cell r="S827" t="str">
            <v>LB</v>
          </cell>
          <cell r="T827">
            <v>40</v>
          </cell>
          <cell r="U827">
            <v>36000</v>
          </cell>
          <cell r="V827">
            <v>564.66</v>
          </cell>
          <cell r="W827">
            <v>5.6465999999999994</v>
          </cell>
          <cell r="X827" t="str">
            <v>USD</v>
          </cell>
          <cell r="Y827">
            <v>100</v>
          </cell>
          <cell r="Z827" t="str">
            <v>LB</v>
          </cell>
          <cell r="AA827">
            <v>225.86</v>
          </cell>
          <cell r="AB827">
            <v>203277.6</v>
          </cell>
          <cell r="AC827" t="str">
            <v>No</v>
          </cell>
        </row>
        <row r="828">
          <cell r="A828" t="str">
            <v>111292</v>
          </cell>
          <cell r="B828" t="str">
            <v>HADDOCK FILLET FRZ PKG-20/2 LB</v>
          </cell>
          <cell r="E828" t="str">
            <v>NO FNS CODE</v>
          </cell>
          <cell r="F828" t="str">
            <v>N/A</v>
          </cell>
          <cell r="G828" t="str">
            <v>LB</v>
          </cell>
          <cell r="H828">
            <v>900</v>
          </cell>
          <cell r="I828" t="str">
            <v>1000</v>
          </cell>
          <cell r="J828" t="str">
            <v>DOMESTIC STATISTICAL 1000</v>
          </cell>
          <cell r="K828" t="str">
            <v>205030</v>
          </cell>
          <cell r="L828" t="str">
            <v>FISH, FROZEN</v>
          </cell>
          <cell r="M828" t="str">
            <v>130</v>
          </cell>
          <cell r="N828" t="str">
            <v>AMS-LIVESTOCK</v>
          </cell>
          <cell r="O828" t="str">
            <v>100602001031400</v>
          </cell>
          <cell r="P828" t="str">
            <v>FISH/CATFISH/FROZEN</v>
          </cell>
          <cell r="Q828">
            <v>1.075</v>
          </cell>
          <cell r="R828">
            <v>1</v>
          </cell>
          <cell r="S828" t="str">
            <v>LB</v>
          </cell>
          <cell r="T828">
            <v>40</v>
          </cell>
          <cell r="U828">
            <v>36000</v>
          </cell>
          <cell r="V828">
            <v>732.45</v>
          </cell>
          <cell r="W828">
            <v>7.3245000000000005</v>
          </cell>
          <cell r="X828" t="str">
            <v>USD</v>
          </cell>
          <cell r="Y828">
            <v>100</v>
          </cell>
          <cell r="Z828" t="str">
            <v>LB</v>
          </cell>
          <cell r="AA828">
            <v>292.98</v>
          </cell>
          <cell r="AB828">
            <v>263682</v>
          </cell>
          <cell r="AC828" t="str">
            <v>No</v>
          </cell>
        </row>
        <row r="829">
          <cell r="A829" t="str">
            <v>111293</v>
          </cell>
          <cell r="B829" t="str">
            <v>OCEAN PERCH FILLET FRZ PKG-20/2 LB</v>
          </cell>
          <cell r="E829" t="str">
            <v>NO FNS CODE</v>
          </cell>
          <cell r="F829" t="str">
            <v>N/A</v>
          </cell>
          <cell r="G829" t="str">
            <v>LB</v>
          </cell>
          <cell r="H829">
            <v>900</v>
          </cell>
          <cell r="I829" t="str">
            <v>1000</v>
          </cell>
          <cell r="J829" t="str">
            <v>DOMESTIC STATISTICAL 1000</v>
          </cell>
          <cell r="K829" t="str">
            <v>205030</v>
          </cell>
          <cell r="L829" t="str">
            <v>FISH, FROZEN</v>
          </cell>
          <cell r="M829" t="str">
            <v>130</v>
          </cell>
          <cell r="N829" t="str">
            <v>AMS-LIVESTOCK</v>
          </cell>
          <cell r="O829" t="str">
            <v>100602001031400</v>
          </cell>
          <cell r="P829" t="str">
            <v>FISH/CATFISH/FROZEN</v>
          </cell>
          <cell r="Q829">
            <v>1.075</v>
          </cell>
          <cell r="R829">
            <v>1</v>
          </cell>
          <cell r="S829" t="str">
            <v>LB</v>
          </cell>
          <cell r="T829">
            <v>40</v>
          </cell>
          <cell r="U829">
            <v>36000</v>
          </cell>
          <cell r="V829">
            <v>592.47</v>
          </cell>
          <cell r="W829">
            <v>5.9247000000000005</v>
          </cell>
          <cell r="X829" t="str">
            <v>USD</v>
          </cell>
          <cell r="Y829">
            <v>100</v>
          </cell>
          <cell r="Z829" t="str">
            <v>LB</v>
          </cell>
          <cell r="AA829">
            <v>236.99</v>
          </cell>
          <cell r="AB829">
            <v>213289.2</v>
          </cell>
          <cell r="AC829" t="str">
            <v>No</v>
          </cell>
        </row>
        <row r="830">
          <cell r="A830" t="str">
            <v>111297</v>
          </cell>
          <cell r="B830" t="str">
            <v>LAMB RACK ROAST CTN- 38 – 42 LB</v>
          </cell>
          <cell r="E830" t="str">
            <v>NO FNS CODE</v>
          </cell>
          <cell r="F830" t="str">
            <v>N/A</v>
          </cell>
          <cell r="G830" t="str">
            <v>LB</v>
          </cell>
          <cell r="H830">
            <v>950</v>
          </cell>
          <cell r="I830" t="str">
            <v>1000</v>
          </cell>
          <cell r="J830" t="str">
            <v>DOMESTIC STATISTICAL 1000</v>
          </cell>
          <cell r="K830" t="str">
            <v>104010</v>
          </cell>
          <cell r="L830" t="str">
            <v>LAMB PRODUCTS</v>
          </cell>
          <cell r="M830" t="str">
            <v>130</v>
          </cell>
          <cell r="N830" t="str">
            <v>AMS-LIVESTOCK</v>
          </cell>
          <cell r="O830" t="str">
            <v>101802004031400</v>
          </cell>
          <cell r="P830" t="str">
            <v>MEAT/LAMB/FROZEN</v>
          </cell>
          <cell r="Q830">
            <v>1.08</v>
          </cell>
          <cell r="R830">
            <v>1</v>
          </cell>
          <cell r="S830" t="str">
            <v>LB</v>
          </cell>
          <cell r="T830">
            <v>42</v>
          </cell>
          <cell r="U830">
            <v>39900</v>
          </cell>
          <cell r="V830">
            <v>1593.67</v>
          </cell>
          <cell r="W830">
            <v>15.9367</v>
          </cell>
          <cell r="X830" t="str">
            <v>USD</v>
          </cell>
          <cell r="Y830">
            <v>100</v>
          </cell>
          <cell r="Z830" t="str">
            <v>LB</v>
          </cell>
          <cell r="AA830">
            <v>669.34</v>
          </cell>
          <cell r="AB830">
            <v>635874.32999999996</v>
          </cell>
          <cell r="AC830" t="str">
            <v>Yes</v>
          </cell>
        </row>
        <row r="831">
          <cell r="A831" t="str">
            <v>111301</v>
          </cell>
          <cell r="B831" t="str">
            <v>POTATOES DEHY COMPLETE MIX PKG-24/1 LB</v>
          </cell>
          <cell r="E831" t="str">
            <v>NO FNS CODE</v>
          </cell>
          <cell r="F831" t="str">
            <v>N/A</v>
          </cell>
          <cell r="G831" t="str">
            <v>LB</v>
          </cell>
          <cell r="H831">
            <v>1400</v>
          </cell>
          <cell r="I831" t="str">
            <v>1000</v>
          </cell>
          <cell r="J831" t="str">
            <v>DOMESTIC STATISTICAL 1000</v>
          </cell>
          <cell r="K831" t="str">
            <v>703020</v>
          </cell>
          <cell r="L831" t="str">
            <v>VEGETABLE, DRIED</v>
          </cell>
          <cell r="M831" t="str">
            <v>110</v>
          </cell>
          <cell r="N831" t="str">
            <v>AMS-FRUIT &amp; VEG</v>
          </cell>
          <cell r="O831" t="str">
            <v>103602007031320</v>
          </cell>
          <cell r="P831" t="str">
            <v>VEGETABLES/POTATO/FLAKE DEHYDRATED</v>
          </cell>
          <cell r="Q831">
            <v>1.25</v>
          </cell>
          <cell r="R831">
            <v>1</v>
          </cell>
          <cell r="S831" t="str">
            <v>LB</v>
          </cell>
          <cell r="T831">
            <v>24</v>
          </cell>
          <cell r="U831">
            <v>33600</v>
          </cell>
          <cell r="V831">
            <v>132.24</v>
          </cell>
          <cell r="W831">
            <v>1.3224</v>
          </cell>
          <cell r="X831" t="str">
            <v>USD</v>
          </cell>
          <cell r="Y831">
            <v>100</v>
          </cell>
          <cell r="Z831" t="str">
            <v>LB</v>
          </cell>
          <cell r="AA831">
            <v>31.74</v>
          </cell>
          <cell r="AB831">
            <v>44432.639999999999</v>
          </cell>
          <cell r="AC831" t="str">
            <v>No</v>
          </cell>
        </row>
        <row r="832">
          <cell r="A832" t="str">
            <v>111303</v>
          </cell>
          <cell r="B832" t="str">
            <v>POTATOES DEHYDRATED GRANULES PKG-12/1 LB</v>
          </cell>
          <cell r="E832" t="str">
            <v>NO FNS CODE</v>
          </cell>
          <cell r="F832" t="str">
            <v>N/A</v>
          </cell>
          <cell r="G832" t="str">
            <v>LB</v>
          </cell>
          <cell r="H832">
            <v>2352</v>
          </cell>
          <cell r="I832" t="str">
            <v>1000</v>
          </cell>
          <cell r="J832" t="str">
            <v>DOMESTIC STATISTICAL 1000</v>
          </cell>
          <cell r="K832" t="str">
            <v>703020</v>
          </cell>
          <cell r="L832" t="str">
            <v>VEGETABLE, DRIED</v>
          </cell>
          <cell r="M832" t="str">
            <v>110</v>
          </cell>
          <cell r="N832" t="str">
            <v>AMS-FRUIT &amp; VEG</v>
          </cell>
          <cell r="O832" t="str">
            <v>103602007031320</v>
          </cell>
          <cell r="P832" t="str">
            <v>VEGETABLES/POTATO/FLAKE DEHYDRATED</v>
          </cell>
          <cell r="Q832">
            <v>1.25</v>
          </cell>
          <cell r="R832">
            <v>1</v>
          </cell>
          <cell r="S832" t="str">
            <v>LB</v>
          </cell>
          <cell r="T832">
            <v>12</v>
          </cell>
          <cell r="U832">
            <v>28224</v>
          </cell>
          <cell r="V832">
            <v>126</v>
          </cell>
          <cell r="W832">
            <v>1.26</v>
          </cell>
          <cell r="X832" t="str">
            <v>USD</v>
          </cell>
          <cell r="Y832">
            <v>100</v>
          </cell>
          <cell r="Z832" t="str">
            <v>LB</v>
          </cell>
          <cell r="AA832">
            <v>15.12</v>
          </cell>
          <cell r="AB832">
            <v>35562.239999999998</v>
          </cell>
          <cell r="AC832" t="str">
            <v>No</v>
          </cell>
        </row>
        <row r="833">
          <cell r="A833" t="str">
            <v>111310</v>
          </cell>
          <cell r="B833" t="str">
            <v>NATURAL SWISS CHEESE BLOCKS-PKG 12/1 LB</v>
          </cell>
          <cell r="E833" t="str">
            <v>NO FNS CODE</v>
          </cell>
          <cell r="F833" t="str">
            <v>N/A</v>
          </cell>
          <cell r="G833" t="str">
            <v>LB</v>
          </cell>
          <cell r="H833">
            <v>3360</v>
          </cell>
          <cell r="I833" t="str">
            <v>1000</v>
          </cell>
          <cell r="J833" t="str">
            <v>DOMESTIC STATISTICAL 1000</v>
          </cell>
          <cell r="K833" t="str">
            <v>401040</v>
          </cell>
          <cell r="L833" t="str">
            <v>CHEESE, NATURAL AMER</v>
          </cell>
          <cell r="M833" t="str">
            <v>220</v>
          </cell>
          <cell r="N833" t="str">
            <v>AMS-DAIRY</v>
          </cell>
          <cell r="O833" t="str">
            <v>100402003031440</v>
          </cell>
          <cell r="P833" t="str">
            <v>CHEESE/CHEDDAR YELLOW/LOAVES</v>
          </cell>
          <cell r="Q833">
            <v>1.042</v>
          </cell>
          <cell r="R833">
            <v>1</v>
          </cell>
          <cell r="S833" t="str">
            <v>LB</v>
          </cell>
          <cell r="T833">
            <v>12</v>
          </cell>
          <cell r="U833">
            <v>40320</v>
          </cell>
          <cell r="V833">
            <v>335.9</v>
          </cell>
          <cell r="W833">
            <v>3.359</v>
          </cell>
          <cell r="X833" t="str">
            <v>USD</v>
          </cell>
          <cell r="Y833">
            <v>100</v>
          </cell>
          <cell r="Z833" t="str">
            <v>LB</v>
          </cell>
          <cell r="AA833">
            <v>40.31</v>
          </cell>
          <cell r="AB833">
            <v>135434.88</v>
          </cell>
          <cell r="AC833" t="str">
            <v>No</v>
          </cell>
        </row>
        <row r="834">
          <cell r="A834" t="str">
            <v>111312</v>
          </cell>
          <cell r="B834" t="str">
            <v>NATURAL SWISS CHEESE SLICES-PKG 6/24 OZ</v>
          </cell>
          <cell r="E834" t="str">
            <v>NO FNS CODE</v>
          </cell>
          <cell r="F834" t="str">
            <v>N/A</v>
          </cell>
          <cell r="G834" t="str">
            <v>LB</v>
          </cell>
          <cell r="H834">
            <v>4290</v>
          </cell>
          <cell r="I834" t="str">
            <v>1000</v>
          </cell>
          <cell r="J834" t="str">
            <v>DOMESTIC STATISTICAL 1000</v>
          </cell>
          <cell r="K834" t="str">
            <v>401040</v>
          </cell>
          <cell r="L834" t="str">
            <v>CHEESE, NATURAL AMER</v>
          </cell>
          <cell r="M834" t="str">
            <v>220</v>
          </cell>
          <cell r="N834" t="str">
            <v>AMS-DAIRY</v>
          </cell>
          <cell r="O834" t="str">
            <v>100402003031440</v>
          </cell>
          <cell r="P834" t="str">
            <v>CHEESE/CHEDDAR YELLOW/LOAVES</v>
          </cell>
          <cell r="Q834">
            <v>1.042</v>
          </cell>
          <cell r="R834">
            <v>1</v>
          </cell>
          <cell r="S834" t="str">
            <v>LB</v>
          </cell>
          <cell r="T834">
            <v>9</v>
          </cell>
          <cell r="U834">
            <v>38610</v>
          </cell>
          <cell r="V834">
            <v>342.34</v>
          </cell>
          <cell r="W834">
            <v>3.4233999999999996</v>
          </cell>
          <cell r="X834" t="str">
            <v>USD</v>
          </cell>
          <cell r="Y834">
            <v>100</v>
          </cell>
          <cell r="Z834" t="str">
            <v>LB</v>
          </cell>
          <cell r="AA834">
            <v>30.81</v>
          </cell>
          <cell r="AB834">
            <v>132177.47</v>
          </cell>
          <cell r="AC834" t="str">
            <v>No</v>
          </cell>
        </row>
        <row r="835">
          <cell r="A835" t="str">
            <v>111320</v>
          </cell>
          <cell r="B835" t="str">
            <v>SHRIMP SHELL-ON TAIL 21-35 PKG-10/2 LB</v>
          </cell>
          <cell r="E835" t="str">
            <v>NO FNS CODE</v>
          </cell>
          <cell r="F835" t="str">
            <v>N/A</v>
          </cell>
          <cell r="G835" t="str">
            <v>LB</v>
          </cell>
          <cell r="H835">
            <v>1500</v>
          </cell>
          <cell r="I835" t="str">
            <v>1000</v>
          </cell>
          <cell r="J835" t="str">
            <v>DOMESTIC STATISTICAL 1000</v>
          </cell>
          <cell r="K835" t="str">
            <v>205030</v>
          </cell>
          <cell r="L835" t="str">
            <v>FISH, FROZEN</v>
          </cell>
          <cell r="M835" t="str">
            <v>130</v>
          </cell>
          <cell r="N835" t="str">
            <v>AMS-LIVESTOCK</v>
          </cell>
          <cell r="O835" t="str">
            <v>100602002531460</v>
          </cell>
          <cell r="P835" t="str">
            <v>FISH/SHRIMP/PACKAGE</v>
          </cell>
          <cell r="Q835">
            <v>1.0669999999999999</v>
          </cell>
          <cell r="R835">
            <v>1</v>
          </cell>
          <cell r="S835" t="str">
            <v>LB</v>
          </cell>
          <cell r="T835">
            <v>20</v>
          </cell>
          <cell r="U835">
            <v>30000</v>
          </cell>
          <cell r="V835">
            <v>670</v>
          </cell>
          <cell r="W835">
            <v>6.7</v>
          </cell>
          <cell r="X835" t="str">
            <v>USD</v>
          </cell>
          <cell r="Y835">
            <v>100</v>
          </cell>
          <cell r="Z835" t="str">
            <v>LB</v>
          </cell>
          <cell r="AA835">
            <v>134</v>
          </cell>
          <cell r="AB835">
            <v>201000</v>
          </cell>
          <cell r="AC835" t="str">
            <v>No</v>
          </cell>
        </row>
        <row r="836">
          <cell r="A836" t="str">
            <v>111321</v>
          </cell>
          <cell r="B836" t="str">
            <v>SHRIMP SHELL-ON TAIL 21-35 BLOCK-4/5 LB</v>
          </cell>
          <cell r="E836" t="str">
            <v>NO FNS CODE</v>
          </cell>
          <cell r="F836" t="str">
            <v>N/A</v>
          </cell>
          <cell r="G836" t="str">
            <v>LB</v>
          </cell>
          <cell r="H836">
            <v>1350</v>
          </cell>
          <cell r="I836" t="str">
            <v>1000</v>
          </cell>
          <cell r="J836" t="str">
            <v>DOMESTIC STATISTICAL 1000</v>
          </cell>
          <cell r="K836" t="str">
            <v>205030</v>
          </cell>
          <cell r="L836" t="str">
            <v>FISH, FROZEN</v>
          </cell>
          <cell r="M836" t="str">
            <v>130</v>
          </cell>
          <cell r="N836" t="str">
            <v>AMS-LIVESTOCK</v>
          </cell>
          <cell r="O836" t="str">
            <v>100602002531120</v>
          </cell>
          <cell r="P836" t="str">
            <v>FISH/SHRIMP/BLOCK</v>
          </cell>
          <cell r="Q836">
            <v>1.0329999999999999</v>
          </cell>
          <cell r="R836">
            <v>1</v>
          </cell>
          <cell r="S836" t="str">
            <v>LB</v>
          </cell>
          <cell r="T836">
            <v>20</v>
          </cell>
          <cell r="U836">
            <v>27000</v>
          </cell>
          <cell r="V836">
            <v>560</v>
          </cell>
          <cell r="W836">
            <v>5.6</v>
          </cell>
          <cell r="X836" t="str">
            <v>USD</v>
          </cell>
          <cell r="Y836">
            <v>100</v>
          </cell>
          <cell r="Z836" t="str">
            <v>LB</v>
          </cell>
          <cell r="AA836">
            <v>112</v>
          </cell>
          <cell r="AB836">
            <v>151200</v>
          </cell>
          <cell r="AC836" t="str">
            <v>No</v>
          </cell>
        </row>
        <row r="837">
          <cell r="A837" t="str">
            <v>111322</v>
          </cell>
          <cell r="B837" t="str">
            <v>SHRIMP PEELED &amp; DVND 31-50 BLOCK–4/5 LB</v>
          </cell>
          <cell r="E837" t="str">
            <v>NO FNS CODE</v>
          </cell>
          <cell r="F837" t="str">
            <v>N/A</v>
          </cell>
          <cell r="G837" t="str">
            <v>LB</v>
          </cell>
          <cell r="H837">
            <v>1350</v>
          </cell>
          <cell r="I837" t="str">
            <v>1000</v>
          </cell>
          <cell r="J837" t="str">
            <v>DOMESTIC STATISTICAL 1000</v>
          </cell>
          <cell r="K837" t="str">
            <v>205030</v>
          </cell>
          <cell r="L837" t="str">
            <v>FISH, FROZEN</v>
          </cell>
          <cell r="M837" t="str">
            <v>130</v>
          </cell>
          <cell r="N837" t="str">
            <v>AMS-LIVESTOCK</v>
          </cell>
          <cell r="O837" t="str">
            <v>100602002531120</v>
          </cell>
          <cell r="P837" t="str">
            <v>FISH/SHRIMP/BLOCK</v>
          </cell>
          <cell r="Q837">
            <v>1.0329999999999999</v>
          </cell>
          <cell r="R837">
            <v>1</v>
          </cell>
          <cell r="S837" t="str">
            <v>LB</v>
          </cell>
          <cell r="T837">
            <v>20</v>
          </cell>
          <cell r="U837">
            <v>27000</v>
          </cell>
          <cell r="V837">
            <v>742.86</v>
          </cell>
          <cell r="W837">
            <v>7.4286000000000003</v>
          </cell>
          <cell r="X837" t="str">
            <v>USD</v>
          </cell>
          <cell r="Y837">
            <v>100</v>
          </cell>
          <cell r="Z837" t="str">
            <v>LB</v>
          </cell>
          <cell r="AA837">
            <v>148.57</v>
          </cell>
          <cell r="AB837">
            <v>200572.2</v>
          </cell>
          <cell r="AC837" t="str">
            <v>No</v>
          </cell>
        </row>
        <row r="838">
          <cell r="A838" t="str">
            <v>111323</v>
          </cell>
          <cell r="B838" t="str">
            <v>SHRIMP PEELED &amp; DVND 31-50 PKG–10/2 LB</v>
          </cell>
          <cell r="E838" t="str">
            <v>NO FNS CODE</v>
          </cell>
          <cell r="F838" t="str">
            <v>N/A</v>
          </cell>
          <cell r="G838" t="str">
            <v>LB</v>
          </cell>
          <cell r="H838">
            <v>1500</v>
          </cell>
          <cell r="I838" t="str">
            <v>1000</v>
          </cell>
          <cell r="J838" t="str">
            <v>DOMESTIC STATISTICAL 1000</v>
          </cell>
          <cell r="K838" t="str">
            <v>205030</v>
          </cell>
          <cell r="L838" t="str">
            <v>FISH, FROZEN</v>
          </cell>
          <cell r="M838" t="str">
            <v>130</v>
          </cell>
          <cell r="N838" t="str">
            <v>AMS-LIVESTOCK</v>
          </cell>
          <cell r="O838" t="str">
            <v>100602002531460</v>
          </cell>
          <cell r="P838" t="str">
            <v>FISH/SHRIMP/PACKAGE</v>
          </cell>
          <cell r="Q838">
            <v>1.0669999999999999</v>
          </cell>
          <cell r="R838">
            <v>1</v>
          </cell>
          <cell r="S838" t="str">
            <v>LB</v>
          </cell>
          <cell r="T838">
            <v>20</v>
          </cell>
          <cell r="U838">
            <v>30000</v>
          </cell>
          <cell r="V838">
            <v>512.91</v>
          </cell>
          <cell r="W838">
            <v>5.1290999999999993</v>
          </cell>
          <cell r="X838" t="str">
            <v>USD</v>
          </cell>
          <cell r="Y838">
            <v>100</v>
          </cell>
          <cell r="Z838" t="str">
            <v>LB</v>
          </cell>
          <cell r="AA838">
            <v>102.58</v>
          </cell>
          <cell r="AB838">
            <v>153873</v>
          </cell>
          <cell r="AC838" t="str">
            <v>No</v>
          </cell>
        </row>
        <row r="839">
          <cell r="A839" t="str">
            <v>111324</v>
          </cell>
          <cell r="B839" t="str">
            <v>SHRIMP PEELED &amp; DVND 51-70  BLOCK–4/5 LB</v>
          </cell>
          <cell r="E839" t="str">
            <v>NO FNS CODE</v>
          </cell>
          <cell r="F839" t="str">
            <v>N/A</v>
          </cell>
          <cell r="G839" t="str">
            <v>LB</v>
          </cell>
          <cell r="H839">
            <v>1350</v>
          </cell>
          <cell r="I839" t="str">
            <v>1000</v>
          </cell>
          <cell r="J839" t="str">
            <v>DOMESTIC STATISTICAL 1000</v>
          </cell>
          <cell r="K839" t="str">
            <v>205030</v>
          </cell>
          <cell r="L839" t="str">
            <v>FISH, FROZEN</v>
          </cell>
          <cell r="M839" t="str">
            <v>130</v>
          </cell>
          <cell r="N839" t="str">
            <v>AMS-LIVESTOCK</v>
          </cell>
          <cell r="O839" t="str">
            <v>100602002531120</v>
          </cell>
          <cell r="P839" t="str">
            <v>FISH/SHRIMP/BLOCK</v>
          </cell>
          <cell r="Q839">
            <v>1.0329999999999999</v>
          </cell>
          <cell r="R839">
            <v>1</v>
          </cell>
          <cell r="S839" t="str">
            <v>LB</v>
          </cell>
          <cell r="T839">
            <v>20</v>
          </cell>
          <cell r="U839">
            <v>27000</v>
          </cell>
          <cell r="V839">
            <v>750</v>
          </cell>
          <cell r="W839">
            <v>7.5</v>
          </cell>
          <cell r="X839" t="str">
            <v>USD</v>
          </cell>
          <cell r="Y839">
            <v>100</v>
          </cell>
          <cell r="Z839" t="str">
            <v>LB</v>
          </cell>
          <cell r="AA839">
            <v>150</v>
          </cell>
          <cell r="AB839">
            <v>202500</v>
          </cell>
          <cell r="AC839" t="str">
            <v>No</v>
          </cell>
        </row>
        <row r="840">
          <cell r="A840" t="str">
            <v>111325</v>
          </cell>
          <cell r="B840" t="str">
            <v>SHRIMP PEELED &amp; DVND 51-70 PKG–10/2 LB</v>
          </cell>
          <cell r="E840" t="str">
            <v>NO FNS CODE</v>
          </cell>
          <cell r="F840" t="str">
            <v>N/A</v>
          </cell>
          <cell r="G840" t="str">
            <v>LB</v>
          </cell>
          <cell r="H840">
            <v>1500</v>
          </cell>
          <cell r="I840" t="str">
            <v>1000</v>
          </cell>
          <cell r="J840" t="str">
            <v>DOMESTIC STATISTICAL 1000</v>
          </cell>
          <cell r="K840" t="str">
            <v>205030</v>
          </cell>
          <cell r="L840" t="str">
            <v>FISH, FROZEN</v>
          </cell>
          <cell r="M840" t="str">
            <v>130</v>
          </cell>
          <cell r="N840" t="str">
            <v>AMS-LIVESTOCK</v>
          </cell>
          <cell r="O840" t="str">
            <v>100602002531460</v>
          </cell>
          <cell r="P840" t="str">
            <v>FISH/SHRIMP/PACKAGE</v>
          </cell>
          <cell r="Q840">
            <v>1.0669999999999999</v>
          </cell>
          <cell r="R840">
            <v>1</v>
          </cell>
          <cell r="S840" t="str">
            <v>LB</v>
          </cell>
          <cell r="T840">
            <v>20</v>
          </cell>
          <cell r="U840">
            <v>30000</v>
          </cell>
          <cell r="V840">
            <v>760</v>
          </cell>
          <cell r="W840">
            <v>7.6</v>
          </cell>
          <cell r="X840" t="str">
            <v>USD</v>
          </cell>
          <cell r="Y840">
            <v>100</v>
          </cell>
          <cell r="Z840" t="str">
            <v>LB</v>
          </cell>
          <cell r="AA840">
            <v>152</v>
          </cell>
          <cell r="AB840">
            <v>228000</v>
          </cell>
          <cell r="AC840" t="str">
            <v>No</v>
          </cell>
        </row>
        <row r="841">
          <cell r="A841" t="str">
            <v>111330</v>
          </cell>
          <cell r="B841" t="str">
            <v>PEACHES/PEARS IN JUICE CUP-72/4 OZ</v>
          </cell>
          <cell r="E841" t="str">
            <v>NO FNS CODE</v>
          </cell>
          <cell r="F841" t="str">
            <v>N/A</v>
          </cell>
          <cell r="G841" t="str">
            <v>LB</v>
          </cell>
          <cell r="H841">
            <v>2016</v>
          </cell>
          <cell r="I841" t="str">
            <v>1000</v>
          </cell>
          <cell r="J841" t="str">
            <v>DOMESTIC STATISTICAL 1000</v>
          </cell>
          <cell r="K841" t="str">
            <v>702010</v>
          </cell>
          <cell r="L841" t="str">
            <v>FRUIT, CANNED</v>
          </cell>
          <cell r="M841" t="str">
            <v>110</v>
          </cell>
          <cell r="N841" t="str">
            <v>AMS-FRUIT &amp; VEG</v>
          </cell>
          <cell r="O841" t="str">
            <v>101202013531300</v>
          </cell>
          <cell r="P841" t="str">
            <v>FRUIT/PEACHES/PEARS/CUP</v>
          </cell>
          <cell r="Q841">
            <v>1.167</v>
          </cell>
          <cell r="R841">
            <v>1</v>
          </cell>
          <cell r="S841" t="str">
            <v>LB</v>
          </cell>
          <cell r="T841">
            <v>18</v>
          </cell>
          <cell r="U841">
            <v>36288</v>
          </cell>
          <cell r="V841">
            <v>184</v>
          </cell>
          <cell r="W841">
            <v>1.84</v>
          </cell>
          <cell r="X841" t="str">
            <v>USD</v>
          </cell>
          <cell r="Y841">
            <v>100</v>
          </cell>
          <cell r="Z841" t="str">
            <v>LB</v>
          </cell>
          <cell r="AA841">
            <v>33.119999999999997</v>
          </cell>
          <cell r="AB841">
            <v>66769.919999999998</v>
          </cell>
          <cell r="AC841" t="str">
            <v>No</v>
          </cell>
        </row>
        <row r="842">
          <cell r="A842" t="str">
            <v>111331</v>
          </cell>
          <cell r="B842" t="str">
            <v>PEACHES/PEARS XLT SYR CUP SLEEVE-4/4 OZ</v>
          </cell>
          <cell r="E842" t="str">
            <v>NO FNS CODE</v>
          </cell>
          <cell r="F842" t="str">
            <v>N/A</v>
          </cell>
          <cell r="G842" t="str">
            <v>LB</v>
          </cell>
          <cell r="H842">
            <v>5040</v>
          </cell>
          <cell r="I842" t="str">
            <v>1000</v>
          </cell>
          <cell r="J842" t="str">
            <v>DOMESTIC STATISTICAL 1000</v>
          </cell>
          <cell r="K842" t="str">
            <v>702010</v>
          </cell>
          <cell r="L842" t="str">
            <v>FRUIT, CANNED</v>
          </cell>
          <cell r="M842" t="str">
            <v>110</v>
          </cell>
          <cell r="N842" t="str">
            <v>AMS-FRUIT &amp; VEG</v>
          </cell>
          <cell r="O842" t="str">
            <v>101202013531300</v>
          </cell>
          <cell r="P842" t="str">
            <v>FRUIT/PEACHES/PEARS/CUP</v>
          </cell>
          <cell r="Q842">
            <v>1.2</v>
          </cell>
          <cell r="R842">
            <v>1</v>
          </cell>
          <cell r="S842" t="str">
            <v>LB</v>
          </cell>
          <cell r="T842">
            <v>6</v>
          </cell>
          <cell r="U842">
            <v>30240</v>
          </cell>
          <cell r="V842">
            <v>170</v>
          </cell>
          <cell r="W842">
            <v>1.7</v>
          </cell>
          <cell r="X842" t="str">
            <v>USD</v>
          </cell>
          <cell r="Y842">
            <v>100</v>
          </cell>
          <cell r="Z842" t="str">
            <v>LB</v>
          </cell>
          <cell r="AA842">
            <v>10.199999999999999</v>
          </cell>
          <cell r="AB842">
            <v>51408</v>
          </cell>
          <cell r="AC842" t="str">
            <v>No</v>
          </cell>
        </row>
        <row r="843">
          <cell r="A843" t="str">
            <v>111332</v>
          </cell>
          <cell r="B843" t="str">
            <v>CEREAL CORN FLKS 1440 PKG–12/18 OZ</v>
          </cell>
          <cell r="E843" t="str">
            <v>NO FNS CODE</v>
          </cell>
          <cell r="F843" t="str">
            <v>N/A</v>
          </cell>
          <cell r="G843" t="str">
            <v>LB</v>
          </cell>
          <cell r="H843">
            <v>1440</v>
          </cell>
          <cell r="I843" t="str">
            <v>1000</v>
          </cell>
          <cell r="J843" t="str">
            <v>DOMESTIC STATISTICAL 1000</v>
          </cell>
          <cell r="K843" t="str">
            <v>503010</v>
          </cell>
          <cell r="L843" t="str">
            <v>CEREAL, FORTIFIED</v>
          </cell>
          <cell r="M843" t="str">
            <v>210</v>
          </cell>
          <cell r="N843" t="str">
            <v>AMS-DOMESTIC</v>
          </cell>
          <cell r="O843" t="str">
            <v>100202001031160</v>
          </cell>
          <cell r="P843" t="str">
            <v>CEREAL/CORN AND RICE/BOX</v>
          </cell>
          <cell r="Q843">
            <v>1.4</v>
          </cell>
          <cell r="R843">
            <v>1</v>
          </cell>
          <cell r="S843" t="str">
            <v>LB</v>
          </cell>
          <cell r="T843">
            <v>13.5</v>
          </cell>
          <cell r="U843">
            <v>19440</v>
          </cell>
          <cell r="V843">
            <v>150.86000000000001</v>
          </cell>
          <cell r="W843">
            <v>1.5086000000000002</v>
          </cell>
          <cell r="X843" t="str">
            <v>USD</v>
          </cell>
          <cell r="Y843">
            <v>100</v>
          </cell>
          <cell r="Z843" t="str">
            <v>LB</v>
          </cell>
          <cell r="AA843">
            <v>20.37</v>
          </cell>
          <cell r="AB843">
            <v>29327.18</v>
          </cell>
          <cell r="AC843" t="str">
            <v>No</v>
          </cell>
        </row>
        <row r="844">
          <cell r="A844" t="str">
            <v>111333</v>
          </cell>
          <cell r="B844" t="str">
            <v>CEREAL CORN RICE BISC 1440 PKG–14/12 OZ</v>
          </cell>
          <cell r="E844" t="str">
            <v>NO FNS CODE</v>
          </cell>
          <cell r="F844" t="str">
            <v>N/A</v>
          </cell>
          <cell r="G844" t="str">
            <v>LB</v>
          </cell>
          <cell r="H844">
            <v>1440</v>
          </cell>
          <cell r="I844" t="str">
            <v>1000</v>
          </cell>
          <cell r="J844" t="str">
            <v>DOMESTIC STATISTICAL 1000</v>
          </cell>
          <cell r="K844" t="str">
            <v>503010</v>
          </cell>
          <cell r="L844" t="str">
            <v>CEREAL, FORTIFIED</v>
          </cell>
          <cell r="M844" t="str">
            <v>210</v>
          </cell>
          <cell r="N844" t="str">
            <v>AMS-DOMESTIC</v>
          </cell>
          <cell r="O844" t="str">
            <v>100202001031160</v>
          </cell>
          <cell r="P844" t="str">
            <v>CEREAL/CORN AND RICE/BOX</v>
          </cell>
          <cell r="Q844">
            <v>1.381</v>
          </cell>
          <cell r="R844">
            <v>1</v>
          </cell>
          <cell r="S844" t="str">
            <v>LB</v>
          </cell>
          <cell r="T844">
            <v>10.5</v>
          </cell>
          <cell r="U844">
            <v>15120</v>
          </cell>
          <cell r="V844">
            <v>179.77</v>
          </cell>
          <cell r="W844">
            <v>1.7977000000000001</v>
          </cell>
          <cell r="X844" t="str">
            <v>USD</v>
          </cell>
          <cell r="Y844">
            <v>100</v>
          </cell>
          <cell r="Z844" t="str">
            <v>LB</v>
          </cell>
          <cell r="AA844">
            <v>18.88</v>
          </cell>
          <cell r="AB844">
            <v>27181.22</v>
          </cell>
          <cell r="AC844" t="str">
            <v>No</v>
          </cell>
        </row>
        <row r="845">
          <cell r="A845" t="str">
            <v>111334</v>
          </cell>
          <cell r="B845" t="str">
            <v>CEREAL CORN SQUARES 1440 PKG–14/12 OZ</v>
          </cell>
          <cell r="E845" t="str">
            <v>NO FNS CODE</v>
          </cell>
          <cell r="F845" t="str">
            <v>N/A</v>
          </cell>
          <cell r="G845" t="str">
            <v>LB</v>
          </cell>
          <cell r="H845">
            <v>1440</v>
          </cell>
          <cell r="I845" t="str">
            <v>1000</v>
          </cell>
          <cell r="J845" t="str">
            <v>DOMESTIC STATISTICAL 1000</v>
          </cell>
          <cell r="K845" t="str">
            <v>503010</v>
          </cell>
          <cell r="L845" t="str">
            <v>CEREAL, FORTIFIED</v>
          </cell>
          <cell r="M845" t="str">
            <v>210</v>
          </cell>
          <cell r="N845" t="str">
            <v>AMS-DOMESTIC</v>
          </cell>
          <cell r="O845" t="str">
            <v>100202001031160</v>
          </cell>
          <cell r="P845" t="str">
            <v>CEREAL/CORN AND RICE/BOX</v>
          </cell>
          <cell r="Q845">
            <v>1.4</v>
          </cell>
          <cell r="R845">
            <v>1</v>
          </cell>
          <cell r="S845" t="str">
            <v>LB</v>
          </cell>
          <cell r="T845">
            <v>10.5</v>
          </cell>
          <cell r="U845">
            <v>15120</v>
          </cell>
          <cell r="V845">
            <v>238.76</v>
          </cell>
          <cell r="W845">
            <v>2.3875999999999999</v>
          </cell>
          <cell r="X845" t="str">
            <v>USD</v>
          </cell>
          <cell r="Y845">
            <v>100</v>
          </cell>
          <cell r="Z845" t="str">
            <v>LB</v>
          </cell>
          <cell r="AA845">
            <v>25.07</v>
          </cell>
          <cell r="AB845">
            <v>36100.51</v>
          </cell>
          <cell r="AC845" t="str">
            <v>No</v>
          </cell>
        </row>
        <row r="846">
          <cell r="A846" t="str">
            <v>111335</v>
          </cell>
          <cell r="B846" t="str">
            <v>CEREAL OAT CIRCLES 1440 PKG–12/14 OZ</v>
          </cell>
          <cell r="E846" t="str">
            <v>NO FNS CODE</v>
          </cell>
          <cell r="F846" t="str">
            <v>N/A</v>
          </cell>
          <cell r="G846" t="str">
            <v>LB</v>
          </cell>
          <cell r="H846">
            <v>1440</v>
          </cell>
          <cell r="I846" t="str">
            <v>1000</v>
          </cell>
          <cell r="J846" t="str">
            <v>DOMESTIC STATISTICAL 1000</v>
          </cell>
          <cell r="K846" t="str">
            <v>503010</v>
          </cell>
          <cell r="L846" t="str">
            <v>CEREAL, FORTIFIED</v>
          </cell>
          <cell r="M846" t="str">
            <v>210</v>
          </cell>
          <cell r="N846" t="str">
            <v>AMS-DOMESTIC</v>
          </cell>
          <cell r="O846" t="str">
            <v>100202003031160</v>
          </cell>
          <cell r="P846" t="str">
            <v>CEREAL/OATS/BOX</v>
          </cell>
          <cell r="Q846">
            <v>1.405</v>
          </cell>
          <cell r="R846">
            <v>1</v>
          </cell>
          <cell r="S846" t="str">
            <v>LB</v>
          </cell>
          <cell r="T846">
            <v>10.5</v>
          </cell>
          <cell r="U846">
            <v>15120</v>
          </cell>
          <cell r="V846">
            <v>180.35</v>
          </cell>
          <cell r="W846">
            <v>1.8034999999999999</v>
          </cell>
          <cell r="X846" t="str">
            <v>USD</v>
          </cell>
          <cell r="Y846">
            <v>100</v>
          </cell>
          <cell r="Z846" t="str">
            <v>LB</v>
          </cell>
          <cell r="AA846">
            <v>18.940000000000001</v>
          </cell>
          <cell r="AB846">
            <v>27268.92</v>
          </cell>
          <cell r="AC846" t="str">
            <v>No</v>
          </cell>
        </row>
        <row r="847">
          <cell r="A847" t="str">
            <v>111340</v>
          </cell>
          <cell r="B847" t="str">
            <v>POTATOES DICED CAN–24/300</v>
          </cell>
          <cell r="E847" t="str">
            <v>NO FNS CODE</v>
          </cell>
          <cell r="F847" t="str">
            <v>N/A</v>
          </cell>
          <cell r="G847" t="str">
            <v>LB</v>
          </cell>
          <cell r="H847">
            <v>1615</v>
          </cell>
          <cell r="I847" t="str">
            <v>1000</v>
          </cell>
          <cell r="J847" t="str">
            <v>DOMESTIC STATISTICAL 1000</v>
          </cell>
          <cell r="K847" t="str">
            <v>703010</v>
          </cell>
          <cell r="L847" t="str">
            <v>VEGETABLE, CANNED</v>
          </cell>
          <cell r="M847" t="str">
            <v>110</v>
          </cell>
          <cell r="N847" t="str">
            <v>AMS-FRUIT &amp; VEG</v>
          </cell>
          <cell r="O847" t="str">
            <v>103602007031220</v>
          </cell>
          <cell r="P847" t="str">
            <v>VEGETABLES/POTATO/CANNED</v>
          </cell>
          <cell r="Q847">
            <v>1.25</v>
          </cell>
          <cell r="R847">
            <v>1</v>
          </cell>
          <cell r="S847" t="str">
            <v>LB</v>
          </cell>
          <cell r="T847">
            <v>22.5</v>
          </cell>
          <cell r="U847">
            <v>36337</v>
          </cell>
          <cell r="V847">
            <v>67.14</v>
          </cell>
          <cell r="W847">
            <v>0.6714</v>
          </cell>
          <cell r="X847" t="str">
            <v>USD</v>
          </cell>
          <cell r="Y847">
            <v>100</v>
          </cell>
          <cell r="Z847" t="str">
            <v>LB</v>
          </cell>
          <cell r="AA847">
            <v>15.11</v>
          </cell>
          <cell r="AB847">
            <v>24396.66</v>
          </cell>
          <cell r="AC847" t="str">
            <v>No</v>
          </cell>
        </row>
        <row r="848">
          <cell r="A848" t="str">
            <v>111360</v>
          </cell>
          <cell r="B848" t="str">
            <v>WALLEYE FILLETS FRZ PKG-40/1 LB</v>
          </cell>
          <cell r="E848" t="str">
            <v>NO FNS CODE</v>
          </cell>
          <cell r="F848" t="str">
            <v>N/A</v>
          </cell>
          <cell r="G848" t="str">
            <v>LB</v>
          </cell>
          <cell r="H848">
            <v>900</v>
          </cell>
          <cell r="I848" t="str">
            <v>1000</v>
          </cell>
          <cell r="J848" t="str">
            <v>DOMESTIC STATISTICAL 1000</v>
          </cell>
          <cell r="K848" t="str">
            <v>205030</v>
          </cell>
          <cell r="L848" t="str">
            <v>FISH, FROZEN</v>
          </cell>
          <cell r="M848" t="str">
            <v>130</v>
          </cell>
          <cell r="N848" t="str">
            <v>AMS-LIVESTOCK</v>
          </cell>
          <cell r="O848" t="str">
            <v>100602002031400</v>
          </cell>
          <cell r="P848" t="str">
            <v>FISH/SALMON/FROZEN</v>
          </cell>
          <cell r="Q848">
            <v>1.1000000000000001</v>
          </cell>
          <cell r="R848">
            <v>1</v>
          </cell>
          <cell r="S848" t="str">
            <v>LB</v>
          </cell>
          <cell r="T848">
            <v>40</v>
          </cell>
          <cell r="U848">
            <v>36000</v>
          </cell>
          <cell r="V848">
            <v>1236.67</v>
          </cell>
          <cell r="W848">
            <v>12.366700000000002</v>
          </cell>
          <cell r="X848" t="str">
            <v>USD</v>
          </cell>
          <cell r="Y848">
            <v>100</v>
          </cell>
          <cell r="Z848" t="str">
            <v>LB</v>
          </cell>
          <cell r="AA848">
            <v>494.67</v>
          </cell>
          <cell r="AB848">
            <v>445201.2</v>
          </cell>
          <cell r="AC848" t="str">
            <v>No</v>
          </cell>
        </row>
        <row r="849">
          <cell r="A849" t="str">
            <v>111361</v>
          </cell>
          <cell r="B849" t="str">
            <v>CHICKEN CUT UP FRZ CTN-40 LB</v>
          </cell>
          <cell r="E849" t="str">
            <v>A515</v>
          </cell>
          <cell r="F849" t="str">
            <v>2211-CWT</v>
          </cell>
          <cell r="G849" t="str">
            <v>LB</v>
          </cell>
          <cell r="H849">
            <v>950</v>
          </cell>
          <cell r="I849" t="str">
            <v>1000</v>
          </cell>
          <cell r="J849" t="str">
            <v>DOMESTIC STATISTICAL 1000</v>
          </cell>
          <cell r="K849" t="str">
            <v>301020</v>
          </cell>
          <cell r="L849" t="str">
            <v>CHICKEN, FROZEN</v>
          </cell>
          <cell r="M849" t="str">
            <v>120</v>
          </cell>
          <cell r="N849" t="str">
            <v>AMS-POULTRY</v>
          </cell>
          <cell r="O849" t="str">
            <v>102802001031400</v>
          </cell>
          <cell r="P849" t="str">
            <v>POULTRY/EGGS/CHICKEN/FROZEN</v>
          </cell>
          <cell r="Q849">
            <v>1.05</v>
          </cell>
          <cell r="R849">
            <v>1</v>
          </cell>
          <cell r="S849" t="str">
            <v>LB</v>
          </cell>
          <cell r="T849">
            <v>40</v>
          </cell>
          <cell r="U849">
            <v>38000</v>
          </cell>
          <cell r="V849">
            <v>131.80000000000001</v>
          </cell>
          <cell r="W849">
            <v>1.3180000000000001</v>
          </cell>
          <cell r="X849" t="str">
            <v>USD</v>
          </cell>
          <cell r="Y849">
            <v>100</v>
          </cell>
          <cell r="Z849" t="str">
            <v>LB</v>
          </cell>
          <cell r="AA849">
            <v>52.72</v>
          </cell>
          <cell r="AB849">
            <v>50084</v>
          </cell>
          <cell r="AC849" t="str">
            <v>No</v>
          </cell>
        </row>
        <row r="850">
          <cell r="A850" t="str">
            <v>111368</v>
          </cell>
          <cell r="B850" t="str">
            <v>K CHICKEN CUT UP FRZ CTN-40 LB</v>
          </cell>
          <cell r="E850" t="str">
            <v>A515</v>
          </cell>
          <cell r="F850" t="str">
            <v>N/A</v>
          </cell>
          <cell r="G850" t="str">
            <v>LB</v>
          </cell>
          <cell r="H850">
            <v>950</v>
          </cell>
          <cell r="I850" t="str">
            <v>1000</v>
          </cell>
          <cell r="J850" t="str">
            <v>DOMESTIC STATISTICAL 1000</v>
          </cell>
          <cell r="K850" t="str">
            <v>301020</v>
          </cell>
          <cell r="L850" t="str">
            <v>CHICKEN, FROZEN</v>
          </cell>
          <cell r="M850" t="str">
            <v>120</v>
          </cell>
          <cell r="N850" t="str">
            <v>AMS-POULTRY</v>
          </cell>
          <cell r="O850" t="str">
            <v>102802001031400</v>
          </cell>
          <cell r="P850" t="str">
            <v>POULTRY/EGGS/CHICKEN/FROZEN</v>
          </cell>
          <cell r="Q850">
            <v>1.05</v>
          </cell>
          <cell r="R850">
            <v>1</v>
          </cell>
          <cell r="S850" t="str">
            <v>LB</v>
          </cell>
          <cell r="T850">
            <v>40</v>
          </cell>
          <cell r="U850">
            <v>38000</v>
          </cell>
          <cell r="V850">
            <v>360</v>
          </cell>
          <cell r="W850">
            <v>3.6</v>
          </cell>
          <cell r="X850" t="str">
            <v>USD</v>
          </cell>
          <cell r="Y850">
            <v>100</v>
          </cell>
          <cell r="Z850" t="str">
            <v>LB</v>
          </cell>
          <cell r="AA850">
            <v>144</v>
          </cell>
          <cell r="AB850">
            <v>136800</v>
          </cell>
          <cell r="AC850" t="str">
            <v>No</v>
          </cell>
        </row>
        <row r="851">
          <cell r="A851" t="str">
            <v>111369</v>
          </cell>
          <cell r="B851" t="str">
            <v>CHICKEN THIGH FRZ CTN-40 LB</v>
          </cell>
          <cell r="E851" t="str">
            <v>A514</v>
          </cell>
          <cell r="F851" t="str">
            <v>2211-CWT</v>
          </cell>
          <cell r="G851" t="str">
            <v>LB</v>
          </cell>
          <cell r="H851">
            <v>950</v>
          </cell>
          <cell r="I851" t="str">
            <v>1000</v>
          </cell>
          <cell r="J851" t="str">
            <v>DOMESTIC STATISTICAL 1000</v>
          </cell>
          <cell r="K851" t="str">
            <v>301020</v>
          </cell>
          <cell r="L851" t="str">
            <v>CHICKEN, FROZEN</v>
          </cell>
          <cell r="M851" t="str">
            <v>120</v>
          </cell>
          <cell r="N851" t="str">
            <v>AMS-POULTRY</v>
          </cell>
          <cell r="O851" t="str">
            <v>102802001031400</v>
          </cell>
          <cell r="P851" t="str">
            <v>POULTRY/EGGS/CHICKEN/FROZEN</v>
          </cell>
          <cell r="Q851">
            <v>1.06</v>
          </cell>
          <cell r="R851">
            <v>1</v>
          </cell>
          <cell r="S851" t="str">
            <v>LB</v>
          </cell>
          <cell r="T851">
            <v>40</v>
          </cell>
          <cell r="U851">
            <v>38000</v>
          </cell>
          <cell r="V851">
            <v>76.349999999999994</v>
          </cell>
          <cell r="W851">
            <v>0.76349999999999996</v>
          </cell>
          <cell r="X851" t="str">
            <v>USD</v>
          </cell>
          <cell r="Y851">
            <v>100</v>
          </cell>
          <cell r="Z851" t="str">
            <v>LB</v>
          </cell>
          <cell r="AA851">
            <v>30.54</v>
          </cell>
          <cell r="AB851">
            <v>29013</v>
          </cell>
          <cell r="AC851" t="str">
            <v>No</v>
          </cell>
        </row>
        <row r="852">
          <cell r="A852" t="str">
            <v>111372</v>
          </cell>
          <cell r="B852" t="str">
            <v>CHICKEN DRUMSTICKS FRZ CTN-40 LB</v>
          </cell>
          <cell r="E852" t="str">
            <v>A508</v>
          </cell>
          <cell r="F852" t="str">
            <v>2211-CWT</v>
          </cell>
          <cell r="G852" t="str">
            <v>LB</v>
          </cell>
          <cell r="H852">
            <v>950</v>
          </cell>
          <cell r="I852" t="str">
            <v>1000</v>
          </cell>
          <cell r="J852" t="str">
            <v>DOMESTIC STATISTICAL 1000</v>
          </cell>
          <cell r="K852" t="str">
            <v>301020</v>
          </cell>
          <cell r="L852" t="str">
            <v>CHICKEN, FROZEN</v>
          </cell>
          <cell r="M852" t="str">
            <v>120</v>
          </cell>
          <cell r="N852" t="str">
            <v>AMS-POULTRY</v>
          </cell>
          <cell r="O852" t="str">
            <v>102802001031400</v>
          </cell>
          <cell r="P852" t="str">
            <v>POULTRY/EGGS/CHICKEN/FROZEN</v>
          </cell>
          <cell r="Q852">
            <v>1.06</v>
          </cell>
          <cell r="R852">
            <v>1</v>
          </cell>
          <cell r="S852" t="str">
            <v>LB</v>
          </cell>
          <cell r="T852">
            <v>40</v>
          </cell>
          <cell r="U852">
            <v>38000</v>
          </cell>
          <cell r="V852">
            <v>79.02</v>
          </cell>
          <cell r="W852">
            <v>0.79020000000000001</v>
          </cell>
          <cell r="X852" t="str">
            <v>USD</v>
          </cell>
          <cell r="Y852">
            <v>100</v>
          </cell>
          <cell r="Z852" t="str">
            <v>LB</v>
          </cell>
          <cell r="AA852">
            <v>31.61</v>
          </cell>
          <cell r="AB852">
            <v>30027.599999999999</v>
          </cell>
          <cell r="AC852" t="str">
            <v>No</v>
          </cell>
        </row>
        <row r="853">
          <cell r="A853" t="str">
            <v>111374</v>
          </cell>
          <cell r="B853" t="str">
            <v>V-CORN SUMMER CRISP GOLDEN CAN 12/11 OZ</v>
          </cell>
          <cell r="F853" t="str">
            <v>N/A</v>
          </cell>
          <cell r="G853" t="str">
            <v>LB</v>
          </cell>
          <cell r="H853">
            <v>1000</v>
          </cell>
          <cell r="I853" t="str">
            <v>1000</v>
          </cell>
          <cell r="J853" t="str">
            <v>DOMESTIC STATISTICAL 1000</v>
          </cell>
          <cell r="K853" t="str">
            <v>703010</v>
          </cell>
          <cell r="L853" t="str">
            <v>VEGETABLE, CANNED</v>
          </cell>
          <cell r="M853" t="str">
            <v>110</v>
          </cell>
          <cell r="N853" t="str">
            <v>AMS-FRUIT &amp; VEG</v>
          </cell>
          <cell r="O853" t="str">
            <v>103602005031220</v>
          </cell>
          <cell r="P853" t="str">
            <v>VEGETABLES/MIXED VEGETABLES/CANNED</v>
          </cell>
          <cell r="Q853">
            <v>1.2</v>
          </cell>
          <cell r="R853">
            <v>1</v>
          </cell>
          <cell r="S853" t="str">
            <v>LB</v>
          </cell>
          <cell r="T853">
            <v>8.25</v>
          </cell>
          <cell r="U853">
            <v>8250</v>
          </cell>
          <cell r="V853">
            <v>376.97</v>
          </cell>
          <cell r="W853">
            <v>3.7697000000000003</v>
          </cell>
          <cell r="X853" t="str">
            <v>USD</v>
          </cell>
          <cell r="Y853">
            <v>100</v>
          </cell>
          <cell r="Z853" t="str">
            <v>LB</v>
          </cell>
          <cell r="AA853">
            <v>31.1</v>
          </cell>
          <cell r="AB853">
            <v>31100.03</v>
          </cell>
          <cell r="AC853" t="str">
            <v>No</v>
          </cell>
        </row>
        <row r="854">
          <cell r="A854" t="str">
            <v>111375</v>
          </cell>
          <cell r="B854" t="str">
            <v>V-BEANS GREEN WHOLE CAN 12/14.5 OZ</v>
          </cell>
          <cell r="F854" t="str">
            <v>N/A</v>
          </cell>
          <cell r="G854" t="str">
            <v>LB</v>
          </cell>
          <cell r="H854">
            <v>1000</v>
          </cell>
          <cell r="I854" t="str">
            <v>1000</v>
          </cell>
          <cell r="J854" t="str">
            <v>DOMESTIC STATISTICAL 1000</v>
          </cell>
          <cell r="K854" t="str">
            <v>703010</v>
          </cell>
          <cell r="L854" t="str">
            <v>VEGETABLE, CANNED</v>
          </cell>
          <cell r="M854" t="str">
            <v>110</v>
          </cell>
          <cell r="N854" t="str">
            <v>AMS-FRUIT &amp; VEG</v>
          </cell>
          <cell r="O854" t="str">
            <v>103602005031220</v>
          </cell>
          <cell r="P854" t="str">
            <v>VEGETABLES/MIXED VEGETABLES/CANNED</v>
          </cell>
          <cell r="Q854">
            <v>1.2</v>
          </cell>
          <cell r="R854">
            <v>1</v>
          </cell>
          <cell r="S854" t="str">
            <v>LB</v>
          </cell>
          <cell r="T854">
            <v>10.875</v>
          </cell>
          <cell r="U854">
            <v>10875</v>
          </cell>
          <cell r="V854">
            <v>287.36</v>
          </cell>
          <cell r="W854">
            <v>2.8736000000000002</v>
          </cell>
          <cell r="X854" t="str">
            <v>USD</v>
          </cell>
          <cell r="Y854">
            <v>100</v>
          </cell>
          <cell r="Z854" t="str">
            <v>LB</v>
          </cell>
          <cell r="AA854">
            <v>31.25</v>
          </cell>
          <cell r="AB854">
            <v>31250.400000000001</v>
          </cell>
          <cell r="AC854" t="str">
            <v>No</v>
          </cell>
        </row>
        <row r="855">
          <cell r="A855" t="str">
            <v>111376</v>
          </cell>
          <cell r="B855" t="str">
            <v>V-PEAS W/O SALT CAN 12/15 OZ</v>
          </cell>
          <cell r="F855" t="str">
            <v>N/A</v>
          </cell>
          <cell r="G855" t="str">
            <v>LB</v>
          </cell>
          <cell r="H855">
            <v>1000</v>
          </cell>
          <cell r="I855" t="str">
            <v>1000</v>
          </cell>
          <cell r="J855" t="str">
            <v>DOMESTIC STATISTICAL 1000</v>
          </cell>
          <cell r="K855" t="str">
            <v>703010</v>
          </cell>
          <cell r="L855" t="str">
            <v>VEGETABLE, CANNED</v>
          </cell>
          <cell r="M855" t="str">
            <v>110</v>
          </cell>
          <cell r="N855" t="str">
            <v>AMS-FRUIT &amp; VEG</v>
          </cell>
          <cell r="O855" t="str">
            <v>103602005031220</v>
          </cell>
          <cell r="P855" t="str">
            <v>VEGETABLES/MIXED VEGETABLES/CANNED</v>
          </cell>
          <cell r="Q855">
            <v>1.2</v>
          </cell>
          <cell r="R855">
            <v>1</v>
          </cell>
          <cell r="S855" t="str">
            <v>LB</v>
          </cell>
          <cell r="T855">
            <v>11.25</v>
          </cell>
          <cell r="U855">
            <v>11250</v>
          </cell>
          <cell r="V855">
            <v>248.2</v>
          </cell>
          <cell r="W855">
            <v>2.4819999999999998</v>
          </cell>
          <cell r="X855" t="str">
            <v>USD</v>
          </cell>
          <cell r="Y855">
            <v>100</v>
          </cell>
          <cell r="Z855" t="str">
            <v>LB</v>
          </cell>
          <cell r="AA855">
            <v>27.92</v>
          </cell>
          <cell r="AB855">
            <v>27922.5</v>
          </cell>
          <cell r="AC855" t="str">
            <v>No</v>
          </cell>
        </row>
        <row r="856">
          <cell r="A856" t="str">
            <v>111377</v>
          </cell>
          <cell r="B856" t="str">
            <v>V-CORN GOLD WHITE KERNEL CAN 24/15.25 OZ</v>
          </cell>
          <cell r="F856" t="str">
            <v>N/A</v>
          </cell>
          <cell r="G856" t="str">
            <v>LB</v>
          </cell>
          <cell r="H856">
            <v>1000</v>
          </cell>
          <cell r="I856" t="str">
            <v>1000</v>
          </cell>
          <cell r="J856" t="str">
            <v>DOMESTIC STATISTICAL 1000</v>
          </cell>
          <cell r="K856" t="str">
            <v>703010</v>
          </cell>
          <cell r="L856" t="str">
            <v>VEGETABLE, CANNED</v>
          </cell>
          <cell r="M856" t="str">
            <v>110</v>
          </cell>
          <cell r="N856" t="str">
            <v>AMS-FRUIT &amp; VEG</v>
          </cell>
          <cell r="O856" t="str">
            <v>103602005031220</v>
          </cell>
          <cell r="P856" t="str">
            <v>VEGETABLES/MIXED VEGETABLES/CANNED</v>
          </cell>
          <cell r="Q856">
            <v>1.2</v>
          </cell>
          <cell r="R856">
            <v>1</v>
          </cell>
          <cell r="S856" t="str">
            <v>LB</v>
          </cell>
          <cell r="T856">
            <v>22.875</v>
          </cell>
          <cell r="U856">
            <v>22875</v>
          </cell>
          <cell r="V856">
            <v>138.58000000000001</v>
          </cell>
          <cell r="W856">
            <v>1.3858000000000001</v>
          </cell>
          <cell r="X856" t="str">
            <v>USD</v>
          </cell>
          <cell r="Y856">
            <v>100</v>
          </cell>
          <cell r="Z856" t="str">
            <v>LB</v>
          </cell>
          <cell r="AA856">
            <v>31.7</v>
          </cell>
          <cell r="AB856">
            <v>31700.18</v>
          </cell>
          <cell r="AC856" t="str">
            <v>No</v>
          </cell>
        </row>
        <row r="857">
          <cell r="A857" t="str">
            <v>111378</v>
          </cell>
          <cell r="B857" t="str">
            <v>V-BEANS GREEN FRENCH STYLE CAN 12/8 OZ</v>
          </cell>
          <cell r="F857" t="str">
            <v>N/A</v>
          </cell>
          <cell r="G857" t="str">
            <v>LB</v>
          </cell>
          <cell r="H857">
            <v>1000</v>
          </cell>
          <cell r="I857" t="str">
            <v>1000</v>
          </cell>
          <cell r="J857" t="str">
            <v>DOMESTIC STATISTICAL 1000</v>
          </cell>
          <cell r="K857" t="str">
            <v>703010</v>
          </cell>
          <cell r="L857" t="str">
            <v>VEGETABLE, CANNED</v>
          </cell>
          <cell r="M857" t="str">
            <v>110</v>
          </cell>
          <cell r="N857" t="str">
            <v>AMS-FRUIT &amp; VEG</v>
          </cell>
          <cell r="O857" t="str">
            <v>103602005031220</v>
          </cell>
          <cell r="P857" t="str">
            <v>VEGETABLES/MIXED VEGETABLES/CANNED</v>
          </cell>
          <cell r="Q857">
            <v>1.2</v>
          </cell>
          <cell r="R857">
            <v>1</v>
          </cell>
          <cell r="S857" t="str">
            <v>LB</v>
          </cell>
          <cell r="T857">
            <v>6</v>
          </cell>
          <cell r="U857">
            <v>6000</v>
          </cell>
          <cell r="V857">
            <v>356.67</v>
          </cell>
          <cell r="W857">
            <v>3.5667</v>
          </cell>
          <cell r="X857" t="str">
            <v>USD</v>
          </cell>
          <cell r="Y857">
            <v>100</v>
          </cell>
          <cell r="Z857" t="str">
            <v>LB</v>
          </cell>
          <cell r="AA857">
            <v>21.4</v>
          </cell>
          <cell r="AB857">
            <v>21400.2</v>
          </cell>
          <cell r="AC857" t="str">
            <v>No</v>
          </cell>
        </row>
        <row r="858">
          <cell r="A858" t="str">
            <v>111379</v>
          </cell>
          <cell r="B858" t="str">
            <v>V-BEANS GREEN CUT W/O SALT CAN 12/8 OZ</v>
          </cell>
          <cell r="F858" t="str">
            <v>N/A</v>
          </cell>
          <cell r="G858" t="str">
            <v>LB</v>
          </cell>
          <cell r="H858">
            <v>1000</v>
          </cell>
          <cell r="I858" t="str">
            <v>1000</v>
          </cell>
          <cell r="J858" t="str">
            <v>DOMESTIC STATISTICAL 1000</v>
          </cell>
          <cell r="K858" t="str">
            <v>703010</v>
          </cell>
          <cell r="L858" t="str">
            <v>VEGETABLE, CANNED</v>
          </cell>
          <cell r="M858" t="str">
            <v>110</v>
          </cell>
          <cell r="N858" t="str">
            <v>AMS-FRUIT &amp; VEG</v>
          </cell>
          <cell r="O858" t="str">
            <v>103602005031220</v>
          </cell>
          <cell r="P858" t="str">
            <v>VEGETABLES/MIXED VEGETABLES/CANNED</v>
          </cell>
          <cell r="Q858">
            <v>1.2</v>
          </cell>
          <cell r="R858">
            <v>1</v>
          </cell>
          <cell r="S858" t="str">
            <v>LB</v>
          </cell>
          <cell r="T858">
            <v>6</v>
          </cell>
          <cell r="U858">
            <v>6000</v>
          </cell>
          <cell r="V858">
            <v>891</v>
          </cell>
          <cell r="W858">
            <v>8.91</v>
          </cell>
          <cell r="X858" t="str">
            <v>USD</v>
          </cell>
          <cell r="Y858">
            <v>100</v>
          </cell>
          <cell r="Z858" t="str">
            <v>LB</v>
          </cell>
          <cell r="AA858">
            <v>53.46</v>
          </cell>
          <cell r="AB858">
            <v>53460</v>
          </cell>
          <cell r="AC858" t="str">
            <v>No</v>
          </cell>
        </row>
        <row r="859">
          <cell r="A859" t="str">
            <v>111380</v>
          </cell>
          <cell r="B859" t="str">
            <v>HOMINY CAN–12/300</v>
          </cell>
          <cell r="E859" t="str">
            <v>A052</v>
          </cell>
          <cell r="F859" t="str">
            <v>N/A</v>
          </cell>
          <cell r="G859" t="str">
            <v>LB</v>
          </cell>
          <cell r="H859">
            <v>3060</v>
          </cell>
          <cell r="I859" t="str">
            <v>1000</v>
          </cell>
          <cell r="J859" t="str">
            <v>DOMESTIC STATISTICAL 1000</v>
          </cell>
          <cell r="K859" t="str">
            <v>703010</v>
          </cell>
          <cell r="L859" t="str">
            <v>VEGETABLE, CANNED</v>
          </cell>
          <cell r="M859" t="str">
            <v>110</v>
          </cell>
          <cell r="N859" t="str">
            <v>AMS-FRUIT &amp; VEG</v>
          </cell>
          <cell r="O859" t="str">
            <v>103602005031220</v>
          </cell>
          <cell r="P859" t="str">
            <v>VEGETABLES/MIXED VEGETABLES/CANNED</v>
          </cell>
          <cell r="Q859">
            <v>1.149</v>
          </cell>
          <cell r="R859">
            <v>1</v>
          </cell>
          <cell r="S859" t="str">
            <v>LB</v>
          </cell>
          <cell r="T859">
            <v>11.75</v>
          </cell>
          <cell r="U859">
            <v>35955</v>
          </cell>
          <cell r="V859">
            <v>82.61</v>
          </cell>
          <cell r="W859">
            <v>0.82609999999999995</v>
          </cell>
          <cell r="X859" t="str">
            <v>USD</v>
          </cell>
          <cell r="Y859">
            <v>100</v>
          </cell>
          <cell r="Z859" t="str">
            <v>LB</v>
          </cell>
          <cell r="AA859">
            <v>9.7100000000000009</v>
          </cell>
          <cell r="AB859">
            <v>29702.43</v>
          </cell>
          <cell r="AC859" t="str">
            <v>No</v>
          </cell>
        </row>
        <row r="860">
          <cell r="A860" t="str">
            <v>111381</v>
          </cell>
          <cell r="B860" t="str">
            <v>ORANGE JUICE NFC PLST BTL–8/64 FL OZ</v>
          </cell>
          <cell r="E860" t="str">
            <v>A271</v>
          </cell>
          <cell r="F860" t="str">
            <v>N/A</v>
          </cell>
          <cell r="G860" t="str">
            <v>LB</v>
          </cell>
          <cell r="H860">
            <v>1025</v>
          </cell>
          <cell r="I860" t="str">
            <v>1000</v>
          </cell>
          <cell r="J860" t="str">
            <v>DOMESTIC STATISTICAL 1000</v>
          </cell>
          <cell r="K860" t="str">
            <v>702050</v>
          </cell>
          <cell r="L860" t="str">
            <v>FRUIT, JUICE</v>
          </cell>
          <cell r="M860" t="str">
            <v>110</v>
          </cell>
          <cell r="N860" t="str">
            <v>AMS-FRUIT &amp; VEG</v>
          </cell>
          <cell r="O860" t="str">
            <v>101202012031420</v>
          </cell>
          <cell r="P860" t="str">
            <v>FRUIT/ORANGE/JUICE</v>
          </cell>
          <cell r="Q860">
            <v>1.0980000000000001</v>
          </cell>
          <cell r="R860">
            <v>1</v>
          </cell>
          <cell r="S860" t="str">
            <v>LB</v>
          </cell>
          <cell r="T860">
            <v>34.799999999999997</v>
          </cell>
          <cell r="U860">
            <v>35670</v>
          </cell>
          <cell r="V860">
            <v>68.81</v>
          </cell>
          <cell r="W860">
            <v>0.68810000000000004</v>
          </cell>
          <cell r="X860" t="str">
            <v>USD</v>
          </cell>
          <cell r="Y860">
            <v>100</v>
          </cell>
          <cell r="Z860" t="str">
            <v>LB</v>
          </cell>
          <cell r="AA860">
            <v>23.95</v>
          </cell>
          <cell r="AB860">
            <v>24544.53</v>
          </cell>
          <cell r="AC860" t="str">
            <v>No</v>
          </cell>
        </row>
        <row r="861">
          <cell r="A861" t="str">
            <v>111390</v>
          </cell>
          <cell r="B861" t="str">
            <v>V-BEANS GREEN CUT NO SALT CAN 24/14.5 OZ</v>
          </cell>
          <cell r="F861" t="str">
            <v>N/A</v>
          </cell>
          <cell r="G861" t="str">
            <v>LB</v>
          </cell>
          <cell r="H861">
            <v>1000</v>
          </cell>
          <cell r="I861" t="str">
            <v>1000</v>
          </cell>
          <cell r="J861" t="str">
            <v>DOMESTIC STATISTICAL 1000</v>
          </cell>
          <cell r="K861" t="str">
            <v>703010</v>
          </cell>
          <cell r="L861" t="str">
            <v>VEGETABLE, CANNED</v>
          </cell>
          <cell r="M861" t="str">
            <v>110</v>
          </cell>
          <cell r="N861" t="str">
            <v>AMS-FRUIT &amp; VEG</v>
          </cell>
          <cell r="O861" t="str">
            <v>103602005031220</v>
          </cell>
          <cell r="P861" t="str">
            <v>VEGETABLES/MIXED VEGETABLES/CANNED</v>
          </cell>
          <cell r="Q861">
            <v>1.2</v>
          </cell>
          <cell r="R861">
            <v>1</v>
          </cell>
          <cell r="S861" t="str">
            <v>LB</v>
          </cell>
          <cell r="T861">
            <v>21.75</v>
          </cell>
          <cell r="U861">
            <v>21750</v>
          </cell>
          <cell r="V861">
            <v>101.15</v>
          </cell>
          <cell r="W861">
            <v>1.0115000000000001</v>
          </cell>
          <cell r="X861" t="str">
            <v>USD</v>
          </cell>
          <cell r="Y861">
            <v>100</v>
          </cell>
          <cell r="Z861" t="str">
            <v>LB</v>
          </cell>
          <cell r="AA861">
            <v>22</v>
          </cell>
          <cell r="AB861">
            <v>22000.13</v>
          </cell>
          <cell r="AC861" t="str">
            <v>No</v>
          </cell>
        </row>
        <row r="862">
          <cell r="A862" t="str">
            <v>111391</v>
          </cell>
          <cell r="B862" t="str">
            <v>V-BEANS GREEN CUT CAN 24/14.5 OZ</v>
          </cell>
          <cell r="F862" t="str">
            <v>N/A</v>
          </cell>
          <cell r="G862" t="str">
            <v>LB</v>
          </cell>
          <cell r="H862">
            <v>1000</v>
          </cell>
          <cell r="I862" t="str">
            <v>1000</v>
          </cell>
          <cell r="J862" t="str">
            <v>DOMESTIC STATISTICAL 1000</v>
          </cell>
          <cell r="K862" t="str">
            <v>703010</v>
          </cell>
          <cell r="L862" t="str">
            <v>VEGETABLE, CANNED</v>
          </cell>
          <cell r="M862" t="str">
            <v>110</v>
          </cell>
          <cell r="N862" t="str">
            <v>AMS-FRUIT &amp; VEG</v>
          </cell>
          <cell r="O862" t="str">
            <v>103602005031220</v>
          </cell>
          <cell r="P862" t="str">
            <v>VEGETABLES/MIXED VEGETABLES/CANNED</v>
          </cell>
          <cell r="Q862">
            <v>1.2</v>
          </cell>
          <cell r="R862">
            <v>1</v>
          </cell>
          <cell r="S862" t="str">
            <v>LB</v>
          </cell>
          <cell r="T862">
            <v>21.75</v>
          </cell>
          <cell r="U862">
            <v>21750</v>
          </cell>
          <cell r="V862">
            <v>101.15</v>
          </cell>
          <cell r="W862">
            <v>1.0115000000000001</v>
          </cell>
          <cell r="X862" t="str">
            <v>USD</v>
          </cell>
          <cell r="Y862">
            <v>100</v>
          </cell>
          <cell r="Z862" t="str">
            <v>LB</v>
          </cell>
          <cell r="AA862">
            <v>22</v>
          </cell>
          <cell r="AB862">
            <v>22000.13</v>
          </cell>
          <cell r="AC862" t="str">
            <v>No</v>
          </cell>
        </row>
        <row r="863">
          <cell r="A863" t="str">
            <v>111392</v>
          </cell>
          <cell r="B863" t="str">
            <v>V-BEANS GREEN FRENCH CAN 24/14.5 OZ</v>
          </cell>
          <cell r="F863" t="str">
            <v>N/A</v>
          </cell>
          <cell r="G863" t="str">
            <v>LB</v>
          </cell>
          <cell r="H863">
            <v>1000</v>
          </cell>
          <cell r="I863" t="str">
            <v>1000</v>
          </cell>
          <cell r="J863" t="str">
            <v>DOMESTIC STATISTICAL 1000</v>
          </cell>
          <cell r="K863" t="str">
            <v>703010</v>
          </cell>
          <cell r="L863" t="str">
            <v>VEGETABLE, CANNED</v>
          </cell>
          <cell r="M863" t="str">
            <v>110</v>
          </cell>
          <cell r="N863" t="str">
            <v>AMS-FRUIT &amp; VEG</v>
          </cell>
          <cell r="O863" t="str">
            <v>103602005031220</v>
          </cell>
          <cell r="P863" t="str">
            <v>VEGETABLES/MIXED VEGETABLES/CANNED</v>
          </cell>
          <cell r="Q863">
            <v>1.2</v>
          </cell>
          <cell r="R863">
            <v>1</v>
          </cell>
          <cell r="S863" t="str">
            <v>LB</v>
          </cell>
          <cell r="T863">
            <v>21.75</v>
          </cell>
          <cell r="U863">
            <v>21750</v>
          </cell>
          <cell r="V863">
            <v>97.7</v>
          </cell>
          <cell r="W863">
            <v>0.97699999999999998</v>
          </cell>
          <cell r="X863" t="str">
            <v>USD</v>
          </cell>
          <cell r="Y863">
            <v>100</v>
          </cell>
          <cell r="Z863" t="str">
            <v>LB</v>
          </cell>
          <cell r="AA863">
            <v>21.25</v>
          </cell>
          <cell r="AB863">
            <v>21249.75</v>
          </cell>
          <cell r="AC863" t="str">
            <v>No</v>
          </cell>
        </row>
        <row r="864">
          <cell r="A864" t="str">
            <v>111393</v>
          </cell>
          <cell r="B864" t="str">
            <v>V-BEANS GREEN FRN NO SALT CAN 24/14.5 OZ</v>
          </cell>
          <cell r="F864" t="str">
            <v>N/A</v>
          </cell>
          <cell r="G864" t="str">
            <v>LB</v>
          </cell>
          <cell r="H864">
            <v>1000</v>
          </cell>
          <cell r="I864" t="str">
            <v>1000</v>
          </cell>
          <cell r="J864" t="str">
            <v>DOMESTIC STATISTICAL 1000</v>
          </cell>
          <cell r="K864" t="str">
            <v>703010</v>
          </cell>
          <cell r="L864" t="str">
            <v>VEGETABLE, CANNED</v>
          </cell>
          <cell r="M864" t="str">
            <v>110</v>
          </cell>
          <cell r="N864" t="str">
            <v>AMS-FRUIT &amp; VEG</v>
          </cell>
          <cell r="O864" t="str">
            <v>103602005031220</v>
          </cell>
          <cell r="P864" t="str">
            <v>VEGETABLES/MIXED VEGETABLES/CANNED</v>
          </cell>
          <cell r="Q864">
            <v>1.2</v>
          </cell>
          <cell r="R864">
            <v>1</v>
          </cell>
          <cell r="S864" t="str">
            <v>LB</v>
          </cell>
          <cell r="T864">
            <v>21.75</v>
          </cell>
          <cell r="U864">
            <v>21750</v>
          </cell>
          <cell r="V864">
            <v>101.15</v>
          </cell>
          <cell r="W864">
            <v>1.0115000000000001</v>
          </cell>
          <cell r="X864" t="str">
            <v>USD</v>
          </cell>
          <cell r="Y864">
            <v>100</v>
          </cell>
          <cell r="Z864" t="str">
            <v>LB</v>
          </cell>
          <cell r="AA864">
            <v>22</v>
          </cell>
          <cell r="AB864">
            <v>22000.13</v>
          </cell>
          <cell r="AC864" t="str">
            <v>No</v>
          </cell>
        </row>
        <row r="865">
          <cell r="A865" t="str">
            <v>111394</v>
          </cell>
          <cell r="B865" t="str">
            <v>V-CORN FRESH CUT KERNEL CAN 24/15.25 OZ</v>
          </cell>
          <cell r="F865" t="str">
            <v>N/A</v>
          </cell>
          <cell r="G865" t="str">
            <v>LB</v>
          </cell>
          <cell r="H865">
            <v>1000</v>
          </cell>
          <cell r="I865" t="str">
            <v>1000</v>
          </cell>
          <cell r="J865" t="str">
            <v>DOMESTIC STATISTICAL 1000</v>
          </cell>
          <cell r="K865" t="str">
            <v>703010</v>
          </cell>
          <cell r="L865" t="str">
            <v>VEGETABLE, CANNED</v>
          </cell>
          <cell r="M865" t="str">
            <v>110</v>
          </cell>
          <cell r="N865" t="str">
            <v>AMS-FRUIT &amp; VEG</v>
          </cell>
          <cell r="O865" t="str">
            <v>103602005031220</v>
          </cell>
          <cell r="P865" t="str">
            <v>VEGETABLES/MIXED VEGETABLES/CANNED</v>
          </cell>
          <cell r="Q865">
            <v>1.2</v>
          </cell>
          <cell r="R865">
            <v>1</v>
          </cell>
          <cell r="S865" t="str">
            <v>LB</v>
          </cell>
          <cell r="T865">
            <v>22.875</v>
          </cell>
          <cell r="U865">
            <v>22875</v>
          </cell>
          <cell r="V865">
            <v>224.41</v>
          </cell>
          <cell r="W865">
            <v>2.2441</v>
          </cell>
          <cell r="X865" t="str">
            <v>USD</v>
          </cell>
          <cell r="Y865">
            <v>100</v>
          </cell>
          <cell r="Z865" t="str">
            <v>LB</v>
          </cell>
          <cell r="AA865">
            <v>51.33</v>
          </cell>
          <cell r="AB865">
            <v>51333.79</v>
          </cell>
          <cell r="AC865" t="str">
            <v>No</v>
          </cell>
        </row>
        <row r="866">
          <cell r="A866" t="str">
            <v>111395</v>
          </cell>
          <cell r="B866" t="str">
            <v>V-OKRA CUT CAN 12/14.5 OZ</v>
          </cell>
          <cell r="F866" t="str">
            <v>N/A</v>
          </cell>
          <cell r="G866" t="str">
            <v>LB</v>
          </cell>
          <cell r="H866">
            <v>3230</v>
          </cell>
          <cell r="I866" t="str">
            <v>1000</v>
          </cell>
          <cell r="J866" t="str">
            <v>DOMESTIC STATISTICAL 1000</v>
          </cell>
          <cell r="K866" t="str">
            <v>703010</v>
          </cell>
          <cell r="L866" t="str">
            <v>VEGETABLE, CANNED</v>
          </cell>
          <cell r="M866" t="str">
            <v>110</v>
          </cell>
          <cell r="N866" t="str">
            <v>AMS-FRUIT &amp; VEG</v>
          </cell>
          <cell r="O866" t="str">
            <v>103602005031220</v>
          </cell>
          <cell r="P866" t="str">
            <v>VEGETABLES/MIXED VEGETABLES/CANNED</v>
          </cell>
          <cell r="Q866">
            <v>1.2</v>
          </cell>
          <cell r="R866">
            <v>1</v>
          </cell>
          <cell r="S866" t="str">
            <v>LB</v>
          </cell>
          <cell r="T866">
            <v>10.875</v>
          </cell>
          <cell r="U866">
            <v>35127</v>
          </cell>
          <cell r="V866">
            <v>134.1</v>
          </cell>
          <cell r="W866">
            <v>1.341</v>
          </cell>
          <cell r="X866" t="str">
            <v>USD</v>
          </cell>
          <cell r="Y866">
            <v>100</v>
          </cell>
          <cell r="Z866" t="str">
            <v>LB</v>
          </cell>
          <cell r="AA866">
            <v>14.58</v>
          </cell>
          <cell r="AB866">
            <v>47105.31</v>
          </cell>
          <cell r="AC866" t="str">
            <v>No</v>
          </cell>
        </row>
        <row r="867">
          <cell r="A867" t="str">
            <v>111396</v>
          </cell>
          <cell r="B867" t="str">
            <v>V-TOMATOES/OKRA &amp; CORN CAN 12/15 OZ</v>
          </cell>
          <cell r="F867" t="str">
            <v>N/A</v>
          </cell>
          <cell r="G867" t="str">
            <v>LB</v>
          </cell>
          <cell r="H867">
            <v>3230</v>
          </cell>
          <cell r="I867" t="str">
            <v>1000</v>
          </cell>
          <cell r="J867" t="str">
            <v>DOMESTIC STATISTICAL 1000</v>
          </cell>
          <cell r="K867" t="str">
            <v>703010</v>
          </cell>
          <cell r="L867" t="str">
            <v>VEGETABLE, CANNED</v>
          </cell>
          <cell r="M867" t="str">
            <v>110</v>
          </cell>
          <cell r="N867" t="str">
            <v>AMS-FRUIT &amp; VEG</v>
          </cell>
          <cell r="O867" t="str">
            <v>103602005031220</v>
          </cell>
          <cell r="P867" t="str">
            <v>VEGETABLES/MIXED VEGETABLES/CANNED</v>
          </cell>
          <cell r="Q867">
            <v>1.2</v>
          </cell>
          <cell r="R867">
            <v>1</v>
          </cell>
          <cell r="S867" t="str">
            <v>LB</v>
          </cell>
          <cell r="T867">
            <v>11.25</v>
          </cell>
          <cell r="U867">
            <v>36338</v>
          </cell>
          <cell r="V867">
            <v>129.63</v>
          </cell>
          <cell r="W867">
            <v>1.2963</v>
          </cell>
          <cell r="X867" t="str">
            <v>USD</v>
          </cell>
          <cell r="Y867">
            <v>100</v>
          </cell>
          <cell r="Z867" t="str">
            <v>LB</v>
          </cell>
          <cell r="AA867">
            <v>14.58</v>
          </cell>
          <cell r="AB867">
            <v>47104.95</v>
          </cell>
          <cell r="AC867" t="str">
            <v>No</v>
          </cell>
        </row>
        <row r="868">
          <cell r="A868" t="str">
            <v>111397</v>
          </cell>
          <cell r="B868" t="str">
            <v>V-BEANS GREEN CAN 12/38 OZ</v>
          </cell>
          <cell r="F868" t="str">
            <v>N/A</v>
          </cell>
          <cell r="G868" t="str">
            <v>LB</v>
          </cell>
          <cell r="H868">
            <v>1260</v>
          </cell>
          <cell r="I868" t="str">
            <v>1000</v>
          </cell>
          <cell r="J868" t="str">
            <v>DOMESTIC STATISTICAL 1000</v>
          </cell>
          <cell r="K868" t="str">
            <v>703010</v>
          </cell>
          <cell r="L868" t="str">
            <v>VEGETABLE, CANNED</v>
          </cell>
          <cell r="M868" t="str">
            <v>110</v>
          </cell>
          <cell r="N868" t="str">
            <v>AMS-FRUIT &amp; VEG</v>
          </cell>
          <cell r="O868" t="str">
            <v>103602005031220</v>
          </cell>
          <cell r="P868" t="str">
            <v>VEGETABLES/MIXED VEGETABLES/CANNED</v>
          </cell>
          <cell r="Q868">
            <v>1.2</v>
          </cell>
          <cell r="R868">
            <v>1</v>
          </cell>
          <cell r="S868" t="str">
            <v>LB</v>
          </cell>
          <cell r="T868">
            <v>28.5</v>
          </cell>
          <cell r="U868">
            <v>35910</v>
          </cell>
          <cell r="V868">
            <v>92.07</v>
          </cell>
          <cell r="W868">
            <v>0.92069999999999996</v>
          </cell>
          <cell r="X868" t="str">
            <v>USD</v>
          </cell>
          <cell r="Y868">
            <v>100</v>
          </cell>
          <cell r="Z868" t="str">
            <v>LB</v>
          </cell>
          <cell r="AA868">
            <v>26.24</v>
          </cell>
          <cell r="AB868">
            <v>33062.339999999997</v>
          </cell>
          <cell r="AC868" t="str">
            <v>No</v>
          </cell>
        </row>
        <row r="869">
          <cell r="A869" t="str">
            <v>111398</v>
          </cell>
          <cell r="B869" t="str">
            <v>V-BEANS GREEN CUT &amp;POTATOES CAN 12/38 OZ</v>
          </cell>
          <cell r="F869" t="str">
            <v>N/A</v>
          </cell>
          <cell r="G869" t="str">
            <v>LB</v>
          </cell>
          <cell r="H869">
            <v>1260</v>
          </cell>
          <cell r="I869" t="str">
            <v>1000</v>
          </cell>
          <cell r="J869" t="str">
            <v>DOMESTIC STATISTICAL 1000</v>
          </cell>
          <cell r="K869" t="str">
            <v>703010</v>
          </cell>
          <cell r="L869" t="str">
            <v>VEGETABLE, CANNED</v>
          </cell>
          <cell r="M869" t="str">
            <v>110</v>
          </cell>
          <cell r="N869" t="str">
            <v>AMS-FRUIT &amp; VEG</v>
          </cell>
          <cell r="O869" t="str">
            <v>103602005031220</v>
          </cell>
          <cell r="P869" t="str">
            <v>VEGETABLES/MIXED VEGETABLES/CANNED</v>
          </cell>
          <cell r="Q869">
            <v>1.2</v>
          </cell>
          <cell r="R869">
            <v>1</v>
          </cell>
          <cell r="S869" t="str">
            <v>LB</v>
          </cell>
          <cell r="T869">
            <v>28.5</v>
          </cell>
          <cell r="U869">
            <v>35910</v>
          </cell>
          <cell r="V869">
            <v>92.05</v>
          </cell>
          <cell r="W869">
            <v>0.92049999999999998</v>
          </cell>
          <cell r="X869" t="str">
            <v>USD</v>
          </cell>
          <cell r="Y869">
            <v>100</v>
          </cell>
          <cell r="Z869" t="str">
            <v>LB</v>
          </cell>
          <cell r="AA869">
            <v>26.23</v>
          </cell>
          <cell r="AB869">
            <v>33055.160000000003</v>
          </cell>
          <cell r="AC869" t="str">
            <v>No</v>
          </cell>
        </row>
        <row r="870">
          <cell r="A870" t="str">
            <v>111399</v>
          </cell>
          <cell r="B870" t="str">
            <v>V-SWEET POTATOES CAN 12/40 OZ</v>
          </cell>
          <cell r="F870" t="str">
            <v>N/A</v>
          </cell>
          <cell r="G870" t="str">
            <v>LB</v>
          </cell>
          <cell r="H870">
            <v>1190</v>
          </cell>
          <cell r="I870" t="str">
            <v>1000</v>
          </cell>
          <cell r="J870" t="str">
            <v>DOMESTIC STATISTICAL 1000</v>
          </cell>
          <cell r="K870" t="str">
            <v>703010</v>
          </cell>
          <cell r="L870" t="str">
            <v>VEGETABLE, CANNED</v>
          </cell>
          <cell r="M870" t="str">
            <v>110</v>
          </cell>
          <cell r="N870" t="str">
            <v>AMS-FRUIT &amp; VEG</v>
          </cell>
          <cell r="O870" t="str">
            <v>103602005031220</v>
          </cell>
          <cell r="P870" t="str">
            <v>VEGETABLES/MIXED VEGETABLES/CANNED</v>
          </cell>
          <cell r="Q870">
            <v>1.2</v>
          </cell>
          <cell r="R870">
            <v>1</v>
          </cell>
          <cell r="S870" t="str">
            <v>LB</v>
          </cell>
          <cell r="T870">
            <v>30</v>
          </cell>
          <cell r="U870">
            <v>35700</v>
          </cell>
          <cell r="V870">
            <v>98.33</v>
          </cell>
          <cell r="W870">
            <v>0.98329999999999995</v>
          </cell>
          <cell r="X870" t="str">
            <v>USD</v>
          </cell>
          <cell r="Y870">
            <v>100</v>
          </cell>
          <cell r="Z870" t="str">
            <v>LB</v>
          </cell>
          <cell r="AA870">
            <v>29.5</v>
          </cell>
          <cell r="AB870">
            <v>35103.81</v>
          </cell>
          <cell r="AC870" t="str">
            <v>No</v>
          </cell>
        </row>
        <row r="871">
          <cell r="A871" t="str">
            <v>111400</v>
          </cell>
          <cell r="B871" t="str">
            <v>V-SWEET POTATOES CAN 12/29OZ</v>
          </cell>
          <cell r="F871" t="str">
            <v>N/A</v>
          </cell>
          <cell r="G871" t="str">
            <v>LB</v>
          </cell>
          <cell r="H871">
            <v>1600</v>
          </cell>
          <cell r="I871" t="str">
            <v>1000</v>
          </cell>
          <cell r="J871" t="str">
            <v>DOMESTIC STATISTICAL 1000</v>
          </cell>
          <cell r="K871" t="str">
            <v>703010</v>
          </cell>
          <cell r="L871" t="str">
            <v>VEGETABLE, CANNED</v>
          </cell>
          <cell r="M871" t="str">
            <v>110</v>
          </cell>
          <cell r="N871" t="str">
            <v>AMS-FRUIT &amp; VEG</v>
          </cell>
          <cell r="O871" t="str">
            <v>103602005031220</v>
          </cell>
          <cell r="P871" t="str">
            <v>VEGETABLES/MIXED VEGETABLES/CANNED</v>
          </cell>
          <cell r="Q871">
            <v>1.2</v>
          </cell>
          <cell r="R871">
            <v>1</v>
          </cell>
          <cell r="S871" t="str">
            <v>LB</v>
          </cell>
          <cell r="T871">
            <v>21.75</v>
          </cell>
          <cell r="U871">
            <v>34800</v>
          </cell>
          <cell r="V871">
            <v>131.1</v>
          </cell>
          <cell r="W871">
            <v>1.3109999999999999</v>
          </cell>
          <cell r="X871" t="str">
            <v>USD</v>
          </cell>
          <cell r="Y871">
            <v>100</v>
          </cell>
          <cell r="Z871" t="str">
            <v>LB</v>
          </cell>
          <cell r="AA871">
            <v>28.51</v>
          </cell>
          <cell r="AB871">
            <v>45622.8</v>
          </cell>
          <cell r="AC871" t="str">
            <v>No</v>
          </cell>
        </row>
        <row r="872">
          <cell r="A872" t="str">
            <v>111401</v>
          </cell>
          <cell r="B872" t="str">
            <v>V-MIXED VEGETABLES CAN 12/38 OZ</v>
          </cell>
          <cell r="F872" t="str">
            <v>N/A</v>
          </cell>
          <cell r="G872" t="str">
            <v>LB</v>
          </cell>
          <cell r="H872">
            <v>1600</v>
          </cell>
          <cell r="I872" t="str">
            <v>1000</v>
          </cell>
          <cell r="J872" t="str">
            <v>DOMESTIC STATISTICAL 1000</v>
          </cell>
          <cell r="K872" t="str">
            <v>703010</v>
          </cell>
          <cell r="L872" t="str">
            <v>VEGETABLE, CANNED</v>
          </cell>
          <cell r="M872" t="str">
            <v>110</v>
          </cell>
          <cell r="N872" t="str">
            <v>AMS-FRUIT &amp; VEG</v>
          </cell>
          <cell r="O872" t="str">
            <v>103602005031220</v>
          </cell>
          <cell r="P872" t="str">
            <v>VEGETABLES/MIXED VEGETABLES/CANNED</v>
          </cell>
          <cell r="Q872">
            <v>1.2</v>
          </cell>
          <cell r="R872">
            <v>1</v>
          </cell>
          <cell r="S872" t="str">
            <v>LB</v>
          </cell>
          <cell r="T872">
            <v>21.75</v>
          </cell>
          <cell r="U872">
            <v>34800</v>
          </cell>
          <cell r="V872">
            <v>131.68</v>
          </cell>
          <cell r="W872">
            <v>1.3168</v>
          </cell>
          <cell r="X872" t="str">
            <v>USD</v>
          </cell>
          <cell r="Y872">
            <v>100</v>
          </cell>
          <cell r="Z872" t="str">
            <v>LB</v>
          </cell>
          <cell r="AA872">
            <v>28.64</v>
          </cell>
          <cell r="AB872">
            <v>45824.639999999999</v>
          </cell>
          <cell r="AC872" t="str">
            <v>No</v>
          </cell>
        </row>
        <row r="873">
          <cell r="A873" t="str">
            <v>111402</v>
          </cell>
          <cell r="B873" t="str">
            <v>V-SPAGHETTI SAUCE CAN 20/28 OZ</v>
          </cell>
          <cell r="F873" t="str">
            <v>N/A</v>
          </cell>
          <cell r="G873" t="str">
            <v>LB</v>
          </cell>
          <cell r="H873">
            <v>1400</v>
          </cell>
          <cell r="I873" t="str">
            <v>1000</v>
          </cell>
          <cell r="J873" t="str">
            <v>DOMESTIC STATISTICAL 1000</v>
          </cell>
          <cell r="K873" t="str">
            <v>703010</v>
          </cell>
          <cell r="L873" t="str">
            <v>VEGETABLE, CANNED</v>
          </cell>
          <cell r="M873" t="str">
            <v>110</v>
          </cell>
          <cell r="N873" t="str">
            <v>AMS-FRUIT &amp; VEG</v>
          </cell>
          <cell r="O873" t="str">
            <v>103602005031220</v>
          </cell>
          <cell r="P873" t="str">
            <v>VEGETABLES/MIXED VEGETABLES/CANNED</v>
          </cell>
          <cell r="Q873">
            <v>1.2</v>
          </cell>
          <cell r="R873">
            <v>1</v>
          </cell>
          <cell r="S873" t="str">
            <v>LB</v>
          </cell>
          <cell r="T873">
            <v>35</v>
          </cell>
          <cell r="U873">
            <v>49000</v>
          </cell>
          <cell r="V873">
            <v>52.42</v>
          </cell>
          <cell r="W873">
            <v>0.5242</v>
          </cell>
          <cell r="X873" t="str">
            <v>USD</v>
          </cell>
          <cell r="Y873">
            <v>100</v>
          </cell>
          <cell r="Z873" t="str">
            <v>LB</v>
          </cell>
          <cell r="AA873">
            <v>18.350000000000001</v>
          </cell>
          <cell r="AB873">
            <v>25685.8</v>
          </cell>
          <cell r="AC873" t="str">
            <v>No</v>
          </cell>
        </row>
        <row r="874">
          <cell r="A874" t="str">
            <v>111403</v>
          </cell>
          <cell r="B874" t="str">
            <v>GRAPEFRUIT JUICE NFC PLST BTL–8/64 FL OZ</v>
          </cell>
          <cell r="E874" t="str">
            <v>A272</v>
          </cell>
          <cell r="F874" t="str">
            <v>N/A</v>
          </cell>
          <cell r="G874" t="str">
            <v>LB</v>
          </cell>
          <cell r="H874">
            <v>1025</v>
          </cell>
          <cell r="I874" t="str">
            <v>1000</v>
          </cell>
          <cell r="J874" t="str">
            <v>DOMESTIC STATISTICAL 1000</v>
          </cell>
          <cell r="K874" t="str">
            <v>702050</v>
          </cell>
          <cell r="L874" t="str">
            <v>FRUIT, JUICE</v>
          </cell>
          <cell r="M874" t="str">
            <v>110</v>
          </cell>
          <cell r="N874" t="str">
            <v>AMS-FRUIT &amp; VEG</v>
          </cell>
          <cell r="O874" t="str">
            <v>101202011531420</v>
          </cell>
          <cell r="P874" t="str">
            <v>FRUIT/GRAPEFRUIT/JUICE</v>
          </cell>
          <cell r="Q874">
            <v>1.0980000000000001</v>
          </cell>
          <cell r="R874">
            <v>1</v>
          </cell>
          <cell r="S874" t="str">
            <v>LB</v>
          </cell>
          <cell r="T874">
            <v>34.799999999999997</v>
          </cell>
          <cell r="U874">
            <v>35670</v>
          </cell>
          <cell r="V874">
            <v>65.61</v>
          </cell>
          <cell r="W874">
            <v>0.65610000000000002</v>
          </cell>
          <cell r="X874" t="str">
            <v>USD</v>
          </cell>
          <cell r="Y874">
            <v>100</v>
          </cell>
          <cell r="Z874" t="str">
            <v>LB</v>
          </cell>
          <cell r="AA874">
            <v>22.83</v>
          </cell>
          <cell r="AB874">
            <v>23403.09</v>
          </cell>
          <cell r="AC874" t="str">
            <v>No</v>
          </cell>
        </row>
        <row r="875">
          <cell r="A875" t="str">
            <v>111405</v>
          </cell>
          <cell r="B875" t="str">
            <v>MILK SKIM FRESH CTR – 128 FL OZ</v>
          </cell>
          <cell r="E875" t="str">
            <v>NO FNS CODE</v>
          </cell>
          <cell r="F875" t="str">
            <v>N/A</v>
          </cell>
          <cell r="G875" t="str">
            <v>LB</v>
          </cell>
          <cell r="H875">
            <v>3600</v>
          </cell>
          <cell r="I875" t="str">
            <v>1000</v>
          </cell>
          <cell r="J875" t="str">
            <v>DOMESTIC STATISTICAL 1000</v>
          </cell>
          <cell r="K875" t="str">
            <v>402000</v>
          </cell>
          <cell r="L875" t="str">
            <v>MILK, FRESH-FLUID</v>
          </cell>
          <cell r="M875" t="str">
            <v>220</v>
          </cell>
          <cell r="N875" t="str">
            <v>AMS-DAIRY</v>
          </cell>
          <cell r="O875" t="str">
            <v>102002005031220</v>
          </cell>
          <cell r="P875" t="str">
            <v>MILK/FRESH/FLUID</v>
          </cell>
          <cell r="Q875">
            <v>1.111</v>
          </cell>
          <cell r="R875">
            <v>1</v>
          </cell>
          <cell r="S875" t="str">
            <v>LB</v>
          </cell>
          <cell r="T875">
            <v>8.6300000000000008</v>
          </cell>
          <cell r="U875">
            <v>31068</v>
          </cell>
          <cell r="V875">
            <v>42.38</v>
          </cell>
          <cell r="W875">
            <v>0.42380000000000001</v>
          </cell>
          <cell r="X875" t="str">
            <v>USD</v>
          </cell>
          <cell r="Y875">
            <v>100</v>
          </cell>
          <cell r="Z875" t="str">
            <v>LB</v>
          </cell>
          <cell r="AA875">
            <v>3.66</v>
          </cell>
          <cell r="AB875">
            <v>13166.62</v>
          </cell>
          <cell r="AC875" t="str">
            <v>No</v>
          </cell>
        </row>
        <row r="876">
          <cell r="A876" t="str">
            <v>111406</v>
          </cell>
          <cell r="B876" t="str">
            <v>CHERRIES DRIED SWEET PKG – 8/2 LB</v>
          </cell>
          <cell r="E876" t="str">
            <v>NO FNS CODE</v>
          </cell>
          <cell r="F876" t="str">
            <v>N/A</v>
          </cell>
          <cell r="G876" t="str">
            <v>LB</v>
          </cell>
          <cell r="H876">
            <v>1728</v>
          </cell>
          <cell r="I876" t="str">
            <v>1000</v>
          </cell>
          <cell r="J876" t="str">
            <v>DOMESTIC STATISTICAL 1000</v>
          </cell>
          <cell r="K876" t="str">
            <v>702020</v>
          </cell>
          <cell r="L876" t="str">
            <v>FRUIT, DRIED</v>
          </cell>
          <cell r="M876" t="str">
            <v>110</v>
          </cell>
          <cell r="N876" t="str">
            <v>AMS-FRUIT &amp; VEG</v>
          </cell>
          <cell r="O876" t="str">
            <v>101202005031340</v>
          </cell>
          <cell r="P876" t="str">
            <v>FRUIT/CHERRY/DRIED</v>
          </cell>
          <cell r="Q876">
            <v>1.375</v>
          </cell>
          <cell r="R876">
            <v>1</v>
          </cell>
          <cell r="S876" t="str">
            <v>LB</v>
          </cell>
          <cell r="T876">
            <v>16</v>
          </cell>
          <cell r="U876">
            <v>27648</v>
          </cell>
          <cell r="V876">
            <v>546.59</v>
          </cell>
          <cell r="W876">
            <v>5.4659000000000004</v>
          </cell>
          <cell r="X876" t="str">
            <v>USD</v>
          </cell>
          <cell r="Y876">
            <v>100</v>
          </cell>
          <cell r="Z876" t="str">
            <v>LB</v>
          </cell>
          <cell r="AA876">
            <v>87.45</v>
          </cell>
          <cell r="AB876">
            <v>151121.20000000001</v>
          </cell>
          <cell r="AC876" t="str">
            <v>No</v>
          </cell>
        </row>
        <row r="877">
          <cell r="A877" t="str">
            <v>111422</v>
          </cell>
          <cell r="B877" t="str">
            <v>PEARS D’ANJOU FRESH CTN–40 LB</v>
          </cell>
          <cell r="E877" t="str">
            <v>A441</v>
          </cell>
          <cell r="F877" t="str">
            <v>N/A</v>
          </cell>
          <cell r="G877" t="str">
            <v>LB</v>
          </cell>
          <cell r="H877">
            <v>980</v>
          </cell>
          <cell r="I877" t="str">
            <v>1000</v>
          </cell>
          <cell r="J877" t="str">
            <v>DOMESTIC STATISTICAL 1000</v>
          </cell>
          <cell r="K877" t="str">
            <v>702030</v>
          </cell>
          <cell r="L877" t="str">
            <v>FRUIT, FRESH</v>
          </cell>
          <cell r="M877" t="str">
            <v>110</v>
          </cell>
          <cell r="N877" t="str">
            <v>AMS-FRUIT &amp; VEG</v>
          </cell>
          <cell r="O877" t="str">
            <v>101202014031380</v>
          </cell>
          <cell r="P877" t="str">
            <v>FRUIT/PEAR/FRESH</v>
          </cell>
          <cell r="Q877">
            <v>1.0780000000000001</v>
          </cell>
          <cell r="R877">
            <v>1</v>
          </cell>
          <cell r="S877" t="str">
            <v>LB</v>
          </cell>
          <cell r="T877">
            <v>40</v>
          </cell>
          <cell r="U877">
            <v>39200</v>
          </cell>
          <cell r="V877">
            <v>75.33</v>
          </cell>
          <cell r="W877">
            <v>0.75329999999999997</v>
          </cell>
          <cell r="X877" t="str">
            <v>USD</v>
          </cell>
          <cell r="Y877">
            <v>100</v>
          </cell>
          <cell r="Z877" t="str">
            <v>LB</v>
          </cell>
          <cell r="AA877">
            <v>30.13</v>
          </cell>
          <cell r="AB877">
            <v>29529.360000000001</v>
          </cell>
          <cell r="AC877" t="str">
            <v>No</v>
          </cell>
        </row>
        <row r="878">
          <cell r="A878" t="str">
            <v>111423</v>
          </cell>
          <cell r="B878" t="str">
            <v>PEARS BOSC FRESH CTN–40 LB</v>
          </cell>
          <cell r="E878" t="str">
            <v>A442</v>
          </cell>
          <cell r="F878" t="str">
            <v>N/A</v>
          </cell>
          <cell r="G878" t="str">
            <v>LB</v>
          </cell>
          <cell r="H878">
            <v>980</v>
          </cell>
          <cell r="I878" t="str">
            <v>1000</v>
          </cell>
          <cell r="J878" t="str">
            <v>DOMESTIC STATISTICAL 1000</v>
          </cell>
          <cell r="K878" t="str">
            <v>702030</v>
          </cell>
          <cell r="L878" t="str">
            <v>FRUIT, FRESH</v>
          </cell>
          <cell r="M878" t="str">
            <v>110</v>
          </cell>
          <cell r="N878" t="str">
            <v>AMS-FRUIT &amp; VEG</v>
          </cell>
          <cell r="O878" t="str">
            <v>101202014031380</v>
          </cell>
          <cell r="P878" t="str">
            <v>FRUIT/PEAR/FRESH</v>
          </cell>
          <cell r="Q878">
            <v>1.0780000000000001</v>
          </cell>
          <cell r="R878">
            <v>1</v>
          </cell>
          <cell r="S878" t="str">
            <v>LB</v>
          </cell>
          <cell r="T878">
            <v>40</v>
          </cell>
          <cell r="U878">
            <v>39200</v>
          </cell>
          <cell r="V878">
            <v>75.14</v>
          </cell>
          <cell r="W878">
            <v>0.75139999999999996</v>
          </cell>
          <cell r="X878" t="str">
            <v>USD</v>
          </cell>
          <cell r="Y878">
            <v>100</v>
          </cell>
          <cell r="Z878" t="str">
            <v>LB</v>
          </cell>
          <cell r="AA878">
            <v>30.06</v>
          </cell>
          <cell r="AB878">
            <v>29454.880000000001</v>
          </cell>
          <cell r="AC878" t="str">
            <v>No</v>
          </cell>
        </row>
        <row r="879">
          <cell r="A879" t="str">
            <v>111424</v>
          </cell>
          <cell r="B879" t="str">
            <v>PEARS BARTLETT FRESH CTN–40 LB</v>
          </cell>
          <cell r="E879" t="str">
            <v>A435</v>
          </cell>
          <cell r="F879" t="str">
            <v>N/A</v>
          </cell>
          <cell r="G879" t="str">
            <v>LB</v>
          </cell>
          <cell r="H879">
            <v>980</v>
          </cell>
          <cell r="I879" t="str">
            <v>1000</v>
          </cell>
          <cell r="J879" t="str">
            <v>DOMESTIC STATISTICAL 1000</v>
          </cell>
          <cell r="K879" t="str">
            <v>702030</v>
          </cell>
          <cell r="L879" t="str">
            <v>FRUIT, FRESH</v>
          </cell>
          <cell r="M879" t="str">
            <v>110</v>
          </cell>
          <cell r="N879" t="str">
            <v>AMS-FRUIT &amp; VEG</v>
          </cell>
          <cell r="O879" t="str">
            <v>101202014031380</v>
          </cell>
          <cell r="P879" t="str">
            <v>FRUIT/PEAR/FRESH</v>
          </cell>
          <cell r="Q879">
            <v>1.0780000000000001</v>
          </cell>
          <cell r="R879">
            <v>1</v>
          </cell>
          <cell r="S879" t="str">
            <v>LB</v>
          </cell>
          <cell r="T879">
            <v>40</v>
          </cell>
          <cell r="U879">
            <v>39200</v>
          </cell>
          <cell r="V879">
            <v>79.150000000000006</v>
          </cell>
          <cell r="W879">
            <v>0.79150000000000009</v>
          </cell>
          <cell r="X879" t="str">
            <v>USD</v>
          </cell>
          <cell r="Y879">
            <v>100</v>
          </cell>
          <cell r="Z879" t="str">
            <v>LB</v>
          </cell>
          <cell r="AA879">
            <v>31.66</v>
          </cell>
          <cell r="AB879">
            <v>31026.799999999999</v>
          </cell>
          <cell r="AC879" t="str">
            <v>No</v>
          </cell>
        </row>
        <row r="880">
          <cell r="A880" t="str">
            <v>111425</v>
          </cell>
          <cell r="B880" t="str">
            <v>V-COLLARD GREENS - NSA CAN 12/14 OZ</v>
          </cell>
          <cell r="F880" t="str">
            <v>N/A</v>
          </cell>
          <cell r="G880" t="str">
            <v>LB</v>
          </cell>
          <cell r="H880">
            <v>3230</v>
          </cell>
          <cell r="I880" t="str">
            <v>1000</v>
          </cell>
          <cell r="J880" t="str">
            <v>DOMESTIC STATISTICAL 1000</v>
          </cell>
          <cell r="K880" t="str">
            <v>703010</v>
          </cell>
          <cell r="L880" t="str">
            <v>VEGETABLE, CANNED</v>
          </cell>
          <cell r="M880" t="str">
            <v>110</v>
          </cell>
          <cell r="N880" t="str">
            <v>AMS-FRUIT &amp; VEG</v>
          </cell>
          <cell r="O880" t="str">
            <v>103602005031220</v>
          </cell>
          <cell r="P880" t="str">
            <v>VEGETABLES/MIXED VEGETABLES/CANNED</v>
          </cell>
          <cell r="Q880">
            <v>1.2</v>
          </cell>
          <cell r="R880">
            <v>1</v>
          </cell>
          <cell r="S880" t="str">
            <v>LB</v>
          </cell>
          <cell r="T880">
            <v>10.5</v>
          </cell>
          <cell r="U880">
            <v>33915</v>
          </cell>
          <cell r="V880">
            <v>141.62</v>
          </cell>
          <cell r="W880">
            <v>1.4162000000000001</v>
          </cell>
          <cell r="X880" t="str">
            <v>USD</v>
          </cell>
          <cell r="Y880">
            <v>100</v>
          </cell>
          <cell r="Z880" t="str">
            <v>LB</v>
          </cell>
          <cell r="AA880">
            <v>14.87</v>
          </cell>
          <cell r="AB880">
            <v>48030.42</v>
          </cell>
          <cell r="AC880" t="str">
            <v>No</v>
          </cell>
        </row>
        <row r="881">
          <cell r="A881" t="str">
            <v>111426</v>
          </cell>
          <cell r="B881" t="str">
            <v>V-CUT GREEN BEANS 12/14.5 OZ</v>
          </cell>
          <cell r="F881" t="str">
            <v>N/A</v>
          </cell>
          <cell r="G881" t="str">
            <v>LB</v>
          </cell>
          <cell r="H881">
            <v>3230</v>
          </cell>
          <cell r="I881" t="str">
            <v>1000</v>
          </cell>
          <cell r="J881" t="str">
            <v>DOMESTIC STATISTICAL 1000</v>
          </cell>
          <cell r="K881" t="str">
            <v>703010</v>
          </cell>
          <cell r="L881" t="str">
            <v>VEGETABLE, CANNED</v>
          </cell>
          <cell r="M881" t="str">
            <v>110</v>
          </cell>
          <cell r="N881" t="str">
            <v>AMS-FRUIT &amp; VEG</v>
          </cell>
          <cell r="O881" t="str">
            <v>103602005031220</v>
          </cell>
          <cell r="P881" t="str">
            <v>VEGETABLES/MIXED VEGETABLES/CANNED</v>
          </cell>
          <cell r="Q881">
            <v>1.2</v>
          </cell>
          <cell r="R881">
            <v>1</v>
          </cell>
          <cell r="S881" t="str">
            <v>LB</v>
          </cell>
          <cell r="T881">
            <v>10.87</v>
          </cell>
          <cell r="U881">
            <v>35111</v>
          </cell>
          <cell r="V881">
            <v>77.33</v>
          </cell>
          <cell r="W881">
            <v>0.77329999999999999</v>
          </cell>
          <cell r="X881" t="str">
            <v>USD</v>
          </cell>
          <cell r="Y881">
            <v>100</v>
          </cell>
          <cell r="Z881" t="str">
            <v>LB</v>
          </cell>
          <cell r="AA881">
            <v>8.41</v>
          </cell>
          <cell r="AB881">
            <v>27151.34</v>
          </cell>
          <cell r="AC881" t="str">
            <v>No</v>
          </cell>
        </row>
        <row r="882">
          <cell r="A882" t="str">
            <v>111427</v>
          </cell>
          <cell r="B882" t="str">
            <v>MIXED FRESH PRODUCE</v>
          </cell>
          <cell r="F882" t="str">
            <v>N/A</v>
          </cell>
          <cell r="G882" t="str">
            <v>EA</v>
          </cell>
          <cell r="H882">
            <v>0</v>
          </cell>
          <cell r="I882" t="str">
            <v>1000</v>
          </cell>
          <cell r="J882" t="str">
            <v>DOMESTIC STATISTICAL 1000</v>
          </cell>
          <cell r="K882" t="str">
            <v>703070</v>
          </cell>
          <cell r="L882" t="str">
            <v>COMMODITIES F&amp;V</v>
          </cell>
          <cell r="M882" t="str">
            <v>110</v>
          </cell>
          <cell r="N882" t="str">
            <v>AMS-FRUIT &amp; VEG</v>
          </cell>
          <cell r="O882" t="str">
            <v>1036020050</v>
          </cell>
          <cell r="P882" t="str">
            <v>VEGETABLES/MIXED VEGETABLES</v>
          </cell>
          <cell r="Q882">
            <v>11.5</v>
          </cell>
          <cell r="R882">
            <v>11</v>
          </cell>
          <cell r="S882" t="str">
            <v>LB</v>
          </cell>
          <cell r="T882">
            <v>0</v>
          </cell>
          <cell r="U882">
            <v>0</v>
          </cell>
          <cell r="V882">
            <v>805.45</v>
          </cell>
          <cell r="W882">
            <v>8.0545000000000009</v>
          </cell>
          <cell r="X882" t="str">
            <v>USD</v>
          </cell>
          <cell r="Y882">
            <v>100</v>
          </cell>
          <cell r="Z882" t="str">
            <v>EA</v>
          </cell>
          <cell r="AA882">
            <v>0</v>
          </cell>
          <cell r="AB882">
            <v>0</v>
          </cell>
          <cell r="AC882" t="str">
            <v>No</v>
          </cell>
        </row>
        <row r="883">
          <cell r="A883" t="str">
            <v>111430</v>
          </cell>
          <cell r="B883" t="str">
            <v>EGGS HARD COOKED PKG-24/6 COUNT</v>
          </cell>
          <cell r="E883" t="str">
            <v>NO FNS CODE</v>
          </cell>
          <cell r="F883" t="str">
            <v>0820-CWT</v>
          </cell>
          <cell r="G883" t="str">
            <v>LB</v>
          </cell>
          <cell r="H883">
            <v>1709</v>
          </cell>
          <cell r="I883" t="str">
            <v>1000</v>
          </cell>
          <cell r="J883" t="str">
            <v>DOMESTIC STATISTICAL 1000</v>
          </cell>
          <cell r="K883" t="str">
            <v>304010</v>
          </cell>
          <cell r="L883" t="str">
            <v>EGG PRODUCTS</v>
          </cell>
          <cell r="M883" t="str">
            <v>120</v>
          </cell>
          <cell r="N883" t="str">
            <v>AMS-POULTRY</v>
          </cell>
          <cell r="O883" t="str">
            <v>102802002031260</v>
          </cell>
          <cell r="P883" t="str">
            <v>POULTRY/EGGS/EGGS/CHILLED</v>
          </cell>
          <cell r="Q883">
            <v>1.149</v>
          </cell>
          <cell r="R883">
            <v>1</v>
          </cell>
          <cell r="S883" t="str">
            <v>LB</v>
          </cell>
          <cell r="T883">
            <v>13.5</v>
          </cell>
          <cell r="U883">
            <v>23072</v>
          </cell>
          <cell r="V883">
            <v>429.1</v>
          </cell>
          <cell r="W883">
            <v>4.2910000000000004</v>
          </cell>
          <cell r="X883" t="str">
            <v>USD</v>
          </cell>
          <cell r="Y883">
            <v>100</v>
          </cell>
          <cell r="Z883" t="str">
            <v>LB</v>
          </cell>
          <cell r="AA883">
            <v>57.93</v>
          </cell>
          <cell r="AB883">
            <v>99001.95</v>
          </cell>
          <cell r="AC883" t="str">
            <v>No</v>
          </cell>
        </row>
        <row r="884">
          <cell r="A884" t="str">
            <v>111431</v>
          </cell>
          <cell r="B884" t="str">
            <v>APRICOTS DRIED PKG – 24/1 LB</v>
          </cell>
          <cell r="E884" t="str">
            <v>NO FNS CODE</v>
          </cell>
          <cell r="F884" t="str">
            <v>N/A</v>
          </cell>
          <cell r="G884" t="str">
            <v>LB</v>
          </cell>
          <cell r="H884">
            <v>1440</v>
          </cell>
          <cell r="I884" t="str">
            <v>1000</v>
          </cell>
          <cell r="J884" t="str">
            <v>DOMESTIC STATISTICAL 1000</v>
          </cell>
          <cell r="K884" t="str">
            <v>702020</v>
          </cell>
          <cell r="L884" t="str">
            <v>FRUIT, DRIED</v>
          </cell>
          <cell r="M884" t="str">
            <v>110</v>
          </cell>
          <cell r="N884" t="str">
            <v>AMS-FRUIT &amp; VEG</v>
          </cell>
          <cell r="O884" t="str">
            <v>101202008031340</v>
          </cell>
          <cell r="P884" t="str">
            <v>FRUIT/FIG/DRIED</v>
          </cell>
          <cell r="Q884">
            <v>1.1040000000000001</v>
          </cell>
          <cell r="R884">
            <v>1</v>
          </cell>
          <cell r="S884" t="str">
            <v>LB</v>
          </cell>
          <cell r="T884">
            <v>24</v>
          </cell>
          <cell r="U884">
            <v>34560</v>
          </cell>
          <cell r="V884">
            <v>556.89</v>
          </cell>
          <cell r="W884">
            <v>5.5689000000000002</v>
          </cell>
          <cell r="X884" t="str">
            <v>USD</v>
          </cell>
          <cell r="Y884">
            <v>100</v>
          </cell>
          <cell r="Z884" t="str">
            <v>LB</v>
          </cell>
          <cell r="AA884">
            <v>133.65</v>
          </cell>
          <cell r="AB884">
            <v>192461.18</v>
          </cell>
          <cell r="AC884" t="str">
            <v>No</v>
          </cell>
        </row>
        <row r="885">
          <cell r="A885" t="str">
            <v>111440</v>
          </cell>
          <cell r="B885" t="str">
            <v>SALMON RED CAN-24/14.75 OZ</v>
          </cell>
          <cell r="E885" t="str">
            <v>NO FNS CODE</v>
          </cell>
          <cell r="F885" t="str">
            <v>N/A</v>
          </cell>
          <cell r="G885" t="str">
            <v>LB</v>
          </cell>
          <cell r="H885">
            <v>1520</v>
          </cell>
          <cell r="I885" t="str">
            <v>1000</v>
          </cell>
          <cell r="J885" t="str">
            <v>DOMESTIC STATISTICAL 1000</v>
          </cell>
          <cell r="K885" t="str">
            <v>205010</v>
          </cell>
          <cell r="L885" t="str">
            <v>FISH, CANNED</v>
          </cell>
          <cell r="M885" t="str">
            <v>130</v>
          </cell>
          <cell r="N885" t="str">
            <v>AMS-LIVESTOCK</v>
          </cell>
          <cell r="O885" t="str">
            <v>100602002031220</v>
          </cell>
          <cell r="P885" t="str">
            <v>FISH/SALMON/CANNED</v>
          </cell>
          <cell r="Q885">
            <v>1.27</v>
          </cell>
          <cell r="R885">
            <v>1</v>
          </cell>
          <cell r="S885" t="str">
            <v>LB</v>
          </cell>
          <cell r="T885">
            <v>22.125</v>
          </cell>
          <cell r="U885">
            <v>33630</v>
          </cell>
          <cell r="V885">
            <v>601.41</v>
          </cell>
          <cell r="W885">
            <v>6.0141</v>
          </cell>
          <cell r="X885" t="str">
            <v>USD</v>
          </cell>
          <cell r="Y885">
            <v>100</v>
          </cell>
          <cell r="Z885" t="str">
            <v>LB</v>
          </cell>
          <cell r="AA885">
            <v>133.06</v>
          </cell>
          <cell r="AB885">
            <v>202254.18</v>
          </cell>
          <cell r="AC885" t="str">
            <v>No</v>
          </cell>
        </row>
        <row r="886">
          <cell r="A886" t="str">
            <v>111441</v>
          </cell>
          <cell r="B886" t="str">
            <v>PEACHES DICED CUP SLEEVE-4/4 OZ</v>
          </cell>
          <cell r="E886" t="str">
            <v>NO FNS CODE</v>
          </cell>
          <cell r="F886" t="str">
            <v>N/A</v>
          </cell>
          <cell r="G886" t="str">
            <v>LB</v>
          </cell>
          <cell r="H886">
            <v>5040</v>
          </cell>
          <cell r="I886" t="str">
            <v>1000</v>
          </cell>
          <cell r="J886" t="str">
            <v>DOMESTIC STATISTICAL 1000</v>
          </cell>
          <cell r="K886" t="str">
            <v>702010</v>
          </cell>
          <cell r="L886" t="str">
            <v>FRUIT, CANNED</v>
          </cell>
          <cell r="M886" t="str">
            <v>110</v>
          </cell>
          <cell r="N886" t="str">
            <v>AMS-FRUIT &amp; VEG</v>
          </cell>
          <cell r="O886" t="str">
            <v>101202013031220</v>
          </cell>
          <cell r="P886" t="str">
            <v>FRUIT/PEACHES/CANNED</v>
          </cell>
          <cell r="Q886">
            <v>1.2</v>
          </cell>
          <cell r="R886">
            <v>1</v>
          </cell>
          <cell r="S886" t="str">
            <v>LB</v>
          </cell>
          <cell r="T886">
            <v>6</v>
          </cell>
          <cell r="U886">
            <v>30240</v>
          </cell>
          <cell r="V886">
            <v>233.68</v>
          </cell>
          <cell r="W886">
            <v>2.3368000000000002</v>
          </cell>
          <cell r="X886" t="str">
            <v>USD</v>
          </cell>
          <cell r="Y886">
            <v>100</v>
          </cell>
          <cell r="Z886" t="str">
            <v>LB</v>
          </cell>
          <cell r="AA886">
            <v>14.02</v>
          </cell>
          <cell r="AB886">
            <v>70664.83</v>
          </cell>
          <cell r="AC886" t="str">
            <v>No</v>
          </cell>
        </row>
        <row r="887">
          <cell r="A887" t="str">
            <v>111450</v>
          </cell>
          <cell r="B887" t="str">
            <v>CEREAL CORN FLKS 960 PKG-12/18 OZ</v>
          </cell>
          <cell r="E887" t="str">
            <v>NO FNS CODE</v>
          </cell>
          <cell r="F887" t="str">
            <v>N/A</v>
          </cell>
          <cell r="G887" t="str">
            <v>LB</v>
          </cell>
          <cell r="H887">
            <v>960</v>
          </cell>
          <cell r="I887" t="str">
            <v>1000</v>
          </cell>
          <cell r="J887" t="str">
            <v>DOMESTIC STATISTICAL 1000</v>
          </cell>
          <cell r="K887" t="str">
            <v>503010</v>
          </cell>
          <cell r="L887" t="str">
            <v>CEREAL, FORTIFIED</v>
          </cell>
          <cell r="M887" t="str">
            <v>210</v>
          </cell>
          <cell r="N887" t="str">
            <v>AMS-DOMESTIC</v>
          </cell>
          <cell r="O887" t="str">
            <v>100202001031160</v>
          </cell>
          <cell r="P887" t="str">
            <v>CEREAL/CORN AND RICE/BOX</v>
          </cell>
          <cell r="Q887">
            <v>1.415</v>
          </cell>
          <cell r="R887">
            <v>1</v>
          </cell>
          <cell r="S887" t="str">
            <v>LB</v>
          </cell>
          <cell r="T887">
            <v>13.5</v>
          </cell>
          <cell r="U887">
            <v>12960</v>
          </cell>
          <cell r="V887">
            <v>130.81</v>
          </cell>
          <cell r="W887">
            <v>1.3081</v>
          </cell>
          <cell r="X887" t="str">
            <v>USD</v>
          </cell>
          <cell r="Y887">
            <v>100</v>
          </cell>
          <cell r="Z887" t="str">
            <v>LB</v>
          </cell>
          <cell r="AA887">
            <v>17.66</v>
          </cell>
          <cell r="AB887">
            <v>16952.98</v>
          </cell>
          <cell r="AC887" t="str">
            <v>No</v>
          </cell>
        </row>
        <row r="888">
          <cell r="A888" t="str">
            <v>111451</v>
          </cell>
          <cell r="B888" t="str">
            <v>PACIFIC WHITING FILLETS FRZ PKG-20/2 LB</v>
          </cell>
          <cell r="E888" t="str">
            <v>NO FNS CODE</v>
          </cell>
          <cell r="F888" t="str">
            <v>N/A</v>
          </cell>
          <cell r="G888" t="str">
            <v>LB</v>
          </cell>
          <cell r="H888">
            <v>900</v>
          </cell>
          <cell r="I888" t="str">
            <v>1000</v>
          </cell>
          <cell r="J888" t="str">
            <v>DOMESTIC STATISTICAL 1000</v>
          </cell>
          <cell r="K888" t="str">
            <v>205030</v>
          </cell>
          <cell r="L888" t="str">
            <v>FISH, FROZEN</v>
          </cell>
          <cell r="M888" t="str">
            <v>130</v>
          </cell>
          <cell r="N888" t="str">
            <v>AMS-LIVESTOCK</v>
          </cell>
          <cell r="O888" t="str">
            <v>100602004031400</v>
          </cell>
          <cell r="P888" t="str">
            <v>FISH/WHITING/FROZEN</v>
          </cell>
          <cell r="Q888">
            <v>1.075</v>
          </cell>
          <cell r="R888">
            <v>1</v>
          </cell>
          <cell r="S888" t="str">
            <v>LB</v>
          </cell>
          <cell r="T888">
            <v>40</v>
          </cell>
          <cell r="U888">
            <v>36000</v>
          </cell>
          <cell r="V888">
            <v>376.47</v>
          </cell>
          <cell r="W888">
            <v>3.7647000000000004</v>
          </cell>
          <cell r="X888" t="str">
            <v>USD</v>
          </cell>
          <cell r="Y888">
            <v>100</v>
          </cell>
          <cell r="Z888" t="str">
            <v>LB</v>
          </cell>
          <cell r="AA888">
            <v>150.59</v>
          </cell>
          <cell r="AB888">
            <v>135529.20000000001</v>
          </cell>
          <cell r="AC888" t="str">
            <v>No</v>
          </cell>
        </row>
        <row r="889">
          <cell r="A889" t="str">
            <v>111452</v>
          </cell>
          <cell r="B889" t="str">
            <v>PACIFIC ROCKFISH FILLETS FRZ PKG-20/2 LB</v>
          </cell>
          <cell r="E889" t="str">
            <v>NO FNS CODE</v>
          </cell>
          <cell r="F889" t="str">
            <v>N/A</v>
          </cell>
          <cell r="G889" t="str">
            <v>LB</v>
          </cell>
          <cell r="H889">
            <v>900</v>
          </cell>
          <cell r="I889" t="str">
            <v>1000</v>
          </cell>
          <cell r="J889" t="str">
            <v>DOMESTIC STATISTICAL 1000</v>
          </cell>
          <cell r="K889" t="str">
            <v>205030</v>
          </cell>
          <cell r="L889" t="str">
            <v>FISH, FROZEN</v>
          </cell>
          <cell r="M889" t="str">
            <v>130</v>
          </cell>
          <cell r="N889" t="str">
            <v>AMS-LIVESTOCK</v>
          </cell>
          <cell r="O889" t="str">
            <v>100602003531400</v>
          </cell>
          <cell r="P889" t="str">
            <v>FISH/ROCKFISH/FROZEN</v>
          </cell>
          <cell r="Q889">
            <v>1.075</v>
          </cell>
          <cell r="R889">
            <v>1</v>
          </cell>
          <cell r="S889" t="str">
            <v>LB</v>
          </cell>
          <cell r="T889">
            <v>40</v>
          </cell>
          <cell r="U889">
            <v>36000</v>
          </cell>
          <cell r="V889">
            <v>481.58</v>
          </cell>
          <cell r="W889">
            <v>4.8157999999999994</v>
          </cell>
          <cell r="X889" t="str">
            <v>USD</v>
          </cell>
          <cell r="Y889">
            <v>100</v>
          </cell>
          <cell r="Z889" t="str">
            <v>LB</v>
          </cell>
          <cell r="AA889">
            <v>192.63</v>
          </cell>
          <cell r="AB889">
            <v>173368.8</v>
          </cell>
          <cell r="AC889" t="str">
            <v>No</v>
          </cell>
        </row>
        <row r="890">
          <cell r="A890" t="str">
            <v>111453</v>
          </cell>
          <cell r="B890" t="str">
            <v>PACIFIC SALAD SHRIMP 250-350 PKG-20/2 LB</v>
          </cell>
          <cell r="E890" t="str">
            <v>NO FNS CODE</v>
          </cell>
          <cell r="F890" t="str">
            <v>N/A</v>
          </cell>
          <cell r="G890" t="str">
            <v>LB</v>
          </cell>
          <cell r="H890">
            <v>900</v>
          </cell>
          <cell r="I890" t="str">
            <v>1000</v>
          </cell>
          <cell r="J890" t="str">
            <v>DOMESTIC STATISTICAL 1000</v>
          </cell>
          <cell r="K890" t="str">
            <v>205030</v>
          </cell>
          <cell r="L890" t="str">
            <v>FISH, FROZEN</v>
          </cell>
          <cell r="M890" t="str">
            <v>130</v>
          </cell>
          <cell r="N890" t="str">
            <v>AMS-LIVESTOCK</v>
          </cell>
          <cell r="O890" t="str">
            <v>100602002531460</v>
          </cell>
          <cell r="P890" t="str">
            <v>FISH/SHRIMP/PACKAGE</v>
          </cell>
          <cell r="Q890">
            <v>1.075</v>
          </cell>
          <cell r="R890">
            <v>1</v>
          </cell>
          <cell r="S890" t="str">
            <v>LB</v>
          </cell>
          <cell r="T890">
            <v>40</v>
          </cell>
          <cell r="U890">
            <v>36000</v>
          </cell>
          <cell r="V890">
            <v>408.14</v>
          </cell>
          <cell r="W890">
            <v>4.0813999999999995</v>
          </cell>
          <cell r="X890" t="str">
            <v>USD</v>
          </cell>
          <cell r="Y890">
            <v>100</v>
          </cell>
          <cell r="Z890" t="str">
            <v>LB</v>
          </cell>
          <cell r="AA890">
            <v>163.26</v>
          </cell>
          <cell r="AB890">
            <v>146930.4</v>
          </cell>
          <cell r="AC890" t="str">
            <v>No</v>
          </cell>
        </row>
        <row r="891">
          <cell r="A891" t="str">
            <v>111454</v>
          </cell>
          <cell r="B891" t="str">
            <v>PACIFIC SALAD SHRIMP 350-500 PKG-20/2 LB</v>
          </cell>
          <cell r="E891" t="str">
            <v>NO FNS CODE</v>
          </cell>
          <cell r="F891" t="str">
            <v>N/A</v>
          </cell>
          <cell r="G891" t="str">
            <v>LB</v>
          </cell>
          <cell r="H891">
            <v>900</v>
          </cell>
          <cell r="I891" t="str">
            <v>1000</v>
          </cell>
          <cell r="J891" t="str">
            <v>DOMESTIC STATISTICAL 1000</v>
          </cell>
          <cell r="K891" t="str">
            <v>205030</v>
          </cell>
          <cell r="L891" t="str">
            <v>FISH, FROZEN</v>
          </cell>
          <cell r="M891" t="str">
            <v>130</v>
          </cell>
          <cell r="N891" t="str">
            <v>AMS-LIVESTOCK</v>
          </cell>
          <cell r="O891" t="str">
            <v>100602002531460</v>
          </cell>
          <cell r="P891" t="str">
            <v>FISH/SHRIMP/PACKAGE</v>
          </cell>
          <cell r="Q891">
            <v>1.075</v>
          </cell>
          <cell r="R891">
            <v>1</v>
          </cell>
          <cell r="S891" t="str">
            <v>LB</v>
          </cell>
          <cell r="T891">
            <v>40</v>
          </cell>
          <cell r="U891">
            <v>36000</v>
          </cell>
          <cell r="V891">
            <v>346.06</v>
          </cell>
          <cell r="W891">
            <v>3.4605999999999999</v>
          </cell>
          <cell r="X891" t="str">
            <v>USD</v>
          </cell>
          <cell r="Y891">
            <v>100</v>
          </cell>
          <cell r="Z891" t="str">
            <v>LB</v>
          </cell>
          <cell r="AA891">
            <v>138.41999999999999</v>
          </cell>
          <cell r="AB891">
            <v>124581.6</v>
          </cell>
          <cell r="AC891" t="str">
            <v>No</v>
          </cell>
        </row>
        <row r="892">
          <cell r="A892" t="str">
            <v>111460</v>
          </cell>
          <cell r="B892" t="str">
            <v>CARROTS DICED FRZ CTN-12/1 LB</v>
          </cell>
          <cell r="E892" t="str">
            <v>NO FNS CODE</v>
          </cell>
          <cell r="F892" t="str">
            <v>N/A</v>
          </cell>
          <cell r="G892" t="str">
            <v>LB</v>
          </cell>
          <cell r="H892">
            <v>3300</v>
          </cell>
          <cell r="I892" t="str">
            <v>1000</v>
          </cell>
          <cell r="J892" t="str">
            <v>DOMESTIC STATISTICAL 1000</v>
          </cell>
          <cell r="K892" t="str">
            <v>703040</v>
          </cell>
          <cell r="L892" t="str">
            <v>VEGETABLE, FROZEN</v>
          </cell>
          <cell r="M892" t="str">
            <v>110</v>
          </cell>
          <cell r="N892" t="str">
            <v>AMS-FRUIT &amp; VEG</v>
          </cell>
          <cell r="O892" t="str">
            <v>103602003031400</v>
          </cell>
          <cell r="P892" t="str">
            <v>VEGETABLES/CARROTS/FROZEN</v>
          </cell>
          <cell r="Q892">
            <v>1.0669999999999999</v>
          </cell>
          <cell r="R892">
            <v>1</v>
          </cell>
          <cell r="S892" t="str">
            <v>LB</v>
          </cell>
          <cell r="T892">
            <v>12</v>
          </cell>
          <cell r="U892">
            <v>39600</v>
          </cell>
          <cell r="V892">
            <v>85.35</v>
          </cell>
          <cell r="W892">
            <v>0.85349999999999993</v>
          </cell>
          <cell r="X892" t="str">
            <v>USD</v>
          </cell>
          <cell r="Y892">
            <v>100</v>
          </cell>
          <cell r="Z892" t="str">
            <v>LB</v>
          </cell>
          <cell r="AA892">
            <v>10.24</v>
          </cell>
          <cell r="AB892">
            <v>33798.6</v>
          </cell>
          <cell r="AC892" t="str">
            <v>No</v>
          </cell>
        </row>
        <row r="893">
          <cell r="A893" t="str">
            <v>111461</v>
          </cell>
          <cell r="B893" t="str">
            <v>PEAS GREEN FRZ CTN-12/1 LB</v>
          </cell>
          <cell r="E893" t="str">
            <v>NO FNS CODE</v>
          </cell>
          <cell r="F893" t="str">
            <v>N/A</v>
          </cell>
          <cell r="G893" t="str">
            <v>LB</v>
          </cell>
          <cell r="H893">
            <v>3300</v>
          </cell>
          <cell r="I893" t="str">
            <v>1000</v>
          </cell>
          <cell r="J893" t="str">
            <v>DOMESTIC STATISTICAL 1000</v>
          </cell>
          <cell r="K893" t="str">
            <v>703040</v>
          </cell>
          <cell r="L893" t="str">
            <v>VEGETABLE, FROZEN</v>
          </cell>
          <cell r="M893" t="str">
            <v>110</v>
          </cell>
          <cell r="N893" t="str">
            <v>AMS-FRUIT &amp; VEG</v>
          </cell>
          <cell r="O893" t="str">
            <v>103602006031400</v>
          </cell>
          <cell r="P893" t="str">
            <v>VEGETABLES/PEAS/FROZEN</v>
          </cell>
          <cell r="Q893">
            <v>1.0669999999999999</v>
          </cell>
          <cell r="R893">
            <v>1</v>
          </cell>
          <cell r="S893" t="str">
            <v>LB</v>
          </cell>
          <cell r="T893">
            <v>12</v>
          </cell>
          <cell r="U893">
            <v>39600</v>
          </cell>
          <cell r="V893">
            <v>132.13999999999999</v>
          </cell>
          <cell r="W893">
            <v>1.3213999999999999</v>
          </cell>
          <cell r="X893" t="str">
            <v>USD</v>
          </cell>
          <cell r="Y893">
            <v>100</v>
          </cell>
          <cell r="Z893" t="str">
            <v>LB</v>
          </cell>
          <cell r="AA893">
            <v>15.86</v>
          </cell>
          <cell r="AB893">
            <v>52327.44</v>
          </cell>
          <cell r="AC893" t="str">
            <v>No</v>
          </cell>
        </row>
        <row r="894">
          <cell r="A894" t="str">
            <v>111462</v>
          </cell>
          <cell r="B894" t="str">
            <v>SOUP CREAM OF MUSHROOM POUCH-24/10 OZ</v>
          </cell>
          <cell r="E894" t="str">
            <v>NO FNS CODE</v>
          </cell>
          <cell r="F894" t="str">
            <v>N/A</v>
          </cell>
          <cell r="G894" t="str">
            <v>LB</v>
          </cell>
          <cell r="H894">
            <v>2200</v>
          </cell>
          <cell r="I894" t="str">
            <v>1000</v>
          </cell>
          <cell r="J894" t="str">
            <v>DOMESTIC STATISTICAL 1000</v>
          </cell>
          <cell r="K894" t="str">
            <v>703060</v>
          </cell>
          <cell r="L894" t="str">
            <v>VEGETABLE, SOUP</v>
          </cell>
          <cell r="M894" t="str">
            <v>110</v>
          </cell>
          <cell r="N894" t="str">
            <v>AMS-FRUIT &amp; VEG</v>
          </cell>
          <cell r="O894" t="str">
            <v>103602008031520</v>
          </cell>
          <cell r="P894" t="str">
            <v>VEGETABLES/SOUP/POUCH</v>
          </cell>
          <cell r="Q894">
            <v>1.0669999999999999</v>
          </cell>
          <cell r="R894">
            <v>1</v>
          </cell>
          <cell r="S894" t="str">
            <v>LB</v>
          </cell>
          <cell r="T894">
            <v>15</v>
          </cell>
          <cell r="U894">
            <v>33000</v>
          </cell>
          <cell r="V894">
            <v>189.13</v>
          </cell>
          <cell r="W894">
            <v>1.8913</v>
          </cell>
          <cell r="X894" t="str">
            <v>USD</v>
          </cell>
          <cell r="Y894">
            <v>100</v>
          </cell>
          <cell r="Z894" t="str">
            <v>LB</v>
          </cell>
          <cell r="AA894">
            <v>28.37</v>
          </cell>
          <cell r="AB894">
            <v>62412.9</v>
          </cell>
          <cell r="AC894" t="str">
            <v>No</v>
          </cell>
        </row>
        <row r="895">
          <cell r="A895" t="str">
            <v>111463</v>
          </cell>
          <cell r="B895" t="str">
            <v>SOUP TOMATO POUCH-24/10 OZ</v>
          </cell>
          <cell r="E895" t="str">
            <v>NO FNS CODE</v>
          </cell>
          <cell r="F895" t="str">
            <v>N/A</v>
          </cell>
          <cell r="G895" t="str">
            <v>LB</v>
          </cell>
          <cell r="H895">
            <v>2200</v>
          </cell>
          <cell r="I895" t="str">
            <v>1000</v>
          </cell>
          <cell r="J895" t="str">
            <v>DOMESTIC STATISTICAL 1000</v>
          </cell>
          <cell r="K895" t="str">
            <v>703060</v>
          </cell>
          <cell r="L895" t="str">
            <v>VEGETABLE, SOUP</v>
          </cell>
          <cell r="M895" t="str">
            <v>110</v>
          </cell>
          <cell r="N895" t="str">
            <v>AMS-FRUIT &amp; VEG</v>
          </cell>
          <cell r="O895" t="str">
            <v>103602008031520</v>
          </cell>
          <cell r="P895" t="str">
            <v>VEGETABLES/SOUP/POUCH</v>
          </cell>
          <cell r="Q895">
            <v>1.0669999999999999</v>
          </cell>
          <cell r="R895">
            <v>1</v>
          </cell>
          <cell r="S895" t="str">
            <v>LB</v>
          </cell>
          <cell r="T895">
            <v>15</v>
          </cell>
          <cell r="U895">
            <v>33000</v>
          </cell>
          <cell r="V895">
            <v>137.93</v>
          </cell>
          <cell r="W895">
            <v>1.3793</v>
          </cell>
          <cell r="X895" t="str">
            <v>USD</v>
          </cell>
          <cell r="Y895">
            <v>100</v>
          </cell>
          <cell r="Z895" t="str">
            <v>LB</v>
          </cell>
          <cell r="AA895">
            <v>20.69</v>
          </cell>
          <cell r="AB895">
            <v>45516.9</v>
          </cell>
          <cell r="AC895" t="str">
            <v>No</v>
          </cell>
        </row>
        <row r="896">
          <cell r="A896" t="str">
            <v>111464</v>
          </cell>
          <cell r="B896" t="str">
            <v>SOUP VEGETABLE POUCH-24/10 OZ</v>
          </cell>
          <cell r="E896" t="str">
            <v>NO FNS CODE</v>
          </cell>
          <cell r="F896" t="str">
            <v>N/A</v>
          </cell>
          <cell r="G896" t="str">
            <v>LB</v>
          </cell>
          <cell r="H896">
            <v>2200</v>
          </cell>
          <cell r="I896" t="str">
            <v>1000</v>
          </cell>
          <cell r="J896" t="str">
            <v>DOMESTIC STATISTICAL 1000</v>
          </cell>
          <cell r="K896" t="str">
            <v>703060</v>
          </cell>
          <cell r="L896" t="str">
            <v>VEGETABLE, SOUP</v>
          </cell>
          <cell r="M896" t="str">
            <v>110</v>
          </cell>
          <cell r="N896" t="str">
            <v>AMS-FRUIT &amp; VEG</v>
          </cell>
          <cell r="O896" t="str">
            <v>103602008031520</v>
          </cell>
          <cell r="P896" t="str">
            <v>VEGETABLES/SOUP/POUCH</v>
          </cell>
          <cell r="Q896">
            <v>1.0669999999999999</v>
          </cell>
          <cell r="R896">
            <v>1</v>
          </cell>
          <cell r="S896" t="str">
            <v>LB</v>
          </cell>
          <cell r="T896">
            <v>15</v>
          </cell>
          <cell r="U896">
            <v>33000</v>
          </cell>
          <cell r="V896">
            <v>149.13</v>
          </cell>
          <cell r="W896">
            <v>1.4912999999999998</v>
          </cell>
          <cell r="X896" t="str">
            <v>USD</v>
          </cell>
          <cell r="Y896">
            <v>100</v>
          </cell>
          <cell r="Z896" t="str">
            <v>LB</v>
          </cell>
          <cell r="AA896">
            <v>22.37</v>
          </cell>
          <cell r="AB896">
            <v>49212.9</v>
          </cell>
          <cell r="AC896" t="str">
            <v>No</v>
          </cell>
        </row>
        <row r="897">
          <cell r="A897" t="str">
            <v>111465</v>
          </cell>
          <cell r="B897" t="str">
            <v>BLUEBERRY WILD FRZ CTN-20/1 LB</v>
          </cell>
          <cell r="E897" t="str">
            <v>NO FNS CODE</v>
          </cell>
          <cell r="F897" t="str">
            <v>N/A</v>
          </cell>
          <cell r="G897" t="str">
            <v>LB</v>
          </cell>
          <cell r="H897">
            <v>2000</v>
          </cell>
          <cell r="I897" t="str">
            <v>1000</v>
          </cell>
          <cell r="J897" t="str">
            <v>DOMESTIC STATISTICAL 1000</v>
          </cell>
          <cell r="K897" t="str">
            <v>702040</v>
          </cell>
          <cell r="L897" t="str">
            <v>FRUIT, FROZEN</v>
          </cell>
          <cell r="M897" t="str">
            <v>110</v>
          </cell>
          <cell r="N897" t="str">
            <v>AMS-FRUIT &amp; VEG</v>
          </cell>
          <cell r="O897" t="str">
            <v>101202004031400</v>
          </cell>
          <cell r="P897" t="str">
            <v>FRUIT/BLUEBERRY/FROZEN</v>
          </cell>
          <cell r="Q897">
            <v>1.042</v>
          </cell>
          <cell r="R897">
            <v>1</v>
          </cell>
          <cell r="S897" t="str">
            <v>LB</v>
          </cell>
          <cell r="T897">
            <v>20</v>
          </cell>
          <cell r="U897">
            <v>40000</v>
          </cell>
          <cell r="V897">
            <v>189.21</v>
          </cell>
          <cell r="W897">
            <v>1.8921000000000001</v>
          </cell>
          <cell r="X897" t="str">
            <v>USD</v>
          </cell>
          <cell r="Y897">
            <v>100</v>
          </cell>
          <cell r="Z897" t="str">
            <v>LB</v>
          </cell>
          <cell r="AA897">
            <v>37.840000000000003</v>
          </cell>
          <cell r="AB897">
            <v>75684</v>
          </cell>
          <cell r="AC897" t="str">
            <v>No</v>
          </cell>
        </row>
        <row r="898">
          <cell r="A898" t="str">
            <v>111470</v>
          </cell>
          <cell r="B898" t="str">
            <v>V-WHOLE KERNEL GOLD CORN CAN-12/15.25 OZ</v>
          </cell>
          <cell r="E898" t="str">
            <v>NO FNS CODE</v>
          </cell>
          <cell r="F898" t="str">
            <v>N/A</v>
          </cell>
          <cell r="G898" t="str">
            <v>LB</v>
          </cell>
          <cell r="H898">
            <v>3230</v>
          </cell>
          <cell r="I898" t="str">
            <v>1000</v>
          </cell>
          <cell r="J898" t="str">
            <v>DOMESTIC STATISTICAL 1000</v>
          </cell>
          <cell r="K898" t="str">
            <v>703010</v>
          </cell>
          <cell r="L898" t="str">
            <v>VEGETABLE, CANNED</v>
          </cell>
          <cell r="M898" t="str">
            <v>110</v>
          </cell>
          <cell r="N898" t="str">
            <v>AMS-FRUIT &amp; VEG</v>
          </cell>
          <cell r="O898" t="str">
            <v>103602005031220</v>
          </cell>
          <cell r="P898" t="str">
            <v>VEGETABLES/MIXED VEGETABLES/CANNED</v>
          </cell>
          <cell r="Q898">
            <v>1.2</v>
          </cell>
          <cell r="R898">
            <v>1</v>
          </cell>
          <cell r="S898" t="str">
            <v>LB</v>
          </cell>
          <cell r="T898">
            <v>13.26</v>
          </cell>
          <cell r="U898">
            <v>42830</v>
          </cell>
          <cell r="V898">
            <v>111.66</v>
          </cell>
          <cell r="W898">
            <v>1.1166</v>
          </cell>
          <cell r="X898" t="str">
            <v>USD</v>
          </cell>
          <cell r="Y898">
            <v>100</v>
          </cell>
          <cell r="Z898" t="str">
            <v>LB</v>
          </cell>
          <cell r="AA898">
            <v>14.81</v>
          </cell>
          <cell r="AB898">
            <v>47823.98</v>
          </cell>
          <cell r="AC898" t="str">
            <v>No</v>
          </cell>
        </row>
        <row r="899">
          <cell r="A899" t="str">
            <v>111472</v>
          </cell>
          <cell r="B899" t="str">
            <v>V-L0W SODIUM MIXED GREEN CAN-12/14.5 OZ</v>
          </cell>
          <cell r="E899" t="str">
            <v>NO FNS CODE</v>
          </cell>
          <cell r="F899" t="str">
            <v>N/A</v>
          </cell>
          <cell r="G899" t="str">
            <v>LB</v>
          </cell>
          <cell r="H899">
            <v>3230</v>
          </cell>
          <cell r="I899" t="str">
            <v>1000</v>
          </cell>
          <cell r="J899" t="str">
            <v>DOMESTIC STATISTICAL 1000</v>
          </cell>
          <cell r="K899" t="str">
            <v>703010</v>
          </cell>
          <cell r="L899" t="str">
            <v>VEGETABLE, CANNED</v>
          </cell>
          <cell r="M899" t="str">
            <v>110</v>
          </cell>
          <cell r="N899" t="str">
            <v>AMS-FRUIT &amp; VEG</v>
          </cell>
          <cell r="O899" t="str">
            <v>103602005031220</v>
          </cell>
          <cell r="P899" t="str">
            <v>VEGETABLES/MIXED VEGETABLES/CANNED</v>
          </cell>
          <cell r="Q899">
            <v>1.2</v>
          </cell>
          <cell r="R899">
            <v>1</v>
          </cell>
          <cell r="S899" t="str">
            <v>LB</v>
          </cell>
          <cell r="T899">
            <v>13.11</v>
          </cell>
          <cell r="U899">
            <v>42346</v>
          </cell>
          <cell r="V899">
            <v>113.01</v>
          </cell>
          <cell r="W899">
            <v>1.1301000000000001</v>
          </cell>
          <cell r="X899" t="str">
            <v>USD</v>
          </cell>
          <cell r="Y899">
            <v>100</v>
          </cell>
          <cell r="Z899" t="str">
            <v>LB</v>
          </cell>
          <cell r="AA899">
            <v>14.82</v>
          </cell>
          <cell r="AB899">
            <v>47855.21</v>
          </cell>
          <cell r="AC899" t="str">
            <v>No</v>
          </cell>
        </row>
        <row r="900">
          <cell r="A900" t="str">
            <v>111480</v>
          </cell>
          <cell r="B900" t="str">
            <v>V-MIXED VEGETABLES CAN-12/29 OZ</v>
          </cell>
          <cell r="E900" t="str">
            <v>NO FNS CODE</v>
          </cell>
          <cell r="F900" t="str">
            <v>N/A</v>
          </cell>
          <cell r="G900" t="str">
            <v>LB</v>
          </cell>
          <cell r="H900">
            <v>1600</v>
          </cell>
          <cell r="I900" t="str">
            <v>1000</v>
          </cell>
          <cell r="J900" t="str">
            <v>DOMESTIC STATISTICAL 1000</v>
          </cell>
          <cell r="K900" t="str">
            <v>703010</v>
          </cell>
          <cell r="L900" t="str">
            <v>VEGETABLE, CANNED</v>
          </cell>
          <cell r="M900" t="str">
            <v>110</v>
          </cell>
          <cell r="N900" t="str">
            <v>AMS-FRUIT &amp; VEG</v>
          </cell>
          <cell r="O900" t="str">
            <v>103602005031220</v>
          </cell>
          <cell r="P900" t="str">
            <v>VEGETABLES/MIXED VEGETABLES/CANNED</v>
          </cell>
          <cell r="Q900">
            <v>1.2</v>
          </cell>
          <cell r="R900">
            <v>1</v>
          </cell>
          <cell r="S900" t="str">
            <v>LB</v>
          </cell>
          <cell r="T900">
            <v>25.93</v>
          </cell>
          <cell r="U900">
            <v>41488</v>
          </cell>
          <cell r="V900">
            <v>115.58</v>
          </cell>
          <cell r="W900">
            <v>1.1557999999999999</v>
          </cell>
          <cell r="X900" t="str">
            <v>USD</v>
          </cell>
          <cell r="Y900">
            <v>100</v>
          </cell>
          <cell r="Z900" t="str">
            <v>LB</v>
          </cell>
          <cell r="AA900">
            <v>29.97</v>
          </cell>
          <cell r="AB900">
            <v>47951.83</v>
          </cell>
          <cell r="AC900" t="str">
            <v>No</v>
          </cell>
        </row>
        <row r="901">
          <cell r="A901" t="str">
            <v>111481</v>
          </cell>
          <cell r="B901" t="str">
            <v>V-CUT ITALIAN GREEN BEANS CAN-24/14.5 OZ</v>
          </cell>
          <cell r="E901" t="str">
            <v>NO FNS CODE</v>
          </cell>
          <cell r="F901" t="str">
            <v>N/A</v>
          </cell>
          <cell r="G901" t="str">
            <v>LB</v>
          </cell>
          <cell r="H901">
            <v>1632</v>
          </cell>
          <cell r="I901" t="str">
            <v>1000</v>
          </cell>
          <cell r="J901" t="str">
            <v>DOMESTIC STATISTICAL 1000</v>
          </cell>
          <cell r="K901" t="str">
            <v>703010</v>
          </cell>
          <cell r="L901" t="str">
            <v>VEGETABLE, CANNED</v>
          </cell>
          <cell r="M901" t="str">
            <v>110</v>
          </cell>
          <cell r="N901" t="str">
            <v>AMS-FRUIT &amp; VEG</v>
          </cell>
          <cell r="O901" t="str">
            <v>103602005031220</v>
          </cell>
          <cell r="P901" t="str">
            <v>VEGETABLES/MIXED VEGETABLES/CANNED</v>
          </cell>
          <cell r="Q901">
            <v>1.2</v>
          </cell>
          <cell r="R901">
            <v>1</v>
          </cell>
          <cell r="S901" t="str">
            <v>LB</v>
          </cell>
          <cell r="T901">
            <v>26</v>
          </cell>
          <cell r="U901">
            <v>42432</v>
          </cell>
          <cell r="V901">
            <v>90.38</v>
          </cell>
          <cell r="W901">
            <v>0.90379999999999994</v>
          </cell>
          <cell r="X901" t="str">
            <v>USD</v>
          </cell>
          <cell r="Y901">
            <v>100</v>
          </cell>
          <cell r="Z901" t="str">
            <v>LB</v>
          </cell>
          <cell r="AA901">
            <v>23.5</v>
          </cell>
          <cell r="AB901">
            <v>38350.04</v>
          </cell>
          <cell r="AC901" t="str">
            <v>No</v>
          </cell>
        </row>
        <row r="902">
          <cell r="A902" t="str">
            <v>111483</v>
          </cell>
          <cell r="B902" t="str">
            <v>V-LOW SODIUM KALE GREENS CAN-12/14.5 OZ</v>
          </cell>
          <cell r="E902" t="str">
            <v>NO FNS CODE</v>
          </cell>
          <cell r="F902" t="str">
            <v>N/A</v>
          </cell>
          <cell r="G902" t="str">
            <v>LB</v>
          </cell>
          <cell r="H902">
            <v>3230</v>
          </cell>
          <cell r="I902" t="str">
            <v>1000</v>
          </cell>
          <cell r="J902" t="str">
            <v>DOMESTIC STATISTICAL 1000</v>
          </cell>
          <cell r="K902" t="str">
            <v>703010</v>
          </cell>
          <cell r="L902" t="str">
            <v>VEGETABLE, CANNED</v>
          </cell>
          <cell r="M902" t="str">
            <v>110</v>
          </cell>
          <cell r="N902" t="str">
            <v>AMS-FRUIT &amp; VEG</v>
          </cell>
          <cell r="O902" t="str">
            <v>103602005031220</v>
          </cell>
          <cell r="P902" t="str">
            <v>VEGETABLES/MIXED VEGETABLES/CANNED</v>
          </cell>
          <cell r="Q902">
            <v>1.2</v>
          </cell>
          <cell r="R902">
            <v>1</v>
          </cell>
          <cell r="S902" t="str">
            <v>LB</v>
          </cell>
          <cell r="T902">
            <v>13.11</v>
          </cell>
          <cell r="U902">
            <v>42346</v>
          </cell>
          <cell r="V902">
            <v>113.01</v>
          </cell>
          <cell r="W902">
            <v>1.1301000000000001</v>
          </cell>
          <cell r="X902" t="str">
            <v>USD</v>
          </cell>
          <cell r="Y902">
            <v>100</v>
          </cell>
          <cell r="Z902" t="str">
            <v>LB</v>
          </cell>
          <cell r="AA902">
            <v>14.82</v>
          </cell>
          <cell r="AB902">
            <v>47855.21</v>
          </cell>
          <cell r="AC902" t="str">
            <v>No</v>
          </cell>
        </row>
        <row r="903">
          <cell r="A903" t="str">
            <v>111484</v>
          </cell>
          <cell r="B903" t="str">
            <v>V- LOW SODIUM COLLARDS CAN-12/14 OZ</v>
          </cell>
          <cell r="E903" t="str">
            <v>NO FNS CODE</v>
          </cell>
          <cell r="F903" t="str">
            <v>N/A</v>
          </cell>
          <cell r="G903" t="str">
            <v>LB</v>
          </cell>
          <cell r="H903">
            <v>3230</v>
          </cell>
          <cell r="I903" t="str">
            <v>1000</v>
          </cell>
          <cell r="J903" t="str">
            <v>DOMESTIC STATISTICAL 1000</v>
          </cell>
          <cell r="K903" t="str">
            <v>703010</v>
          </cell>
          <cell r="L903" t="str">
            <v>VEGETABLE, CANNED</v>
          </cell>
          <cell r="M903" t="str">
            <v>110</v>
          </cell>
          <cell r="N903" t="str">
            <v>AMS-FRUIT &amp; VEG</v>
          </cell>
          <cell r="O903" t="str">
            <v>103602005031220</v>
          </cell>
          <cell r="P903" t="str">
            <v>VEGETABLES/MIXED VEGETABLES/CANNED</v>
          </cell>
          <cell r="Q903">
            <v>1.2</v>
          </cell>
          <cell r="R903">
            <v>1</v>
          </cell>
          <cell r="S903" t="str">
            <v>LB</v>
          </cell>
          <cell r="T903">
            <v>12.71</v>
          </cell>
          <cell r="U903">
            <v>41054</v>
          </cell>
          <cell r="V903">
            <v>136.69</v>
          </cell>
          <cell r="W903">
            <v>1.3669</v>
          </cell>
          <cell r="X903" t="str">
            <v>USD</v>
          </cell>
          <cell r="Y903">
            <v>100</v>
          </cell>
          <cell r="Z903" t="str">
            <v>LB</v>
          </cell>
          <cell r="AA903">
            <v>17.37</v>
          </cell>
          <cell r="AB903">
            <v>56116.71</v>
          </cell>
          <cell r="AC903" t="str">
            <v>No</v>
          </cell>
        </row>
        <row r="904">
          <cell r="A904" t="str">
            <v>111490</v>
          </cell>
          <cell r="B904" t="str">
            <v>V-WHOLE GREEN BEANS CAN-24/14.5 OZ</v>
          </cell>
          <cell r="E904" t="str">
            <v>NO FNS CODE</v>
          </cell>
          <cell r="F904" t="str">
            <v>N/A</v>
          </cell>
          <cell r="G904" t="str">
            <v>LB</v>
          </cell>
          <cell r="H904">
            <v>1632</v>
          </cell>
          <cell r="I904" t="str">
            <v>1000</v>
          </cell>
          <cell r="J904" t="str">
            <v>DOMESTIC STATISTICAL 1000</v>
          </cell>
          <cell r="K904" t="str">
            <v>703010</v>
          </cell>
          <cell r="L904" t="str">
            <v>VEGETABLE, CANNED</v>
          </cell>
          <cell r="M904" t="str">
            <v>110</v>
          </cell>
          <cell r="N904" t="str">
            <v>AMS-FRUIT &amp; VEG</v>
          </cell>
          <cell r="O904" t="str">
            <v>103602005031220</v>
          </cell>
          <cell r="P904" t="str">
            <v>VEGETABLES/MIXED VEGETABLES/CANNED</v>
          </cell>
          <cell r="Q904">
            <v>1.2</v>
          </cell>
          <cell r="R904">
            <v>1</v>
          </cell>
          <cell r="S904" t="str">
            <v>LB</v>
          </cell>
          <cell r="T904">
            <v>26</v>
          </cell>
          <cell r="U904">
            <v>42432</v>
          </cell>
          <cell r="V904">
            <v>90.38</v>
          </cell>
          <cell r="W904">
            <v>0.90379999999999994</v>
          </cell>
          <cell r="X904" t="str">
            <v>USD</v>
          </cell>
          <cell r="Y904">
            <v>100</v>
          </cell>
          <cell r="Z904" t="str">
            <v>LB</v>
          </cell>
          <cell r="AA904">
            <v>23.5</v>
          </cell>
          <cell r="AB904">
            <v>38350.04</v>
          </cell>
          <cell r="AC904" t="str">
            <v>No</v>
          </cell>
        </row>
        <row r="905">
          <cell r="A905" t="str">
            <v>111491</v>
          </cell>
          <cell r="B905" t="str">
            <v>V-MIXED VEGETABLES CAN-12/15 OZ</v>
          </cell>
          <cell r="E905" t="str">
            <v>NO FNS CODE</v>
          </cell>
          <cell r="F905" t="str">
            <v>N/A</v>
          </cell>
          <cell r="G905" t="str">
            <v>LB</v>
          </cell>
          <cell r="H905">
            <v>3230</v>
          </cell>
          <cell r="I905" t="str">
            <v>1000</v>
          </cell>
          <cell r="J905" t="str">
            <v>DOMESTIC STATISTICAL 1000</v>
          </cell>
          <cell r="K905" t="str">
            <v>703010</v>
          </cell>
          <cell r="L905" t="str">
            <v>VEGETABLE, CANNED</v>
          </cell>
          <cell r="M905" t="str">
            <v>110</v>
          </cell>
          <cell r="N905" t="str">
            <v>AMS-FRUIT &amp; VEG</v>
          </cell>
          <cell r="O905" t="str">
            <v>103602005031220</v>
          </cell>
          <cell r="P905" t="str">
            <v>VEGETABLES/MIXED VEGETABLES/CANNED</v>
          </cell>
          <cell r="Q905">
            <v>1.2</v>
          </cell>
          <cell r="R905">
            <v>1</v>
          </cell>
          <cell r="S905" t="str">
            <v>LB</v>
          </cell>
          <cell r="T905">
            <v>13.16</v>
          </cell>
          <cell r="U905">
            <v>42507</v>
          </cell>
          <cell r="V905">
            <v>122.57</v>
          </cell>
          <cell r="W905">
            <v>1.2257</v>
          </cell>
          <cell r="X905" t="str">
            <v>USD</v>
          </cell>
          <cell r="Y905">
            <v>100</v>
          </cell>
          <cell r="Z905" t="str">
            <v>LB</v>
          </cell>
          <cell r="AA905">
            <v>16.13</v>
          </cell>
          <cell r="AB905">
            <v>52100.83</v>
          </cell>
          <cell r="AC905" t="str">
            <v>No</v>
          </cell>
        </row>
        <row r="906">
          <cell r="A906" t="str">
            <v>111492</v>
          </cell>
          <cell r="B906" t="str">
            <v>BUTTER PRINT SALTED CTN-30/1 LB</v>
          </cell>
          <cell r="E906" t="str">
            <v>NO FNS CODE</v>
          </cell>
          <cell r="F906" t="str">
            <v>N/A</v>
          </cell>
          <cell r="G906" t="str">
            <v>LB</v>
          </cell>
          <cell r="H906">
            <v>1368</v>
          </cell>
          <cell r="I906" t="str">
            <v>1000</v>
          </cell>
          <cell r="J906" t="str">
            <v>DOMESTIC STATISTICAL 1000</v>
          </cell>
          <cell r="K906" t="str">
            <v>403010</v>
          </cell>
          <cell r="L906" t="str">
            <v>BUTTER</v>
          </cell>
          <cell r="M906" t="str">
            <v>220</v>
          </cell>
          <cell r="N906" t="str">
            <v>AMS-DAIRY</v>
          </cell>
          <cell r="O906" t="str">
            <v>100002001031240</v>
          </cell>
          <cell r="P906" t="str">
            <v>BUTTER/SALTED/CARTON</v>
          </cell>
          <cell r="Q906">
            <v>1.0349999999999999</v>
          </cell>
          <cell r="R906">
            <v>1</v>
          </cell>
          <cell r="S906" t="str">
            <v>LB</v>
          </cell>
          <cell r="T906">
            <v>30</v>
          </cell>
          <cell r="U906">
            <v>41040</v>
          </cell>
          <cell r="V906">
            <v>306</v>
          </cell>
          <cell r="W906">
            <v>3.06</v>
          </cell>
          <cell r="X906" t="str">
            <v>USD</v>
          </cell>
          <cell r="Y906">
            <v>100</v>
          </cell>
          <cell r="Z906" t="str">
            <v>LB</v>
          </cell>
          <cell r="AA906">
            <v>91.8</v>
          </cell>
          <cell r="AB906">
            <v>125582.39999999999</v>
          </cell>
          <cell r="AC906" t="str">
            <v>No</v>
          </cell>
        </row>
        <row r="907">
          <cell r="A907" t="str">
            <v>111502</v>
          </cell>
          <cell r="B907" t="str">
            <v>TURKEY BREAST DELI FRZ CTN 38-42 LB</v>
          </cell>
          <cell r="E907" t="str">
            <v>NO FNS CODE</v>
          </cell>
          <cell r="F907" t="str">
            <v>2231-CWT</v>
          </cell>
          <cell r="G907" t="str">
            <v>LB</v>
          </cell>
          <cell r="H907">
            <v>920</v>
          </cell>
          <cell r="I907" t="str">
            <v>1000</v>
          </cell>
          <cell r="J907" t="str">
            <v>DOMESTIC STATISTICAL 1000</v>
          </cell>
          <cell r="K907" t="str">
            <v>302030</v>
          </cell>
          <cell r="L907" t="str">
            <v>TURKEY, COOKED</v>
          </cell>
          <cell r="M907" t="str">
            <v>120</v>
          </cell>
          <cell r="N907" t="str">
            <v>AMS-POULTRY</v>
          </cell>
          <cell r="O907" t="str">
            <v>102802004031400</v>
          </cell>
          <cell r="P907" t="str">
            <v>POULTRY/EGGS/TURKEY/FROZEN</v>
          </cell>
          <cell r="Q907">
            <v>1.05</v>
          </cell>
          <cell r="R907">
            <v>1</v>
          </cell>
          <cell r="S907" t="str">
            <v>LB</v>
          </cell>
          <cell r="T907">
            <v>42</v>
          </cell>
          <cell r="U907">
            <v>38640</v>
          </cell>
          <cell r="V907">
            <v>328</v>
          </cell>
          <cell r="W907">
            <v>3.28</v>
          </cell>
          <cell r="X907" t="str">
            <v>USD</v>
          </cell>
          <cell r="Y907">
            <v>100</v>
          </cell>
          <cell r="Z907" t="str">
            <v>LB</v>
          </cell>
          <cell r="AA907">
            <v>137.76</v>
          </cell>
          <cell r="AB907">
            <v>126739.2</v>
          </cell>
          <cell r="AC907" t="str">
            <v>Yes</v>
          </cell>
        </row>
        <row r="908">
          <cell r="A908" t="str">
            <v>111503</v>
          </cell>
          <cell r="B908" t="str">
            <v>TURKEY BREAST SMKD DELI FRZ CTN 38-42 LB</v>
          </cell>
          <cell r="E908" t="str">
            <v>NO FNS CODE</v>
          </cell>
          <cell r="F908" t="str">
            <v>2231-CWT</v>
          </cell>
          <cell r="G908" t="str">
            <v>LB</v>
          </cell>
          <cell r="H908">
            <v>920</v>
          </cell>
          <cell r="I908" t="str">
            <v>1000</v>
          </cell>
          <cell r="J908" t="str">
            <v>DOMESTIC STATISTICAL 1000</v>
          </cell>
          <cell r="K908" t="str">
            <v>302030</v>
          </cell>
          <cell r="L908" t="str">
            <v>TURKEY, COOKED</v>
          </cell>
          <cell r="M908" t="str">
            <v>120</v>
          </cell>
          <cell r="N908" t="str">
            <v>AMS-POULTRY</v>
          </cell>
          <cell r="O908" t="str">
            <v>102802004031400</v>
          </cell>
          <cell r="P908" t="str">
            <v>POULTRY/EGGS/TURKEY/FROZEN</v>
          </cell>
          <cell r="Q908">
            <v>1.05</v>
          </cell>
          <cell r="R908">
            <v>1</v>
          </cell>
          <cell r="S908" t="str">
            <v>LB</v>
          </cell>
          <cell r="T908">
            <v>42</v>
          </cell>
          <cell r="U908">
            <v>38640</v>
          </cell>
          <cell r="V908">
            <v>322</v>
          </cell>
          <cell r="W908">
            <v>3.22</v>
          </cell>
          <cell r="X908" t="str">
            <v>USD</v>
          </cell>
          <cell r="Y908">
            <v>100</v>
          </cell>
          <cell r="Z908" t="str">
            <v>LB</v>
          </cell>
          <cell r="AA908">
            <v>135.24</v>
          </cell>
          <cell r="AB908">
            <v>124420.8</v>
          </cell>
          <cell r="AC908" t="str">
            <v>Yes</v>
          </cell>
        </row>
        <row r="909">
          <cell r="A909" t="str">
            <v>111505</v>
          </cell>
          <cell r="B909" t="str">
            <v>PORK ROAST LEG FRZ CTN 36‐42 LB</v>
          </cell>
          <cell r="E909" t="str">
            <v>NO FNS CODE</v>
          </cell>
          <cell r="F909" t="str">
            <v>6018-CWT</v>
          </cell>
          <cell r="G909" t="str">
            <v>LB</v>
          </cell>
          <cell r="H909">
            <v>950</v>
          </cell>
          <cell r="I909" t="str">
            <v>1000</v>
          </cell>
          <cell r="J909" t="str">
            <v>DOMESTIC STATISTICAL 1000</v>
          </cell>
          <cell r="K909" t="str">
            <v>102035</v>
          </cell>
          <cell r="L909" t="str">
            <v>PORK, FROZEN</v>
          </cell>
          <cell r="M909" t="str">
            <v>130</v>
          </cell>
          <cell r="N909" t="str">
            <v>AMS-LIVESTOCK</v>
          </cell>
          <cell r="O909" t="str">
            <v>101802006031400</v>
          </cell>
          <cell r="P909" t="str">
            <v>MEAT/PORK/FROZEN</v>
          </cell>
          <cell r="Q909">
            <v>1.08</v>
          </cell>
          <cell r="R909">
            <v>1</v>
          </cell>
          <cell r="S909" t="str">
            <v>LB</v>
          </cell>
          <cell r="T909">
            <v>42</v>
          </cell>
          <cell r="U909">
            <v>39900</v>
          </cell>
          <cell r="V909">
            <v>285</v>
          </cell>
          <cell r="W909">
            <v>2.85</v>
          </cell>
          <cell r="X909" t="str">
            <v>USD</v>
          </cell>
          <cell r="Y909">
            <v>100</v>
          </cell>
          <cell r="Z909" t="str">
            <v>LB</v>
          </cell>
          <cell r="AA909">
            <v>119.7</v>
          </cell>
          <cell r="AB909">
            <v>113715</v>
          </cell>
          <cell r="AC909" t="str">
            <v>Yes</v>
          </cell>
        </row>
        <row r="910">
          <cell r="A910" t="str">
            <v>111506</v>
          </cell>
          <cell r="B910" t="str">
            <v>TURKEY HAMS SMKD FRZ CTN 38-42 LB</v>
          </cell>
          <cell r="E910" t="str">
            <v>NO FNS CODE</v>
          </cell>
          <cell r="F910" t="str">
            <v>2231-CWT</v>
          </cell>
          <cell r="G910" t="str">
            <v>LB</v>
          </cell>
          <cell r="H910">
            <v>950</v>
          </cell>
          <cell r="I910" t="str">
            <v>1000</v>
          </cell>
          <cell r="J910" t="str">
            <v>DOMESTIC STATISTICAL 1000</v>
          </cell>
          <cell r="K910" t="str">
            <v>302030</v>
          </cell>
          <cell r="L910" t="str">
            <v>TURKEY, COOKED</v>
          </cell>
          <cell r="M910" t="str">
            <v>120</v>
          </cell>
          <cell r="N910" t="str">
            <v>AMS-POULTRY</v>
          </cell>
          <cell r="O910" t="str">
            <v>102802004031400</v>
          </cell>
          <cell r="P910" t="str">
            <v>POULTRY/EGGS/TURKEY/FROZEN</v>
          </cell>
          <cell r="Q910">
            <v>1.05</v>
          </cell>
          <cell r="R910">
            <v>1</v>
          </cell>
          <cell r="S910" t="str">
            <v>LB</v>
          </cell>
          <cell r="T910">
            <v>42</v>
          </cell>
          <cell r="U910">
            <v>39900</v>
          </cell>
          <cell r="V910">
            <v>311</v>
          </cell>
          <cell r="W910">
            <v>3.11</v>
          </cell>
          <cell r="X910" t="str">
            <v>USD</v>
          </cell>
          <cell r="Y910">
            <v>100</v>
          </cell>
          <cell r="Z910" t="str">
            <v>LB</v>
          </cell>
          <cell r="AA910">
            <v>130.62</v>
          </cell>
          <cell r="AB910">
            <v>124089</v>
          </cell>
          <cell r="AC910" t="str">
            <v>Yes</v>
          </cell>
        </row>
        <row r="911">
          <cell r="A911" t="str">
            <v>111507</v>
          </cell>
          <cell r="B911" t="str">
            <v>CHEESE CHED YEL BLOCK 38-42 LB</v>
          </cell>
          <cell r="E911" t="str">
            <v>NO FNS CODE</v>
          </cell>
          <cell r="F911" t="str">
            <v>N/A</v>
          </cell>
          <cell r="G911" t="str">
            <v>LB</v>
          </cell>
          <cell r="H911">
            <v>950</v>
          </cell>
          <cell r="I911" t="str">
            <v>1000</v>
          </cell>
          <cell r="J911" t="str">
            <v>DOMESTIC STATISTICAL 1000</v>
          </cell>
          <cell r="K911" t="str">
            <v>401040</v>
          </cell>
          <cell r="L911" t="str">
            <v>CHEESE, NATURAL AMER</v>
          </cell>
          <cell r="M911" t="str">
            <v>220</v>
          </cell>
          <cell r="N911" t="str">
            <v>AMS-DAIRY</v>
          </cell>
          <cell r="O911" t="str">
            <v>100402003031120</v>
          </cell>
          <cell r="P911" t="str">
            <v>CHEESE/CHEDDAR YELLOW/BLOCK</v>
          </cell>
          <cell r="Q911">
            <v>1.1120000000000001</v>
          </cell>
          <cell r="R911">
            <v>1</v>
          </cell>
          <cell r="S911" t="str">
            <v>LB</v>
          </cell>
          <cell r="T911">
            <v>42</v>
          </cell>
          <cell r="U911">
            <v>39900</v>
          </cell>
          <cell r="V911">
            <v>210</v>
          </cell>
          <cell r="W911">
            <v>2.1</v>
          </cell>
          <cell r="X911" t="str">
            <v>USD</v>
          </cell>
          <cell r="Y911">
            <v>100</v>
          </cell>
          <cell r="Z911" t="str">
            <v>LB</v>
          </cell>
          <cell r="AA911">
            <v>88.2</v>
          </cell>
          <cell r="AB911">
            <v>83790</v>
          </cell>
          <cell r="AC911" t="str">
            <v>No</v>
          </cell>
        </row>
        <row r="912">
          <cell r="A912" t="str">
            <v>111508</v>
          </cell>
          <cell r="B912" t="str">
            <v>CHEESE CHED WHT BLOCK 38-42 LB</v>
          </cell>
          <cell r="E912" t="str">
            <v>NO FNS CODE</v>
          </cell>
          <cell r="F912" t="str">
            <v>N/A</v>
          </cell>
          <cell r="G912" t="str">
            <v>LB</v>
          </cell>
          <cell r="H912">
            <v>950</v>
          </cell>
          <cell r="I912" t="str">
            <v>1000</v>
          </cell>
          <cell r="J912" t="str">
            <v>DOMESTIC STATISTICAL 1000</v>
          </cell>
          <cell r="K912" t="str">
            <v>401040</v>
          </cell>
          <cell r="L912" t="str">
            <v>CHEESE, NATURAL AMER</v>
          </cell>
          <cell r="M912" t="str">
            <v>220</v>
          </cell>
          <cell r="N912" t="str">
            <v>AMS-DAIRY</v>
          </cell>
          <cell r="O912" t="str">
            <v>100402002031120</v>
          </cell>
          <cell r="P912" t="str">
            <v>CHEESE/CHEDDAR WHITE/BLOCK</v>
          </cell>
          <cell r="Q912">
            <v>1.1120000000000001</v>
          </cell>
          <cell r="R912">
            <v>1</v>
          </cell>
          <cell r="S912" t="str">
            <v>LB</v>
          </cell>
          <cell r="T912">
            <v>42</v>
          </cell>
          <cell r="U912">
            <v>39900</v>
          </cell>
          <cell r="V912">
            <v>199</v>
          </cell>
          <cell r="W912">
            <v>1.99</v>
          </cell>
          <cell r="X912" t="str">
            <v>USD</v>
          </cell>
          <cell r="Y912">
            <v>100</v>
          </cell>
          <cell r="Z912" t="str">
            <v>LB</v>
          </cell>
          <cell r="AA912">
            <v>83.58</v>
          </cell>
          <cell r="AB912">
            <v>79401</v>
          </cell>
          <cell r="AC912" t="str">
            <v>No</v>
          </cell>
        </row>
        <row r="913">
          <cell r="A913" t="str">
            <v>111509</v>
          </cell>
          <cell r="B913" t="str">
            <v>CHEESE MOZZ LM PT SKIM FRZ LVS 8/6 LB</v>
          </cell>
          <cell r="E913" t="str">
            <v>NO FNS CODE</v>
          </cell>
          <cell r="F913" t="str">
            <v>N/A</v>
          </cell>
          <cell r="G913" t="str">
            <v>LB</v>
          </cell>
          <cell r="H913">
            <v>840</v>
          </cell>
          <cell r="I913" t="str">
            <v>1000</v>
          </cell>
          <cell r="J913" t="str">
            <v>DOMESTIC STATISTICAL 1000</v>
          </cell>
          <cell r="K913" t="str">
            <v>401020</v>
          </cell>
          <cell r="L913" t="str">
            <v>CHEESE, MOZZARELLA</v>
          </cell>
          <cell r="M913" t="str">
            <v>220</v>
          </cell>
          <cell r="N913" t="str">
            <v>AMS-DAIRY</v>
          </cell>
          <cell r="O913" t="str">
            <v>100402004031440</v>
          </cell>
          <cell r="P913" t="str">
            <v>CHEESE/MOZZARELLA/LOAVES</v>
          </cell>
          <cell r="Q913">
            <v>1.042</v>
          </cell>
          <cell r="R913">
            <v>1</v>
          </cell>
          <cell r="S913" t="str">
            <v>LB</v>
          </cell>
          <cell r="T913">
            <v>48</v>
          </cell>
          <cell r="U913">
            <v>40320</v>
          </cell>
          <cell r="V913">
            <v>193</v>
          </cell>
          <cell r="W913">
            <v>1.93</v>
          </cell>
          <cell r="X913" t="str">
            <v>USD</v>
          </cell>
          <cell r="Y913">
            <v>100</v>
          </cell>
          <cell r="Z913" t="str">
            <v>LB</v>
          </cell>
          <cell r="AA913">
            <v>92.64</v>
          </cell>
          <cell r="AB913">
            <v>77817.600000000006</v>
          </cell>
          <cell r="AC913" t="str">
            <v>No</v>
          </cell>
        </row>
        <row r="914">
          <cell r="A914" t="str">
            <v>111510</v>
          </cell>
          <cell r="B914" t="str">
            <v>TURKEY ROASTS FRZ CTN 36‐44 LB</v>
          </cell>
          <cell r="E914" t="str">
            <v>NO FNS CODE</v>
          </cell>
          <cell r="F914" t="str">
            <v>2231-CWT</v>
          </cell>
          <cell r="G914" t="str">
            <v>LB</v>
          </cell>
          <cell r="H914">
            <v>900</v>
          </cell>
          <cell r="I914" t="str">
            <v>1000</v>
          </cell>
          <cell r="J914" t="str">
            <v>DOMESTIC STATISTICAL 1000</v>
          </cell>
          <cell r="K914" t="str">
            <v>302020</v>
          </cell>
          <cell r="L914" t="str">
            <v>TURKEY, FROZEN</v>
          </cell>
          <cell r="M914" t="str">
            <v>120</v>
          </cell>
          <cell r="N914" t="str">
            <v>AMS-POULTRY</v>
          </cell>
          <cell r="O914" t="str">
            <v>102802004031400</v>
          </cell>
          <cell r="P914" t="str">
            <v>POULTRY/EGGS/TURKEY/FROZEN</v>
          </cell>
          <cell r="Q914">
            <v>1.05</v>
          </cell>
          <cell r="R914">
            <v>1</v>
          </cell>
          <cell r="S914" t="str">
            <v>LB</v>
          </cell>
          <cell r="T914">
            <v>44</v>
          </cell>
          <cell r="U914">
            <v>39600</v>
          </cell>
          <cell r="V914">
            <v>330</v>
          </cell>
          <cell r="W914">
            <v>3.3</v>
          </cell>
          <cell r="X914" t="str">
            <v>USD</v>
          </cell>
          <cell r="Y914">
            <v>100</v>
          </cell>
          <cell r="Z914" t="str">
            <v>LB</v>
          </cell>
          <cell r="AA914">
            <v>145.19999999999999</v>
          </cell>
          <cell r="AB914">
            <v>130680</v>
          </cell>
          <cell r="AC914" t="str">
            <v>Yes</v>
          </cell>
        </row>
        <row r="915">
          <cell r="A915" t="str">
            <v>111520</v>
          </cell>
          <cell r="B915" t="str">
            <v>CHEESE CHED BLOCK 38-42 LB-GENERIC</v>
          </cell>
          <cell r="E915" t="str">
            <v>NO FNS CODE</v>
          </cell>
          <cell r="F915" t="str">
            <v>N/A</v>
          </cell>
          <cell r="G915" t="str">
            <v>LB</v>
          </cell>
          <cell r="H915">
            <v>950</v>
          </cell>
          <cell r="I915" t="str">
            <v>1000</v>
          </cell>
          <cell r="J915" t="str">
            <v>DOMESTIC STATISTICAL 1000</v>
          </cell>
          <cell r="K915" t="str">
            <v>401040</v>
          </cell>
          <cell r="L915" t="str">
            <v>CHEESE, NATURAL AMER</v>
          </cell>
          <cell r="M915" t="str">
            <v>220</v>
          </cell>
          <cell r="N915" t="str">
            <v>AMS-DAIRY</v>
          </cell>
          <cell r="O915" t="str">
            <v>10040</v>
          </cell>
          <cell r="P915" t="str">
            <v>CHEESE</v>
          </cell>
          <cell r="Q915">
            <v>1.1120000000000001</v>
          </cell>
          <cell r="R915">
            <v>1</v>
          </cell>
          <cell r="S915" t="str">
            <v>LB</v>
          </cell>
          <cell r="T915">
            <v>42</v>
          </cell>
          <cell r="U915">
            <v>39900</v>
          </cell>
          <cell r="V915">
            <v>0</v>
          </cell>
          <cell r="W915">
            <v>0</v>
          </cell>
          <cell r="Y915">
            <v>0</v>
          </cell>
          <cell r="AA915">
            <v>0</v>
          </cell>
          <cell r="AB915">
            <v>0</v>
          </cell>
          <cell r="AC915" t="str">
            <v>No</v>
          </cell>
        </row>
        <row r="916">
          <cell r="A916" t="str">
            <v>111530</v>
          </cell>
          <cell r="B916" t="str">
            <v>DATE PIECES DRIED PKG-24/1 LB</v>
          </cell>
          <cell r="E916" t="str">
            <v>NO FNS CODE</v>
          </cell>
          <cell r="F916" t="str">
            <v>N/A</v>
          </cell>
          <cell r="G916" t="str">
            <v>LB</v>
          </cell>
          <cell r="H916">
            <v>1584</v>
          </cell>
          <cell r="I916" t="str">
            <v>1000</v>
          </cell>
          <cell r="J916" t="str">
            <v>DOMESTIC STATISTICAL 1000</v>
          </cell>
          <cell r="K916" t="str">
            <v>702020</v>
          </cell>
          <cell r="L916" t="str">
            <v>FRUIT, DRIED</v>
          </cell>
          <cell r="M916" t="str">
            <v>110</v>
          </cell>
          <cell r="N916" t="str">
            <v>AMS-FRUIT &amp; VEG</v>
          </cell>
          <cell r="O916" t="str">
            <v>101202008031340</v>
          </cell>
          <cell r="P916" t="str">
            <v>FRUIT/FIG/DRIED</v>
          </cell>
          <cell r="Q916">
            <v>1.083</v>
          </cell>
          <cell r="R916">
            <v>1</v>
          </cell>
          <cell r="S916" t="str">
            <v>LB</v>
          </cell>
          <cell r="T916">
            <v>24</v>
          </cell>
          <cell r="U916">
            <v>38016</v>
          </cell>
          <cell r="V916">
            <v>221.51</v>
          </cell>
          <cell r="W916">
            <v>2.2151000000000001</v>
          </cell>
          <cell r="X916" t="str">
            <v>USD</v>
          </cell>
          <cell r="Y916">
            <v>100</v>
          </cell>
          <cell r="Z916" t="str">
            <v>LB</v>
          </cell>
          <cell r="AA916">
            <v>53.16</v>
          </cell>
          <cell r="AB916">
            <v>84209.24</v>
          </cell>
          <cell r="AC916" t="str">
            <v>No</v>
          </cell>
        </row>
        <row r="917">
          <cell r="A917" t="str">
            <v>111531</v>
          </cell>
          <cell r="B917" t="str">
            <v>NECTARINES FRESH BAG PKG–12/2 LB</v>
          </cell>
          <cell r="E917" t="str">
            <v>NO FNS CODE</v>
          </cell>
          <cell r="F917" t="str">
            <v>N/A</v>
          </cell>
          <cell r="G917" t="str">
            <v>LB</v>
          </cell>
          <cell r="H917">
            <v>1440</v>
          </cell>
          <cell r="I917" t="str">
            <v>1000</v>
          </cell>
          <cell r="J917" t="str">
            <v>DOMESTIC STATISTICAL 1000</v>
          </cell>
          <cell r="K917" t="str">
            <v>702030</v>
          </cell>
          <cell r="L917" t="str">
            <v>FRUIT, FRESH</v>
          </cell>
          <cell r="M917" t="str">
            <v>110</v>
          </cell>
          <cell r="N917" t="str">
            <v>AMS-FRUIT &amp; VEG</v>
          </cell>
          <cell r="O917" t="str">
            <v>101202013031380</v>
          </cell>
          <cell r="P917" t="str">
            <v>FRUIT/PEACHES/FRESH</v>
          </cell>
          <cell r="Q917">
            <v>1.05</v>
          </cell>
          <cell r="R917">
            <v>1</v>
          </cell>
          <cell r="S917" t="str">
            <v>LB</v>
          </cell>
          <cell r="T917">
            <v>24</v>
          </cell>
          <cell r="U917">
            <v>34560</v>
          </cell>
          <cell r="V917">
            <v>144.83000000000001</v>
          </cell>
          <cell r="W917">
            <v>1.4483000000000001</v>
          </cell>
          <cell r="X917" t="str">
            <v>USD</v>
          </cell>
          <cell r="Y917">
            <v>100</v>
          </cell>
          <cell r="Z917" t="str">
            <v>LB</v>
          </cell>
          <cell r="AA917">
            <v>34.76</v>
          </cell>
          <cell r="AB917">
            <v>50053.25</v>
          </cell>
          <cell r="AC917" t="str">
            <v>No</v>
          </cell>
        </row>
        <row r="918">
          <cell r="A918" t="str">
            <v>111540</v>
          </cell>
          <cell r="B918" t="str">
            <v>PEACHES FRESH BAG PKG–12/2 LB</v>
          </cell>
          <cell r="E918" t="str">
            <v>NO FNS CODE</v>
          </cell>
          <cell r="F918" t="str">
            <v>N/A</v>
          </cell>
          <cell r="G918" t="str">
            <v>LB</v>
          </cell>
          <cell r="H918">
            <v>1430</v>
          </cell>
          <cell r="I918" t="str">
            <v>1000</v>
          </cell>
          <cell r="J918" t="str">
            <v>DOMESTIC STATISTICAL 1000</v>
          </cell>
          <cell r="K918" t="str">
            <v>702030</v>
          </cell>
          <cell r="L918" t="str">
            <v>FRUIT, FRESH</v>
          </cell>
          <cell r="M918" t="str">
            <v>110</v>
          </cell>
          <cell r="N918" t="str">
            <v>AMS-FRUIT &amp; VEG</v>
          </cell>
          <cell r="O918" t="str">
            <v>101202013031380</v>
          </cell>
          <cell r="P918" t="str">
            <v>FRUIT/PEACHES/FRESH</v>
          </cell>
          <cell r="Q918">
            <v>1.05</v>
          </cell>
          <cell r="R918">
            <v>1</v>
          </cell>
          <cell r="S918" t="str">
            <v>LB</v>
          </cell>
          <cell r="T918">
            <v>24</v>
          </cell>
          <cell r="U918">
            <v>34320</v>
          </cell>
          <cell r="V918">
            <v>119.41</v>
          </cell>
          <cell r="W918">
            <v>1.1940999999999999</v>
          </cell>
          <cell r="X918" t="str">
            <v>USD</v>
          </cell>
          <cell r="Y918">
            <v>100</v>
          </cell>
          <cell r="Z918" t="str">
            <v>LB</v>
          </cell>
          <cell r="AA918">
            <v>28.66</v>
          </cell>
          <cell r="AB918">
            <v>40981.51</v>
          </cell>
          <cell r="AC918" t="str">
            <v>No</v>
          </cell>
        </row>
        <row r="919">
          <cell r="A919" t="str">
            <v>111541</v>
          </cell>
          <cell r="B919" t="str">
            <v>PEACHES FRESH TRAY PACK 18-20 LB</v>
          </cell>
          <cell r="E919" t="str">
            <v>NO FNS CODE</v>
          </cell>
          <cell r="F919" t="str">
            <v>N/A</v>
          </cell>
          <cell r="G919" t="str">
            <v>LB</v>
          </cell>
          <cell r="H919">
            <v>1936</v>
          </cell>
          <cell r="I919" t="str">
            <v>1000</v>
          </cell>
          <cell r="J919" t="str">
            <v>DOMESTIC STATISTICAL 1000</v>
          </cell>
          <cell r="K919" t="str">
            <v>702030</v>
          </cell>
          <cell r="L919" t="str">
            <v>FRUIT, FRESH</v>
          </cell>
          <cell r="M919" t="str">
            <v>110</v>
          </cell>
          <cell r="N919" t="str">
            <v>AMS-FRUIT &amp; VEG</v>
          </cell>
          <cell r="O919" t="str">
            <v>101202013031380</v>
          </cell>
          <cell r="P919" t="str">
            <v>FRUIT/PEACHES/FRESH</v>
          </cell>
          <cell r="Q919">
            <v>1.05</v>
          </cell>
          <cell r="R919">
            <v>1</v>
          </cell>
          <cell r="S919" t="str">
            <v>LB</v>
          </cell>
          <cell r="T919">
            <v>20</v>
          </cell>
          <cell r="U919">
            <v>38720</v>
          </cell>
          <cell r="V919">
            <v>136.94</v>
          </cell>
          <cell r="W919">
            <v>1.3694</v>
          </cell>
          <cell r="X919" t="str">
            <v>USD</v>
          </cell>
          <cell r="Y919">
            <v>100</v>
          </cell>
          <cell r="Z919" t="str">
            <v>LB</v>
          </cell>
          <cell r="AA919">
            <v>27.39</v>
          </cell>
          <cell r="AB919">
            <v>53023.17</v>
          </cell>
          <cell r="AC919" t="str">
            <v>No</v>
          </cell>
        </row>
        <row r="920">
          <cell r="A920" t="str">
            <v>111550</v>
          </cell>
          <cell r="B920" t="str">
            <v>ORANGE JUICE TETRA-12/33.8 FL OZ</v>
          </cell>
          <cell r="E920" t="str">
            <v>NO FNS CODE</v>
          </cell>
          <cell r="F920" t="str">
            <v>N/A</v>
          </cell>
          <cell r="G920" t="str">
            <v>LB</v>
          </cell>
          <cell r="H920">
            <v>1500</v>
          </cell>
          <cell r="I920" t="str">
            <v>1000</v>
          </cell>
          <cell r="J920" t="str">
            <v>DOMESTIC STATISTICAL 1000</v>
          </cell>
          <cell r="K920" t="str">
            <v>702050</v>
          </cell>
          <cell r="L920" t="str">
            <v>FRUIT, JUICE</v>
          </cell>
          <cell r="M920" t="str">
            <v>110</v>
          </cell>
          <cell r="N920" t="str">
            <v>AMS-FRUIT &amp; VEG</v>
          </cell>
          <cell r="O920" t="str">
            <v>101202012031420</v>
          </cell>
          <cell r="P920" t="str">
            <v>FRUIT/ORANGE/JUICE</v>
          </cell>
          <cell r="Q920">
            <v>1.018</v>
          </cell>
          <cell r="R920">
            <v>1</v>
          </cell>
          <cell r="S920" t="str">
            <v>LB</v>
          </cell>
          <cell r="T920">
            <v>28.5</v>
          </cell>
          <cell r="U920">
            <v>42750</v>
          </cell>
          <cell r="V920">
            <v>80.14</v>
          </cell>
          <cell r="W920">
            <v>0.8014</v>
          </cell>
          <cell r="X920" t="str">
            <v>USD</v>
          </cell>
          <cell r="Y920">
            <v>100</v>
          </cell>
          <cell r="Z920" t="str">
            <v>LB</v>
          </cell>
          <cell r="AA920">
            <v>22.84</v>
          </cell>
          <cell r="AB920">
            <v>34259.85</v>
          </cell>
          <cell r="AC920" t="str">
            <v>No</v>
          </cell>
        </row>
        <row r="921">
          <cell r="A921" t="str">
            <v>111560</v>
          </cell>
          <cell r="B921" t="str">
            <v>TURKEY ROASTS 4‐6 LB FRZ CTN‐36‐44 LB</v>
          </cell>
          <cell r="E921" t="str">
            <v>NO FNS CODE</v>
          </cell>
          <cell r="F921" t="str">
            <v>N/A</v>
          </cell>
          <cell r="G921" t="str">
            <v>LB</v>
          </cell>
          <cell r="H921">
            <v>900</v>
          </cell>
          <cell r="I921" t="str">
            <v>1000</v>
          </cell>
          <cell r="J921" t="str">
            <v>DOMESTIC STATISTICAL 1000</v>
          </cell>
          <cell r="K921" t="str">
            <v>302020</v>
          </cell>
          <cell r="L921" t="str">
            <v>TURKEY, FROZEN</v>
          </cell>
          <cell r="M921" t="str">
            <v>120</v>
          </cell>
          <cell r="N921" t="str">
            <v>AMS-POULTRY</v>
          </cell>
          <cell r="O921" t="str">
            <v>102802004031400</v>
          </cell>
          <cell r="P921" t="str">
            <v>POULTRY/EGGS/TURKEY/FROZEN</v>
          </cell>
          <cell r="Q921">
            <v>1.05</v>
          </cell>
          <cell r="R921">
            <v>1</v>
          </cell>
          <cell r="S921" t="str">
            <v>LB</v>
          </cell>
          <cell r="T921">
            <v>44</v>
          </cell>
          <cell r="U921">
            <v>39600</v>
          </cell>
          <cell r="V921">
            <v>156</v>
          </cell>
          <cell r="W921">
            <v>1.56</v>
          </cell>
          <cell r="X921" t="str">
            <v>USD</v>
          </cell>
          <cell r="Y921">
            <v>100</v>
          </cell>
          <cell r="Z921" t="str">
            <v>LB</v>
          </cell>
          <cell r="AA921">
            <v>68.64</v>
          </cell>
          <cell r="AB921">
            <v>61776</v>
          </cell>
          <cell r="AC921" t="str">
            <v>Yes</v>
          </cell>
        </row>
        <row r="922">
          <cell r="A922" t="str">
            <v>111570</v>
          </cell>
          <cell r="B922" t="str">
            <v>CHICKEN THIGHS FROZEN PKG‐8/5 LB</v>
          </cell>
          <cell r="E922" t="str">
            <v>NO FNS CODE</v>
          </cell>
          <cell r="F922" t="str">
            <v>2211-CWT</v>
          </cell>
          <cell r="G922" t="str">
            <v>LB</v>
          </cell>
          <cell r="H922">
            <v>950</v>
          </cell>
          <cell r="I922" t="str">
            <v>1000</v>
          </cell>
          <cell r="J922" t="str">
            <v>DOMESTIC STATISTICAL 1000</v>
          </cell>
          <cell r="K922" t="str">
            <v>301020</v>
          </cell>
          <cell r="L922" t="str">
            <v>CHICKEN, FROZEN</v>
          </cell>
          <cell r="M922" t="str">
            <v>120</v>
          </cell>
          <cell r="N922" t="str">
            <v>AMS-POULTRY</v>
          </cell>
          <cell r="O922" t="str">
            <v>102802001031400</v>
          </cell>
          <cell r="P922" t="str">
            <v>POULTRY/EGGS/CHICKEN/FROZEN</v>
          </cell>
          <cell r="Q922">
            <v>1.04</v>
          </cell>
          <cell r="R922">
            <v>1</v>
          </cell>
          <cell r="S922" t="str">
            <v>LB</v>
          </cell>
          <cell r="T922">
            <v>40</v>
          </cell>
          <cell r="U922">
            <v>38000</v>
          </cell>
          <cell r="V922">
            <v>73</v>
          </cell>
          <cell r="W922">
            <v>0.73</v>
          </cell>
          <cell r="X922" t="str">
            <v>USD</v>
          </cell>
          <cell r="Y922">
            <v>100</v>
          </cell>
          <cell r="Z922" t="str">
            <v>LB</v>
          </cell>
          <cell r="AA922">
            <v>29.2</v>
          </cell>
          <cell r="AB922">
            <v>27740</v>
          </cell>
          <cell r="AC922" t="str">
            <v>No</v>
          </cell>
        </row>
        <row r="923">
          <cell r="A923" t="str">
            <v>111572</v>
          </cell>
          <cell r="B923" t="str">
            <v>CHICKEN BREAST BONELESS IQF PKG‐10/3 LB</v>
          </cell>
          <cell r="E923" t="str">
            <v>NO FNS CODE</v>
          </cell>
          <cell r="F923" t="str">
            <v>2211-CWT</v>
          </cell>
          <cell r="G923" t="str">
            <v>LB</v>
          </cell>
          <cell r="H923">
            <v>1300</v>
          </cell>
          <cell r="I923" t="str">
            <v>1000</v>
          </cell>
          <cell r="J923" t="str">
            <v>DOMESTIC STATISTICAL 1000</v>
          </cell>
          <cell r="K923" t="str">
            <v>301020</v>
          </cell>
          <cell r="L923" t="str">
            <v>CHICKEN, FROZEN</v>
          </cell>
          <cell r="M923" t="str">
            <v>120</v>
          </cell>
          <cell r="N923" t="str">
            <v>AMS-POULTRY</v>
          </cell>
          <cell r="O923" t="str">
            <v>102802001031400</v>
          </cell>
          <cell r="P923" t="str">
            <v>POULTRY/EGGS/CHICKEN/FROZEN</v>
          </cell>
          <cell r="Q923">
            <v>1.06</v>
          </cell>
          <cell r="R923">
            <v>1</v>
          </cell>
          <cell r="S923" t="str">
            <v>LB</v>
          </cell>
          <cell r="T923">
            <v>30</v>
          </cell>
          <cell r="U923">
            <v>39000</v>
          </cell>
          <cell r="V923">
            <v>235</v>
          </cell>
          <cell r="W923">
            <v>2.35</v>
          </cell>
          <cell r="X923" t="str">
            <v>USD</v>
          </cell>
          <cell r="Y923">
            <v>100</v>
          </cell>
          <cell r="Z923" t="str">
            <v>LB</v>
          </cell>
          <cell r="AA923">
            <v>70.5</v>
          </cell>
          <cell r="AB923">
            <v>91650</v>
          </cell>
          <cell r="AC923" t="str">
            <v>No</v>
          </cell>
        </row>
        <row r="924">
          <cell r="A924" t="str">
            <v>111573</v>
          </cell>
          <cell r="B924" t="str">
            <v>CHICKEN LEG QTR FROZEN BAG‐4/10 LB</v>
          </cell>
          <cell r="E924" t="str">
            <v>NO FNS CODE</v>
          </cell>
          <cell r="F924" t="str">
            <v>2211-CWT</v>
          </cell>
          <cell r="G924" t="str">
            <v>LB</v>
          </cell>
          <cell r="H924">
            <v>950</v>
          </cell>
          <cell r="I924" t="str">
            <v>1000</v>
          </cell>
          <cell r="J924" t="str">
            <v>DOMESTIC STATISTICAL 1000</v>
          </cell>
          <cell r="K924" t="str">
            <v>301020</v>
          </cell>
          <cell r="L924" t="str">
            <v>CHICKEN, FROZEN</v>
          </cell>
          <cell r="M924" t="str">
            <v>120</v>
          </cell>
          <cell r="N924" t="str">
            <v>AMS-POULTRY</v>
          </cell>
          <cell r="O924" t="str">
            <v>102802001031400</v>
          </cell>
          <cell r="P924" t="str">
            <v>POULTRY/EGGS/CHICKEN/FROZEN</v>
          </cell>
          <cell r="Q924">
            <v>1.05</v>
          </cell>
          <cell r="R924">
            <v>1</v>
          </cell>
          <cell r="S924" t="str">
            <v>LB</v>
          </cell>
          <cell r="T924">
            <v>40</v>
          </cell>
          <cell r="U924">
            <v>38000</v>
          </cell>
          <cell r="V924">
            <v>27</v>
          </cell>
          <cell r="W924">
            <v>0.27</v>
          </cell>
          <cell r="X924" t="str">
            <v>USD</v>
          </cell>
          <cell r="Y924">
            <v>100</v>
          </cell>
          <cell r="Z924" t="str">
            <v>LB</v>
          </cell>
          <cell r="AA924">
            <v>10.8</v>
          </cell>
          <cell r="AB924">
            <v>10260</v>
          </cell>
          <cell r="AC924" t="str">
            <v>No</v>
          </cell>
        </row>
        <row r="925">
          <cell r="A925" t="str">
            <v>111574</v>
          </cell>
          <cell r="B925" t="str">
            <v>TURKEY BREAST CKD FROZEN CTN 34‐42 LBS</v>
          </cell>
          <cell r="E925" t="str">
            <v>NO FNS CODE</v>
          </cell>
          <cell r="F925" t="str">
            <v>N/A</v>
          </cell>
          <cell r="G925" t="str">
            <v>LB</v>
          </cell>
          <cell r="H925">
            <v>950</v>
          </cell>
          <cell r="I925" t="str">
            <v>1000</v>
          </cell>
          <cell r="J925" t="str">
            <v>DOMESTIC STATISTICAL 1000</v>
          </cell>
          <cell r="K925" t="str">
            <v>302030</v>
          </cell>
          <cell r="L925" t="str">
            <v>TURKEY, COOKED</v>
          </cell>
          <cell r="M925" t="str">
            <v>120</v>
          </cell>
          <cell r="N925" t="str">
            <v>AMS-POULTRY</v>
          </cell>
          <cell r="O925" t="str">
            <v>102802004031400</v>
          </cell>
          <cell r="P925" t="str">
            <v>POULTRY/EGGS/TURKEY/FROZEN</v>
          </cell>
          <cell r="Q925">
            <v>1.04</v>
          </cell>
          <cell r="R925">
            <v>1</v>
          </cell>
          <cell r="S925" t="str">
            <v>LB</v>
          </cell>
          <cell r="T925">
            <v>42</v>
          </cell>
          <cell r="U925">
            <v>39900</v>
          </cell>
          <cell r="V925">
            <v>226</v>
          </cell>
          <cell r="W925">
            <v>2.2599999999999998</v>
          </cell>
          <cell r="X925" t="str">
            <v>USD</v>
          </cell>
          <cell r="Y925">
            <v>100</v>
          </cell>
          <cell r="Z925" t="str">
            <v>LB</v>
          </cell>
          <cell r="AA925">
            <v>94.92</v>
          </cell>
          <cell r="AB925">
            <v>90174</v>
          </cell>
          <cell r="AC925" t="str">
            <v>Yes</v>
          </cell>
        </row>
        <row r="926">
          <cell r="A926" t="str">
            <v>111575</v>
          </cell>
          <cell r="B926" t="str">
            <v>CHICKEN LEG QTRS FROZEN PKG‐8/5 LB</v>
          </cell>
          <cell r="E926" t="str">
            <v>NO FNS CODE</v>
          </cell>
          <cell r="F926" t="str">
            <v>2211-CWT</v>
          </cell>
          <cell r="G926" t="str">
            <v>LB</v>
          </cell>
          <cell r="H926">
            <v>950</v>
          </cell>
          <cell r="I926" t="str">
            <v>1000</v>
          </cell>
          <cell r="J926" t="str">
            <v>DOMESTIC STATISTICAL 1000</v>
          </cell>
          <cell r="K926" t="str">
            <v>301020</v>
          </cell>
          <cell r="L926" t="str">
            <v>CHICKEN, FROZEN</v>
          </cell>
          <cell r="M926" t="str">
            <v>120</v>
          </cell>
          <cell r="N926" t="str">
            <v>AMS-POULTRY</v>
          </cell>
          <cell r="O926" t="str">
            <v>102802001031400</v>
          </cell>
          <cell r="P926" t="str">
            <v>POULTRY/EGGS/CHICKEN/FROZEN</v>
          </cell>
          <cell r="Q926">
            <v>1.05</v>
          </cell>
          <cell r="R926">
            <v>1</v>
          </cell>
          <cell r="S926" t="str">
            <v>LB</v>
          </cell>
          <cell r="T926">
            <v>40</v>
          </cell>
          <cell r="U926">
            <v>38000</v>
          </cell>
          <cell r="V926">
            <v>64</v>
          </cell>
          <cell r="W926">
            <v>0.64</v>
          </cell>
          <cell r="X926" t="str">
            <v>USD</v>
          </cell>
          <cell r="Y926">
            <v>100</v>
          </cell>
          <cell r="Z926" t="str">
            <v>LB</v>
          </cell>
          <cell r="AA926">
            <v>25.6</v>
          </cell>
          <cell r="AB926">
            <v>24320</v>
          </cell>
          <cell r="AC926" t="str">
            <v>No</v>
          </cell>
        </row>
        <row r="927">
          <cell r="A927" t="str">
            <v>111577</v>
          </cell>
          <cell r="B927" t="str">
            <v>CHICKEN CONSUMER SPLT BREAST PKG-6/5 LB</v>
          </cell>
          <cell r="E927" t="str">
            <v>NO FNS CODE</v>
          </cell>
          <cell r="F927" t="str">
            <v>2211-CWT</v>
          </cell>
          <cell r="G927" t="str">
            <v>LB</v>
          </cell>
          <cell r="H927">
            <v>1300</v>
          </cell>
          <cell r="I927" t="str">
            <v>1000</v>
          </cell>
          <cell r="J927" t="str">
            <v>DOMESTIC STATISTICAL 1000</v>
          </cell>
          <cell r="K927" t="str">
            <v>301020</v>
          </cell>
          <cell r="L927" t="str">
            <v>CHICKEN, FROZEN</v>
          </cell>
          <cell r="M927" t="str">
            <v>120</v>
          </cell>
          <cell r="N927" t="str">
            <v>AMS-POULTRY</v>
          </cell>
          <cell r="O927" t="str">
            <v>102802001031400</v>
          </cell>
          <cell r="P927" t="str">
            <v>POULTRY/EGGS/CHICKEN/FROZEN</v>
          </cell>
          <cell r="Q927">
            <v>1.042</v>
          </cell>
          <cell r="R927">
            <v>1</v>
          </cell>
          <cell r="S927" t="str">
            <v>LB</v>
          </cell>
          <cell r="T927">
            <v>30</v>
          </cell>
          <cell r="U927">
            <v>39000</v>
          </cell>
          <cell r="V927">
            <v>343.9</v>
          </cell>
          <cell r="W927">
            <v>3.4389999999999996</v>
          </cell>
          <cell r="X927" t="str">
            <v>USD</v>
          </cell>
          <cell r="Y927">
            <v>100</v>
          </cell>
          <cell r="Z927" t="str">
            <v>LB</v>
          </cell>
          <cell r="AA927">
            <v>103.17</v>
          </cell>
          <cell r="AB927">
            <v>134121</v>
          </cell>
          <cell r="AC927" t="str">
            <v>No</v>
          </cell>
        </row>
        <row r="928">
          <cell r="A928" t="str">
            <v>111578</v>
          </cell>
          <cell r="B928" t="str">
            <v>BEEF ROAST ROUND FRZ CTN‐36‐40 LB</v>
          </cell>
          <cell r="E928" t="str">
            <v>NO FNS CODE</v>
          </cell>
          <cell r="F928" t="str">
            <v>5419-CWT</v>
          </cell>
          <cell r="G928" t="str">
            <v>LB</v>
          </cell>
          <cell r="H928">
            <v>1000</v>
          </cell>
          <cell r="I928" t="str">
            <v>1000</v>
          </cell>
          <cell r="J928" t="str">
            <v>DOMESTIC STATISTICAL 1000</v>
          </cell>
          <cell r="K928" t="str">
            <v>101050</v>
          </cell>
          <cell r="L928" t="str">
            <v>BEEF, ROAST</v>
          </cell>
          <cell r="M928" t="str">
            <v>130</v>
          </cell>
          <cell r="N928" t="str">
            <v>AMS-LIVESTOCK</v>
          </cell>
          <cell r="O928" t="str">
            <v>101802001031400</v>
          </cell>
          <cell r="P928" t="str">
            <v>MEAT/BEEF/FROZEN</v>
          </cell>
          <cell r="Q928">
            <v>1.08</v>
          </cell>
          <cell r="R928">
            <v>1</v>
          </cell>
          <cell r="S928" t="str">
            <v>LB</v>
          </cell>
          <cell r="T928">
            <v>40</v>
          </cell>
          <cell r="U928">
            <v>40000</v>
          </cell>
          <cell r="V928">
            <v>534.14</v>
          </cell>
          <cell r="W928">
            <v>5.3414000000000001</v>
          </cell>
          <cell r="X928" t="str">
            <v>USD</v>
          </cell>
          <cell r="Y928">
            <v>100</v>
          </cell>
          <cell r="Z928" t="str">
            <v>LB</v>
          </cell>
          <cell r="AA928">
            <v>213.66</v>
          </cell>
          <cell r="AB928">
            <v>213656</v>
          </cell>
          <cell r="AC928" t="str">
            <v>Yes</v>
          </cell>
        </row>
        <row r="929">
          <cell r="A929" t="str">
            <v>111579</v>
          </cell>
          <cell r="B929" t="str">
            <v>CHICKEN DRUMSTICKS FROZEN PKG‐8/5 LB</v>
          </cell>
          <cell r="E929" t="str">
            <v>NO FNS CODE</v>
          </cell>
          <cell r="F929" t="str">
            <v>2211-CWT</v>
          </cell>
          <cell r="G929" t="str">
            <v>LB</v>
          </cell>
          <cell r="H929">
            <v>950</v>
          </cell>
          <cell r="I929" t="str">
            <v>1000</v>
          </cell>
          <cell r="J929" t="str">
            <v>DOMESTIC STATISTICAL 1000</v>
          </cell>
          <cell r="K929" t="str">
            <v>301020</v>
          </cell>
          <cell r="L929" t="str">
            <v>CHICKEN, FROZEN</v>
          </cell>
          <cell r="M929" t="str">
            <v>120</v>
          </cell>
          <cell r="N929" t="str">
            <v>AMS-POULTRY</v>
          </cell>
          <cell r="O929" t="str">
            <v>102802001031400</v>
          </cell>
          <cell r="P929" t="str">
            <v>POULTRY/EGGS/CHICKEN/FROZEN</v>
          </cell>
          <cell r="Q929">
            <v>1.05</v>
          </cell>
          <cell r="R929">
            <v>1</v>
          </cell>
          <cell r="S929" t="str">
            <v>LB</v>
          </cell>
          <cell r="T929">
            <v>40</v>
          </cell>
          <cell r="U929">
            <v>38000</v>
          </cell>
          <cell r="V929">
            <v>75</v>
          </cell>
          <cell r="W929">
            <v>0.75</v>
          </cell>
          <cell r="X929" t="str">
            <v>USD</v>
          </cell>
          <cell r="Y929">
            <v>100</v>
          </cell>
          <cell r="Z929" t="str">
            <v>LB</v>
          </cell>
          <cell r="AA929">
            <v>30</v>
          </cell>
          <cell r="AB929">
            <v>28500</v>
          </cell>
          <cell r="AC929" t="str">
            <v>No</v>
          </cell>
        </row>
        <row r="930">
          <cell r="A930" t="str">
            <v>111580</v>
          </cell>
          <cell r="B930" t="str">
            <v>PORK HAM SMKD PIT FRZ CTN‐6/5 LB</v>
          </cell>
          <cell r="E930" t="str">
            <v>NO FNS CODE</v>
          </cell>
          <cell r="F930" t="str">
            <v>N/A</v>
          </cell>
          <cell r="G930" t="str">
            <v>LB</v>
          </cell>
          <cell r="H930">
            <v>1250</v>
          </cell>
          <cell r="I930" t="str">
            <v>1000</v>
          </cell>
          <cell r="J930" t="str">
            <v>DOMESTIC STATISTICAL 1000</v>
          </cell>
          <cell r="K930" t="str">
            <v>102050</v>
          </cell>
          <cell r="L930" t="str">
            <v>HAM, FULLY COOKED</v>
          </cell>
          <cell r="M930" t="str">
            <v>130</v>
          </cell>
          <cell r="N930" t="str">
            <v>AMS-LIVESTOCK</v>
          </cell>
          <cell r="O930" t="str">
            <v>101802006031400</v>
          </cell>
          <cell r="P930" t="str">
            <v>MEAT/PORK/FROZEN</v>
          </cell>
          <cell r="Q930">
            <v>1.1000000000000001</v>
          </cell>
          <cell r="R930">
            <v>1</v>
          </cell>
          <cell r="S930" t="str">
            <v>LB</v>
          </cell>
          <cell r="T930">
            <v>32</v>
          </cell>
          <cell r="U930">
            <v>40000</v>
          </cell>
          <cell r="V930">
            <v>262</v>
          </cell>
          <cell r="W930">
            <v>2.62</v>
          </cell>
          <cell r="X930" t="str">
            <v>USD</v>
          </cell>
          <cell r="Y930">
            <v>100</v>
          </cell>
          <cell r="Z930" t="str">
            <v>LB</v>
          </cell>
          <cell r="AA930">
            <v>83.84</v>
          </cell>
          <cell r="AB930">
            <v>104800</v>
          </cell>
          <cell r="AC930" t="str">
            <v>Yes</v>
          </cell>
        </row>
        <row r="931">
          <cell r="A931" t="str">
            <v>111581</v>
          </cell>
          <cell r="B931" t="str">
            <v>PORK LOIN ROAST FROZEN CTN‐6/5 LB</v>
          </cell>
          <cell r="E931" t="str">
            <v>NO FNS CODE</v>
          </cell>
          <cell r="F931" t="str">
            <v>N/A</v>
          </cell>
          <cell r="G931" t="str">
            <v>LB</v>
          </cell>
          <cell r="H931">
            <v>1170</v>
          </cell>
          <cell r="I931" t="str">
            <v>1000</v>
          </cell>
          <cell r="J931" t="str">
            <v>DOMESTIC STATISTICAL 1000</v>
          </cell>
          <cell r="K931" t="str">
            <v>102035</v>
          </cell>
          <cell r="L931" t="str">
            <v>PORK, FROZEN</v>
          </cell>
          <cell r="M931" t="str">
            <v>130</v>
          </cell>
          <cell r="N931" t="str">
            <v>AMS-LIVESTOCK</v>
          </cell>
          <cell r="O931" t="str">
            <v>101802006031400</v>
          </cell>
          <cell r="P931" t="str">
            <v>MEAT/PORK/FROZEN</v>
          </cell>
          <cell r="Q931">
            <v>1.08</v>
          </cell>
          <cell r="R931">
            <v>1</v>
          </cell>
          <cell r="S931" t="str">
            <v>LB</v>
          </cell>
          <cell r="T931">
            <v>34</v>
          </cell>
          <cell r="U931">
            <v>39780</v>
          </cell>
          <cell r="V931">
            <v>294</v>
          </cell>
          <cell r="W931">
            <v>2.94</v>
          </cell>
          <cell r="X931" t="str">
            <v>USD</v>
          </cell>
          <cell r="Y931">
            <v>100</v>
          </cell>
          <cell r="Z931" t="str">
            <v>LB</v>
          </cell>
          <cell r="AA931">
            <v>99.96</v>
          </cell>
          <cell r="AB931">
            <v>116953.2</v>
          </cell>
          <cell r="AC931" t="str">
            <v>Yes</v>
          </cell>
        </row>
        <row r="932">
          <cell r="A932" t="str">
            <v>111590</v>
          </cell>
          <cell r="B932" t="str">
            <v>SOUP CREAM OF CHICKEN POUCH-24/10 OZ</v>
          </cell>
          <cell r="E932" t="str">
            <v>NO FNS CODE</v>
          </cell>
          <cell r="F932" t="str">
            <v>N/A</v>
          </cell>
          <cell r="G932" t="str">
            <v>LB</v>
          </cell>
          <cell r="H932">
            <v>2200</v>
          </cell>
          <cell r="I932" t="str">
            <v>1000</v>
          </cell>
          <cell r="J932" t="str">
            <v>DOMESTIC STATISTICAL 1000</v>
          </cell>
          <cell r="K932" t="str">
            <v>703060</v>
          </cell>
          <cell r="L932" t="str">
            <v>VEGETABLE, SOUP</v>
          </cell>
          <cell r="M932" t="str">
            <v>110</v>
          </cell>
          <cell r="N932" t="str">
            <v>AMS-FRUIT &amp; VEG</v>
          </cell>
          <cell r="O932" t="str">
            <v>103602008031520</v>
          </cell>
          <cell r="P932" t="str">
            <v>VEGETABLES/SOUP/POUCH</v>
          </cell>
          <cell r="Q932">
            <v>1.0669999999999999</v>
          </cell>
          <cell r="R932">
            <v>1</v>
          </cell>
          <cell r="S932" t="str">
            <v>LB</v>
          </cell>
          <cell r="T932">
            <v>15</v>
          </cell>
          <cell r="U932">
            <v>33000</v>
          </cell>
          <cell r="V932">
            <v>65</v>
          </cell>
          <cell r="W932">
            <v>0.65</v>
          </cell>
          <cell r="X932" t="str">
            <v>USD</v>
          </cell>
          <cell r="Y932">
            <v>100</v>
          </cell>
          <cell r="Z932" t="str">
            <v>LB</v>
          </cell>
          <cell r="AA932">
            <v>9.75</v>
          </cell>
          <cell r="AB932">
            <v>21450</v>
          </cell>
          <cell r="AC932" t="str">
            <v>No</v>
          </cell>
        </row>
        <row r="933">
          <cell r="A933" t="str">
            <v>111601</v>
          </cell>
          <cell r="B933" t="str">
            <v>LAMB DICED FRZ PKG – 20/2 LB</v>
          </cell>
          <cell r="E933" t="str">
            <v>NO FNS CODE</v>
          </cell>
          <cell r="F933" t="str">
            <v>N/A</v>
          </cell>
          <cell r="G933" t="str">
            <v>LB</v>
          </cell>
          <cell r="H933">
            <v>950</v>
          </cell>
          <cell r="I933" t="str">
            <v>1000</v>
          </cell>
          <cell r="J933" t="str">
            <v>DOMESTIC STATISTICAL 1000</v>
          </cell>
          <cell r="K933" t="str">
            <v>104010</v>
          </cell>
          <cell r="L933" t="str">
            <v>LAMB PRODUCTS</v>
          </cell>
          <cell r="M933" t="str">
            <v>130</v>
          </cell>
          <cell r="N933" t="str">
            <v>AMS-LIVESTOCK</v>
          </cell>
          <cell r="O933" t="str">
            <v>101802004031400</v>
          </cell>
          <cell r="P933" t="str">
            <v>MEAT/LAMB/FROZEN</v>
          </cell>
          <cell r="Q933">
            <v>1.08</v>
          </cell>
          <cell r="R933">
            <v>1</v>
          </cell>
          <cell r="S933" t="str">
            <v>LB</v>
          </cell>
          <cell r="T933">
            <v>40</v>
          </cell>
          <cell r="U933">
            <v>38000</v>
          </cell>
          <cell r="V933">
            <v>1200</v>
          </cell>
          <cell r="W933">
            <v>12</v>
          </cell>
          <cell r="X933" t="str">
            <v>USD</v>
          </cell>
          <cell r="Y933">
            <v>100</v>
          </cell>
          <cell r="Z933" t="str">
            <v>LB</v>
          </cell>
          <cell r="AA933">
            <v>480</v>
          </cell>
          <cell r="AB933">
            <v>456000</v>
          </cell>
          <cell r="AC933" t="str">
            <v>No</v>
          </cell>
        </row>
        <row r="934">
          <cell r="A934" t="str">
            <v>111610</v>
          </cell>
          <cell r="B934" t="str">
            <v>CHICKEN BREAST BONELESS IQF PKG – 6/5 LB</v>
          </cell>
          <cell r="E934" t="str">
            <v>NO FNS CODE</v>
          </cell>
          <cell r="F934" t="str">
            <v>2211-CWT</v>
          </cell>
          <cell r="G934" t="str">
            <v>LB</v>
          </cell>
          <cell r="H934">
            <v>1300</v>
          </cell>
          <cell r="I934" t="str">
            <v>1000</v>
          </cell>
          <cell r="J934" t="str">
            <v>DOMESTIC STATISTICAL 1000</v>
          </cell>
          <cell r="K934" t="str">
            <v>301030</v>
          </cell>
          <cell r="L934" t="str">
            <v>CHICKEN, COOKED</v>
          </cell>
          <cell r="M934" t="str">
            <v>120</v>
          </cell>
          <cell r="N934" t="str">
            <v>AMS-POULTRY</v>
          </cell>
          <cell r="O934" t="str">
            <v>102802001031400</v>
          </cell>
          <cell r="P934" t="str">
            <v>POULTRY/EGGS/CHICKEN/FROZEN</v>
          </cell>
          <cell r="Q934">
            <v>1.06</v>
          </cell>
          <cell r="R934">
            <v>1</v>
          </cell>
          <cell r="S934" t="str">
            <v>LB</v>
          </cell>
          <cell r="T934">
            <v>30</v>
          </cell>
          <cell r="U934">
            <v>39000</v>
          </cell>
          <cell r="V934">
            <v>268</v>
          </cell>
          <cell r="W934">
            <v>2.68</v>
          </cell>
          <cell r="X934" t="str">
            <v>USD</v>
          </cell>
          <cell r="Y934">
            <v>100</v>
          </cell>
          <cell r="Z934" t="str">
            <v>LB</v>
          </cell>
          <cell r="AA934">
            <v>80.400000000000006</v>
          </cell>
          <cell r="AB934">
            <v>104520</v>
          </cell>
          <cell r="AC934" t="str">
            <v>No</v>
          </cell>
        </row>
        <row r="935">
          <cell r="A935" t="str">
            <v>111620</v>
          </cell>
          <cell r="B935" t="str">
            <v>MANDARIN TANGERINE FRESH BAG PKG‐6/5 LB</v>
          </cell>
          <cell r="E935" t="str">
            <v>NO FNS CODE</v>
          </cell>
          <cell r="F935" t="str">
            <v>N/A</v>
          </cell>
          <cell r="G935" t="str">
            <v>LB</v>
          </cell>
          <cell r="H935">
            <v>1200</v>
          </cell>
          <cell r="I935" t="str">
            <v>1000</v>
          </cell>
          <cell r="J935" t="str">
            <v>DOMESTIC STATISTICAL 1000</v>
          </cell>
          <cell r="K935" t="str">
            <v>702030</v>
          </cell>
          <cell r="L935" t="str">
            <v>FRUIT, FRESH</v>
          </cell>
          <cell r="M935" t="str">
            <v>110</v>
          </cell>
          <cell r="N935" t="str">
            <v>AMS-FRUIT &amp; VEG</v>
          </cell>
          <cell r="O935" t="str">
            <v>101202012031380</v>
          </cell>
          <cell r="P935" t="str">
            <v>FRUIT/ORANGE/FRESH</v>
          </cell>
          <cell r="Q935">
            <v>1.05</v>
          </cell>
          <cell r="R935">
            <v>1</v>
          </cell>
          <cell r="S935" t="str">
            <v>LB</v>
          </cell>
          <cell r="T935">
            <v>30</v>
          </cell>
          <cell r="U935">
            <v>36000</v>
          </cell>
          <cell r="V935">
            <v>111</v>
          </cell>
          <cell r="W935">
            <v>1.1100000000000001</v>
          </cell>
          <cell r="X935" t="str">
            <v>USD</v>
          </cell>
          <cell r="Y935">
            <v>100</v>
          </cell>
          <cell r="Z935" t="str">
            <v>LB</v>
          </cell>
          <cell r="AA935">
            <v>33.299999999999997</v>
          </cell>
          <cell r="AB935">
            <v>39960</v>
          </cell>
          <cell r="AC935" t="str">
            <v>No</v>
          </cell>
        </row>
        <row r="936">
          <cell r="A936" t="str">
            <v>111630</v>
          </cell>
          <cell r="B936" t="str">
            <v>SHRIMP PEELED &amp; DVND 21-30 PKG – 10/2 LB</v>
          </cell>
          <cell r="E936" t="str">
            <v>NO FNS CODE</v>
          </cell>
          <cell r="F936" t="str">
            <v>N/A</v>
          </cell>
          <cell r="G936" t="str">
            <v>LB</v>
          </cell>
          <cell r="H936">
            <v>1500</v>
          </cell>
          <cell r="I936" t="str">
            <v>1000</v>
          </cell>
          <cell r="J936" t="str">
            <v>DOMESTIC STATISTICAL 1000</v>
          </cell>
          <cell r="K936" t="str">
            <v>205030</v>
          </cell>
          <cell r="L936" t="str">
            <v>FISH, FROZEN</v>
          </cell>
          <cell r="M936" t="str">
            <v>130</v>
          </cell>
          <cell r="N936" t="str">
            <v>AMS-LIVESTOCK</v>
          </cell>
          <cell r="O936" t="str">
            <v>100602002531460</v>
          </cell>
          <cell r="P936" t="str">
            <v>FISH/SHRIMP/PACKAGE</v>
          </cell>
          <cell r="Q936">
            <v>1.0669999999999999</v>
          </cell>
          <cell r="R936">
            <v>1</v>
          </cell>
          <cell r="S936" t="str">
            <v>LB</v>
          </cell>
          <cell r="T936">
            <v>20</v>
          </cell>
          <cell r="U936">
            <v>30000</v>
          </cell>
          <cell r="V936">
            <v>646.9</v>
          </cell>
          <cell r="W936">
            <v>6.4689999999999994</v>
          </cell>
          <cell r="X936" t="str">
            <v>USD</v>
          </cell>
          <cell r="Y936">
            <v>100</v>
          </cell>
          <cell r="Z936" t="str">
            <v>LB</v>
          </cell>
          <cell r="AA936">
            <v>129.38</v>
          </cell>
          <cell r="AB936">
            <v>194070</v>
          </cell>
          <cell r="AC936" t="str">
            <v>No</v>
          </cell>
        </row>
        <row r="937">
          <cell r="A937" t="str">
            <v>111643</v>
          </cell>
          <cell r="B937" t="str">
            <v>CHERRIES DRIED TART PKG-250/1.36 OZ</v>
          </cell>
          <cell r="E937" t="str">
            <v>NO FNS CODE</v>
          </cell>
          <cell r="F937" t="str">
            <v>N/A</v>
          </cell>
          <cell r="G937" t="str">
            <v>LB</v>
          </cell>
          <cell r="H937">
            <v>1584</v>
          </cell>
          <cell r="I937" t="str">
            <v>1000</v>
          </cell>
          <cell r="J937" t="str">
            <v>DOMESTIC STATISTICAL 1000</v>
          </cell>
          <cell r="K937" t="str">
            <v>702020</v>
          </cell>
          <cell r="L937" t="str">
            <v>FRUIT, DRIED</v>
          </cell>
          <cell r="M937" t="str">
            <v>110</v>
          </cell>
          <cell r="N937" t="str">
            <v>AMS-FRUIT &amp; VEG</v>
          </cell>
          <cell r="O937" t="str">
            <v>101202005031340</v>
          </cell>
          <cell r="P937" t="str">
            <v>FRUIT/CHERRY/DRIED</v>
          </cell>
          <cell r="Q937">
            <v>1.1499999999999999</v>
          </cell>
          <cell r="R937">
            <v>1</v>
          </cell>
          <cell r="S937" t="str">
            <v>LB</v>
          </cell>
          <cell r="T937">
            <v>21.25</v>
          </cell>
          <cell r="U937">
            <v>33660</v>
          </cell>
          <cell r="V937">
            <v>578</v>
          </cell>
          <cell r="W937">
            <v>5.78</v>
          </cell>
          <cell r="X937" t="str">
            <v>USD</v>
          </cell>
          <cell r="Y937">
            <v>100</v>
          </cell>
          <cell r="Z937" t="str">
            <v>LB</v>
          </cell>
          <cell r="AA937">
            <v>122.83</v>
          </cell>
          <cell r="AB937">
            <v>194554.8</v>
          </cell>
          <cell r="AC937" t="str">
            <v>No</v>
          </cell>
        </row>
        <row r="938">
          <cell r="A938" t="str">
            <v>111650</v>
          </cell>
          <cell r="B938" t="str">
            <v>MACARONI AND CHEESE POUCH-12/10.2 OZ</v>
          </cell>
          <cell r="E938" t="str">
            <v>NO FNS CODE</v>
          </cell>
          <cell r="F938" t="str">
            <v>N/A</v>
          </cell>
          <cell r="G938" t="str">
            <v>LB</v>
          </cell>
          <cell r="H938">
            <v>3744</v>
          </cell>
          <cell r="I938" t="str">
            <v>1000</v>
          </cell>
          <cell r="J938" t="str">
            <v>DOMESTIC STATISTICAL 1000</v>
          </cell>
          <cell r="K938" t="str">
            <v>504015</v>
          </cell>
          <cell r="L938" t="str">
            <v>PASTA, MAC &amp; CHEESE</v>
          </cell>
          <cell r="M938" t="str">
            <v>210</v>
          </cell>
          <cell r="N938" t="str">
            <v>AMS-DOMESTIC</v>
          </cell>
          <cell r="O938" t="str">
            <v>102602002031240</v>
          </cell>
          <cell r="P938" t="str">
            <v>PASTA/MAC N CHEESE/CARTON</v>
          </cell>
          <cell r="Q938">
            <v>2.7930000000000001</v>
          </cell>
          <cell r="R938">
            <v>1</v>
          </cell>
          <cell r="S938" t="str">
            <v>LB</v>
          </cell>
          <cell r="T938">
            <v>7.65</v>
          </cell>
          <cell r="U938">
            <v>28642</v>
          </cell>
          <cell r="V938">
            <v>158</v>
          </cell>
          <cell r="W938">
            <v>1.58</v>
          </cell>
          <cell r="X938" t="str">
            <v>USD</v>
          </cell>
          <cell r="Y938">
            <v>100</v>
          </cell>
          <cell r="Z938" t="str">
            <v>LB</v>
          </cell>
          <cell r="AA938">
            <v>12.09</v>
          </cell>
          <cell r="AB938">
            <v>45254.36</v>
          </cell>
          <cell r="AC938"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gsdonatedfoods@ogs.ny.gov?subject=Food%20Preference%20Survey%20Question" TargetMode="External"/><Relationship Id="rId2" Type="http://schemas.openxmlformats.org/officeDocument/2006/relationships/hyperlink" Target="https://online2.ogs.ny.gov/GDFNet/Login.aspx?ReturnUrl=%2fgdfnet%2fdefault.aspx" TargetMode="External"/><Relationship Id="rId1" Type="http://schemas.openxmlformats.org/officeDocument/2006/relationships/hyperlink" Target="mailto:ogsdonatedfoods@ogs.ny.gov?subject=Update%20Food%20Service%20Director%20Informatio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CB41-FB83-4C07-B36E-67F3159F23C6}">
  <sheetPr>
    <pageSetUpPr fitToPage="1"/>
  </sheetPr>
  <dimension ref="A1:L179"/>
  <sheetViews>
    <sheetView showRowColHeaders="0" tabSelected="1" zoomScale="111" zoomScaleNormal="111" workbookViewId="0">
      <selection activeCell="F27" sqref="F27"/>
    </sheetView>
  </sheetViews>
  <sheetFormatPr defaultRowHeight="15" x14ac:dyDescent="0.2"/>
  <cols>
    <col min="1" max="1" width="1.7109375" style="1" customWidth="1"/>
    <col min="2" max="2" width="2.7109375" style="2" customWidth="1"/>
    <col min="3" max="3" width="21" style="1" bestFit="1" customWidth="1"/>
    <col min="4" max="4" width="77.28515625" style="59" customWidth="1"/>
    <col min="5" max="5" width="18.85546875" style="1" bestFit="1" customWidth="1"/>
    <col min="6" max="6" width="18.140625" style="1" bestFit="1" customWidth="1"/>
    <col min="7" max="7" width="15.85546875" style="1" bestFit="1" customWidth="1"/>
    <col min="8" max="8" width="16.85546875" style="1" bestFit="1" customWidth="1"/>
    <col min="9" max="9" width="17.5703125" style="1" bestFit="1" customWidth="1"/>
    <col min="10" max="10" width="17.7109375" style="1" bestFit="1" customWidth="1"/>
    <col min="11" max="11" width="27.5703125" style="1" customWidth="1"/>
    <col min="12" max="12" width="9" style="1" customWidth="1"/>
    <col min="13" max="16384" width="9.140625" style="1"/>
  </cols>
  <sheetData>
    <row r="1" spans="1:12" ht="14.25" customHeight="1" x14ac:dyDescent="0.2">
      <c r="A1" s="4"/>
      <c r="B1" s="4"/>
      <c r="C1" s="4"/>
      <c r="D1" s="4"/>
      <c r="E1" s="4"/>
      <c r="F1" s="4"/>
      <c r="G1" s="4"/>
      <c r="H1" s="4"/>
      <c r="I1" s="4"/>
      <c r="J1" s="4"/>
      <c r="K1" s="4"/>
      <c r="L1" s="4"/>
    </row>
    <row r="2" spans="1:12" ht="18" x14ac:dyDescent="0.25">
      <c r="A2" s="4"/>
      <c r="B2" s="4"/>
      <c r="C2" s="16" t="s">
        <v>0</v>
      </c>
      <c r="D2" s="110" t="s">
        <v>5765</v>
      </c>
      <c r="E2" s="16" t="s">
        <v>6</v>
      </c>
      <c r="F2" s="92" t="str">
        <f>IF(D2="Enter School Code Here"," ",_xlfn.IFNA(VLOOKUP(D2,RAList,4,FALSE)," "))</f>
        <v xml:space="preserve"> </v>
      </c>
      <c r="G2" s="17"/>
      <c r="H2" s="4"/>
      <c r="I2" s="4"/>
      <c r="K2" s="4"/>
      <c r="L2" s="4"/>
    </row>
    <row r="3" spans="1:12" ht="15.75" x14ac:dyDescent="0.25">
      <c r="A3" s="4"/>
      <c r="B3" s="4"/>
      <c r="C3" s="89" t="s">
        <v>5799</v>
      </c>
      <c r="D3" s="33" t="str">
        <f>IF(D2="Enter School Code Here"," ",IF(ISBLANK(F2)," ",_xlfn.CONCAT("Director: ",VLOOKUP(D2,RAList,9,FALSE),", ",VLOOKUP(D2,RAList,10,FALSE),", ",VLOOKUP(D2,RAList,8,FALSE))))</f>
        <v xml:space="preserve"> </v>
      </c>
      <c r="E3" s="17"/>
      <c r="F3" s="93" t="str">
        <f>IF(D2="Enter School Code Here"," ",IF(ISBLANK(F2)," ",_xlfn.CONCAT("Address: ",VLOOKUP(D2,RAList,6,FALSE),", ",VLOOKUP(D2,RAList,7,FALSE)," New York")))</f>
        <v xml:space="preserve"> </v>
      </c>
      <c r="G3" s="17"/>
      <c r="H3" s="17"/>
      <c r="I3" s="17"/>
      <c r="J3" s="34"/>
      <c r="L3" s="34"/>
    </row>
    <row r="4" spans="1:12" ht="5.25" customHeight="1" thickBot="1" x14ac:dyDescent="0.3">
      <c r="A4" s="4"/>
      <c r="B4" s="4"/>
      <c r="C4" s="17"/>
      <c r="D4" s="32"/>
      <c r="E4" s="17"/>
      <c r="F4" s="32"/>
      <c r="G4" s="17"/>
      <c r="H4" s="4"/>
      <c r="I4" s="4"/>
      <c r="J4" s="4"/>
      <c r="K4" s="4"/>
      <c r="L4" s="4"/>
    </row>
    <row r="5" spans="1:12" ht="16.5" customHeight="1" thickBot="1" x14ac:dyDescent="0.3">
      <c r="A5" s="4"/>
      <c r="B5" s="4"/>
      <c r="C5" s="5"/>
      <c r="D5" s="6" t="s">
        <v>7</v>
      </c>
      <c r="E5" s="7"/>
      <c r="F5" s="126" t="s">
        <v>5816</v>
      </c>
      <c r="G5" s="126"/>
      <c r="H5" s="126"/>
      <c r="I5" s="126"/>
      <c r="J5" s="126"/>
      <c r="K5" s="126"/>
      <c r="L5" s="4"/>
    </row>
    <row r="6" spans="1:12" ht="15.75" x14ac:dyDescent="0.25">
      <c r="A6" s="4"/>
      <c r="B6" s="4"/>
      <c r="C6" s="10"/>
      <c r="D6" s="94" t="s">
        <v>5805</v>
      </c>
      <c r="E6" s="30">
        <f>VLOOKUP(D2,RAList,12,FALSE)</f>
        <v>0</v>
      </c>
      <c r="F6" s="126"/>
      <c r="G6" s="126"/>
      <c r="H6" s="126"/>
      <c r="I6" s="126"/>
      <c r="J6" s="126"/>
      <c r="K6" s="126"/>
      <c r="L6" s="4"/>
    </row>
    <row r="7" spans="1:12" x14ac:dyDescent="0.2">
      <c r="A7" s="4"/>
      <c r="B7" s="4"/>
      <c r="C7" s="11"/>
      <c r="D7" s="95" t="s">
        <v>5803</v>
      </c>
      <c r="E7" s="114">
        <f>J20</f>
        <v>0</v>
      </c>
      <c r="F7" s="126"/>
      <c r="G7" s="126"/>
      <c r="H7" s="126"/>
      <c r="I7" s="126"/>
      <c r="J7" s="126"/>
      <c r="K7" s="126"/>
      <c r="L7" s="4"/>
    </row>
    <row r="8" spans="1:12" x14ac:dyDescent="0.2">
      <c r="A8" s="4"/>
      <c r="B8" s="4"/>
      <c r="C8" s="11"/>
      <c r="D8" s="95" t="s">
        <v>5804</v>
      </c>
      <c r="E8" s="114">
        <f>J21</f>
        <v>0</v>
      </c>
      <c r="F8" s="126"/>
      <c r="G8" s="126"/>
      <c r="H8" s="126"/>
      <c r="I8" s="126"/>
      <c r="J8" s="126"/>
      <c r="K8" s="126"/>
      <c r="L8" s="4"/>
    </row>
    <row r="9" spans="1:12" ht="16.5" thickBot="1" x14ac:dyDescent="0.3">
      <c r="A9" s="4"/>
      <c r="B9" s="4"/>
      <c r="C9" s="11"/>
      <c r="D9" s="96" t="s">
        <v>5808</v>
      </c>
      <c r="E9" s="29">
        <f>SUM(E7:E8)</f>
        <v>0</v>
      </c>
      <c r="F9" s="126"/>
      <c r="G9" s="126"/>
      <c r="H9" s="126"/>
      <c r="I9" s="126"/>
      <c r="J9" s="126"/>
      <c r="K9" s="126"/>
      <c r="L9" s="4"/>
    </row>
    <row r="10" spans="1:12" x14ac:dyDescent="0.2">
      <c r="A10" s="4"/>
      <c r="B10" s="4"/>
      <c r="C10" s="10"/>
      <c r="D10" s="115" t="s">
        <v>5807</v>
      </c>
      <c r="E10" s="113">
        <f>E6-E9</f>
        <v>0</v>
      </c>
      <c r="F10" s="126"/>
      <c r="G10" s="126"/>
      <c r="H10" s="126"/>
      <c r="I10" s="126"/>
      <c r="J10" s="126"/>
      <c r="K10" s="126"/>
      <c r="L10" s="4"/>
    </row>
    <row r="11" spans="1:12" x14ac:dyDescent="0.2">
      <c r="A11" s="4"/>
      <c r="B11" s="4"/>
      <c r="C11" s="11"/>
      <c r="D11" s="116" t="s">
        <v>5766</v>
      </c>
      <c r="E11" s="28">
        <f>E10*1.05</f>
        <v>0</v>
      </c>
      <c r="F11" s="126"/>
      <c r="G11" s="126"/>
      <c r="H11" s="126"/>
      <c r="I11" s="126"/>
      <c r="J11" s="126"/>
      <c r="K11" s="126"/>
      <c r="L11" s="4"/>
    </row>
    <row r="12" spans="1:12" x14ac:dyDescent="0.2">
      <c r="A12" s="4"/>
      <c r="B12" s="4"/>
      <c r="C12" s="11"/>
      <c r="D12" s="116" t="s">
        <v>5811</v>
      </c>
      <c r="E12" s="28">
        <f>SUM(K23:K177)</f>
        <v>0</v>
      </c>
      <c r="F12" s="126"/>
      <c r="G12" s="126"/>
      <c r="H12" s="126"/>
      <c r="I12" s="126"/>
      <c r="J12" s="126"/>
      <c r="K12" s="126"/>
      <c r="L12" s="4"/>
    </row>
    <row r="13" spans="1:12" x14ac:dyDescent="0.2">
      <c r="A13" s="4"/>
      <c r="B13" s="4"/>
      <c r="C13" s="11"/>
      <c r="D13" s="116" t="s">
        <v>5810</v>
      </c>
      <c r="E13" s="28">
        <f>J22</f>
        <v>0</v>
      </c>
      <c r="F13" s="126"/>
      <c r="G13" s="126"/>
      <c r="H13" s="126"/>
      <c r="I13" s="126"/>
      <c r="J13" s="126"/>
      <c r="K13" s="126"/>
      <c r="L13" s="4"/>
    </row>
    <row r="14" spans="1:12" ht="16.5" thickBot="1" x14ac:dyDescent="0.3">
      <c r="A14" s="4"/>
      <c r="B14" s="4"/>
      <c r="C14" s="11"/>
      <c r="D14" s="117" t="s">
        <v>5809</v>
      </c>
      <c r="E14" s="29">
        <f>SUM(E12:E13)</f>
        <v>0</v>
      </c>
      <c r="F14" s="126"/>
      <c r="G14" s="126"/>
      <c r="H14" s="126"/>
      <c r="I14" s="126"/>
      <c r="J14" s="126"/>
      <c r="K14" s="126"/>
      <c r="L14" s="4"/>
    </row>
    <row r="15" spans="1:12" ht="15.75" x14ac:dyDescent="0.25">
      <c r="A15" s="4"/>
      <c r="B15" s="4"/>
      <c r="C15" s="10"/>
      <c r="D15" s="94" t="s">
        <v>5812</v>
      </c>
      <c r="E15" s="30">
        <f>SUM(E9,E14)</f>
        <v>0</v>
      </c>
      <c r="F15" s="126"/>
      <c r="G15" s="126"/>
      <c r="H15" s="126"/>
      <c r="I15" s="126"/>
      <c r="J15" s="126"/>
      <c r="K15" s="126"/>
      <c r="L15" s="4"/>
    </row>
    <row r="16" spans="1:12" ht="32.25" customHeight="1" thickBot="1" x14ac:dyDescent="0.3">
      <c r="A16" s="4"/>
      <c r="B16" s="4"/>
      <c r="C16" s="12"/>
      <c r="D16" s="97" t="s">
        <v>5806</v>
      </c>
      <c r="E16" s="31">
        <f>E11-E14</f>
        <v>0</v>
      </c>
      <c r="F16" s="126"/>
      <c r="G16" s="126"/>
      <c r="H16" s="126"/>
      <c r="I16" s="126"/>
      <c r="J16" s="126"/>
      <c r="K16" s="126"/>
      <c r="L16" s="4"/>
    </row>
    <row r="17" spans="1:12" ht="24.75" customHeight="1" thickBot="1" x14ac:dyDescent="0.25">
      <c r="A17" s="4"/>
      <c r="B17" s="4"/>
      <c r="C17" s="90" t="s">
        <v>5800</v>
      </c>
      <c r="D17" s="4"/>
      <c r="E17" s="4"/>
      <c r="F17" s="4"/>
      <c r="G17" s="4"/>
      <c r="H17" s="91"/>
      <c r="I17" s="98" t="s">
        <v>5801</v>
      </c>
      <c r="K17" s="35" t="s">
        <v>5768</v>
      </c>
      <c r="L17" s="4"/>
    </row>
    <row r="18" spans="1:12" ht="15.75" thickBot="1" x14ac:dyDescent="0.25">
      <c r="A18" s="4"/>
      <c r="B18" s="4"/>
      <c r="C18" s="13" t="s">
        <v>248</v>
      </c>
      <c r="D18" s="14" t="s">
        <v>249</v>
      </c>
      <c r="E18" s="8"/>
      <c r="F18" s="8"/>
      <c r="G18" s="8"/>
      <c r="H18" s="8"/>
      <c r="I18" s="8"/>
      <c r="J18" s="8"/>
      <c r="K18" s="9"/>
      <c r="L18" s="4"/>
    </row>
    <row r="19" spans="1:12" s="3" customFormat="1" ht="32.25" thickBot="1" x14ac:dyDescent="0.25">
      <c r="A19" s="4"/>
      <c r="B19" s="4"/>
      <c r="C19" s="37" t="s">
        <v>1</v>
      </c>
      <c r="D19" s="38" t="s">
        <v>2</v>
      </c>
      <c r="E19" s="39" t="s">
        <v>8</v>
      </c>
      <c r="F19" s="39" t="s">
        <v>9</v>
      </c>
      <c r="G19" s="40" t="s">
        <v>3</v>
      </c>
      <c r="H19" s="40" t="s">
        <v>4</v>
      </c>
      <c r="I19" s="38" t="s">
        <v>10</v>
      </c>
      <c r="J19" s="38" t="s">
        <v>5</v>
      </c>
      <c r="K19" s="41" t="s">
        <v>5802</v>
      </c>
      <c r="L19" s="18"/>
    </row>
    <row r="20" spans="1:12" ht="15.75" customHeight="1" thickBot="1" x14ac:dyDescent="0.3">
      <c r="A20" s="4"/>
      <c r="B20" s="4"/>
      <c r="C20" s="119">
        <v>900002</v>
      </c>
      <c r="D20" s="120" t="s">
        <v>5817</v>
      </c>
      <c r="E20" s="127" t="s">
        <v>5813</v>
      </c>
      <c r="F20" s="128"/>
      <c r="G20" s="128"/>
      <c r="H20" s="128"/>
      <c r="I20" s="128"/>
      <c r="J20" s="124">
        <v>0</v>
      </c>
      <c r="K20" s="121"/>
      <c r="L20" s="4"/>
    </row>
    <row r="21" spans="1:12" ht="16.5" thickBot="1" x14ac:dyDescent="0.3">
      <c r="A21" s="4"/>
      <c r="B21" s="4"/>
      <c r="C21" s="119">
        <v>900001</v>
      </c>
      <c r="D21" s="120" t="s">
        <v>5818</v>
      </c>
      <c r="E21" s="127" t="s">
        <v>5814</v>
      </c>
      <c r="F21" s="128"/>
      <c r="G21" s="128"/>
      <c r="H21" s="128"/>
      <c r="I21" s="128"/>
      <c r="J21" s="124">
        <v>0</v>
      </c>
      <c r="K21" s="122"/>
      <c r="L21" s="4"/>
    </row>
    <row r="22" spans="1:12" ht="16.5" customHeight="1" thickBot="1" x14ac:dyDescent="0.3">
      <c r="A22" s="4"/>
      <c r="B22" s="4"/>
      <c r="C22" s="119">
        <v>900000</v>
      </c>
      <c r="D22" s="120" t="s">
        <v>5819</v>
      </c>
      <c r="E22" s="127" t="s">
        <v>5815</v>
      </c>
      <c r="F22" s="128"/>
      <c r="G22" s="128"/>
      <c r="H22" s="128"/>
      <c r="I22" s="128"/>
      <c r="J22" s="125">
        <v>0</v>
      </c>
      <c r="K22" s="123"/>
      <c r="L22" s="4"/>
    </row>
    <row r="23" spans="1:12" x14ac:dyDescent="0.2">
      <c r="A23" s="4"/>
      <c r="B23" s="4"/>
      <c r="C23" s="99">
        <v>110851</v>
      </c>
      <c r="D23" s="86" t="s">
        <v>227</v>
      </c>
      <c r="E23" s="87">
        <v>3.0720000000000001</v>
      </c>
      <c r="F23" s="87">
        <f>VLOOKUP(C23,MatList,8,FALSE)</f>
        <v>122.88</v>
      </c>
      <c r="G23" s="87">
        <f t="shared" ref="G23:G54" si="0">VLOOKUP(C23,MatList,4,FALSE)</f>
        <v>950</v>
      </c>
      <c r="H23" s="88">
        <f t="shared" ref="H23:H54" si="1">VLOOKUP(C23,MatList,5,FALSE)</f>
        <v>40</v>
      </c>
      <c r="I23" s="106">
        <f t="shared" ref="I23:I54" si="2">VLOOKUP(C23,MatList,9,FALSE)</f>
        <v>116739.8</v>
      </c>
      <c r="J23" s="118"/>
      <c r="K23" s="108">
        <f>F23*J23</f>
        <v>0</v>
      </c>
      <c r="L23" s="4"/>
    </row>
    <row r="24" spans="1:12" x14ac:dyDescent="0.2">
      <c r="A24" s="4"/>
      <c r="B24" s="4"/>
      <c r="C24" s="100">
        <v>100206</v>
      </c>
      <c r="D24" s="61" t="s">
        <v>69</v>
      </c>
      <c r="E24" s="62">
        <v>1.176923076923077</v>
      </c>
      <c r="F24" s="62">
        <v>45.9</v>
      </c>
      <c r="G24" s="87">
        <f t="shared" si="0"/>
        <v>912</v>
      </c>
      <c r="H24" s="88">
        <f t="shared" si="1"/>
        <v>39</v>
      </c>
      <c r="I24" s="106">
        <f t="shared" si="2"/>
        <v>41863.54</v>
      </c>
      <c r="J24" s="111"/>
      <c r="K24" s="108">
        <f t="shared" ref="K24:K87" si="3">F24*J24</f>
        <v>0</v>
      </c>
      <c r="L24" s="4"/>
    </row>
    <row r="25" spans="1:12" x14ac:dyDescent="0.2">
      <c r="A25" s="4"/>
      <c r="B25" s="4"/>
      <c r="C25" s="100">
        <v>100258</v>
      </c>
      <c r="D25" s="61" t="s">
        <v>89</v>
      </c>
      <c r="E25" s="62">
        <v>1.2093333333333334</v>
      </c>
      <c r="F25" s="62">
        <v>36.28</v>
      </c>
      <c r="G25" s="87">
        <f t="shared" si="0"/>
        <v>1320</v>
      </c>
      <c r="H25" s="88">
        <f t="shared" si="1"/>
        <v>30</v>
      </c>
      <c r="I25" s="106">
        <f t="shared" si="2"/>
        <v>47884.32</v>
      </c>
      <c r="J25" s="111"/>
      <c r="K25" s="108">
        <f t="shared" si="3"/>
        <v>0</v>
      </c>
      <c r="L25" s="4"/>
    </row>
    <row r="26" spans="1:12" x14ac:dyDescent="0.2">
      <c r="A26" s="4"/>
      <c r="B26" s="4"/>
      <c r="C26" s="100">
        <v>110541</v>
      </c>
      <c r="D26" s="61" t="s">
        <v>206</v>
      </c>
      <c r="E26" s="62">
        <v>0.77358490566037741</v>
      </c>
      <c r="F26" s="62">
        <v>30.75</v>
      </c>
      <c r="G26" s="87">
        <f t="shared" si="0"/>
        <v>912</v>
      </c>
      <c r="H26" s="88">
        <f t="shared" si="1"/>
        <v>39.75</v>
      </c>
      <c r="I26" s="106">
        <f t="shared" si="2"/>
        <v>28044.55</v>
      </c>
      <c r="J26" s="111"/>
      <c r="K26" s="108">
        <f t="shared" si="3"/>
        <v>0</v>
      </c>
      <c r="L26" s="4"/>
    </row>
    <row r="27" spans="1:12" x14ac:dyDescent="0.2">
      <c r="A27" s="4"/>
      <c r="B27" s="4"/>
      <c r="C27" s="100">
        <v>110361</v>
      </c>
      <c r="D27" s="61" t="s">
        <v>183</v>
      </c>
      <c r="E27" s="62">
        <v>1.0374074074074076</v>
      </c>
      <c r="F27" s="62">
        <v>28.01</v>
      </c>
      <c r="G27" s="87">
        <f t="shared" si="0"/>
        <v>1400</v>
      </c>
      <c r="H27" s="88">
        <f t="shared" si="1"/>
        <v>27</v>
      </c>
      <c r="I27" s="106">
        <f t="shared" si="2"/>
        <v>39213.72</v>
      </c>
      <c r="J27" s="111"/>
      <c r="K27" s="108">
        <f t="shared" si="3"/>
        <v>0</v>
      </c>
      <c r="L27" s="4"/>
    </row>
    <row r="28" spans="1:12" x14ac:dyDescent="0.2">
      <c r="A28" s="4"/>
      <c r="B28" s="4"/>
      <c r="C28" s="100">
        <v>100261</v>
      </c>
      <c r="D28" s="61" t="s">
        <v>90</v>
      </c>
      <c r="E28" s="62">
        <v>1.7613636363636365</v>
      </c>
      <c r="F28" s="62">
        <v>46.5</v>
      </c>
      <c r="G28" s="87">
        <f t="shared" si="0"/>
        <v>1400</v>
      </c>
      <c r="H28" s="88">
        <f t="shared" si="1"/>
        <v>26.4</v>
      </c>
      <c r="I28" s="106">
        <f t="shared" si="2"/>
        <v>65105.04</v>
      </c>
      <c r="J28" s="111"/>
      <c r="K28" s="108">
        <f t="shared" si="3"/>
        <v>0</v>
      </c>
      <c r="L28" s="4"/>
    </row>
    <row r="29" spans="1:12" x14ac:dyDescent="0.2">
      <c r="A29" s="4"/>
      <c r="B29" s="4"/>
      <c r="C29" s="100">
        <v>100216</v>
      </c>
      <c r="D29" s="61" t="s">
        <v>72</v>
      </c>
      <c r="E29" s="62">
        <v>1.1486419753086421</v>
      </c>
      <c r="F29" s="62">
        <v>46.52</v>
      </c>
      <c r="G29" s="87">
        <f t="shared" si="0"/>
        <v>912</v>
      </c>
      <c r="H29" s="88">
        <f t="shared" si="1"/>
        <v>40.5</v>
      </c>
      <c r="I29" s="106">
        <f t="shared" si="2"/>
        <v>42424.69</v>
      </c>
      <c r="J29" s="111"/>
      <c r="K29" s="108">
        <f t="shared" si="3"/>
        <v>0</v>
      </c>
      <c r="L29" s="4"/>
    </row>
    <row r="30" spans="1:12" x14ac:dyDescent="0.2">
      <c r="A30" s="4"/>
      <c r="B30" s="4"/>
      <c r="C30" s="100">
        <v>100371</v>
      </c>
      <c r="D30" s="61" t="s">
        <v>127</v>
      </c>
      <c r="E30" s="62">
        <v>0.75407407407407401</v>
      </c>
      <c r="F30" s="62">
        <v>30.54</v>
      </c>
      <c r="G30" s="87">
        <f t="shared" si="0"/>
        <v>864</v>
      </c>
      <c r="H30" s="88">
        <f t="shared" si="1"/>
        <v>40.5</v>
      </c>
      <c r="I30" s="106">
        <f t="shared" si="2"/>
        <v>26383.97</v>
      </c>
      <c r="J30" s="111"/>
      <c r="K30" s="108">
        <f t="shared" si="3"/>
        <v>0</v>
      </c>
      <c r="L30" s="4"/>
    </row>
    <row r="31" spans="1:12" x14ac:dyDescent="0.2">
      <c r="A31" s="4"/>
      <c r="B31" s="4"/>
      <c r="C31" s="100">
        <v>100359</v>
      </c>
      <c r="D31" s="61" t="s">
        <v>118</v>
      </c>
      <c r="E31" s="62">
        <v>0.57160493827160486</v>
      </c>
      <c r="F31" s="62">
        <v>23.15</v>
      </c>
      <c r="G31" s="87">
        <f t="shared" si="0"/>
        <v>864</v>
      </c>
      <c r="H31" s="88">
        <f t="shared" si="1"/>
        <v>40.5</v>
      </c>
      <c r="I31" s="106">
        <f t="shared" si="2"/>
        <v>19997.93</v>
      </c>
      <c r="J31" s="111"/>
      <c r="K31" s="108">
        <f t="shared" si="3"/>
        <v>0</v>
      </c>
      <c r="L31" s="4"/>
    </row>
    <row r="32" spans="1:12" x14ac:dyDescent="0.2">
      <c r="A32" s="4"/>
      <c r="B32" s="4"/>
      <c r="C32" s="100">
        <v>100368</v>
      </c>
      <c r="D32" s="61" t="s">
        <v>124</v>
      </c>
      <c r="E32" s="62">
        <v>0.71333333333333337</v>
      </c>
      <c r="F32" s="62">
        <v>28.89</v>
      </c>
      <c r="G32" s="87">
        <f t="shared" si="0"/>
        <v>864</v>
      </c>
      <c r="H32" s="88">
        <f t="shared" si="1"/>
        <v>40.5</v>
      </c>
      <c r="I32" s="106">
        <f t="shared" si="2"/>
        <v>24959.79</v>
      </c>
      <c r="J32" s="111"/>
      <c r="K32" s="108">
        <f t="shared" si="3"/>
        <v>0</v>
      </c>
      <c r="L32" s="4"/>
    </row>
    <row r="33" spans="1:12" x14ac:dyDescent="0.2">
      <c r="A33" s="4"/>
      <c r="B33" s="4"/>
      <c r="C33" s="100">
        <v>100360</v>
      </c>
      <c r="D33" s="61" t="s">
        <v>119</v>
      </c>
      <c r="E33" s="62">
        <v>0.56197530864197531</v>
      </c>
      <c r="F33" s="62">
        <v>22.76</v>
      </c>
      <c r="G33" s="87">
        <f t="shared" si="0"/>
        <v>864</v>
      </c>
      <c r="H33" s="88">
        <f t="shared" si="1"/>
        <v>40.5</v>
      </c>
      <c r="I33" s="106">
        <f t="shared" si="2"/>
        <v>19665.5</v>
      </c>
      <c r="J33" s="111"/>
      <c r="K33" s="108">
        <f t="shared" si="3"/>
        <v>0</v>
      </c>
      <c r="L33" s="4"/>
    </row>
    <row r="34" spans="1:12" x14ac:dyDescent="0.2">
      <c r="A34" s="4"/>
      <c r="B34" s="4"/>
      <c r="C34" s="100">
        <v>100373</v>
      </c>
      <c r="D34" s="61" t="s">
        <v>128</v>
      </c>
      <c r="E34" s="62">
        <v>0.58518518518518514</v>
      </c>
      <c r="F34" s="62">
        <v>23.7</v>
      </c>
      <c r="G34" s="87">
        <f t="shared" si="0"/>
        <v>864</v>
      </c>
      <c r="H34" s="88">
        <f t="shared" si="1"/>
        <v>40.5</v>
      </c>
      <c r="I34" s="106">
        <f t="shared" si="2"/>
        <v>20473.82</v>
      </c>
      <c r="J34" s="111"/>
      <c r="K34" s="108">
        <f t="shared" si="3"/>
        <v>0</v>
      </c>
      <c r="L34" s="4"/>
    </row>
    <row r="35" spans="1:12" x14ac:dyDescent="0.2">
      <c r="A35" s="4"/>
      <c r="B35" s="4"/>
      <c r="C35" s="100">
        <v>100307</v>
      </c>
      <c r="D35" s="61" t="s">
        <v>99</v>
      </c>
      <c r="E35" s="62">
        <v>0.74763157894736842</v>
      </c>
      <c r="F35" s="62">
        <v>28.41</v>
      </c>
      <c r="G35" s="87">
        <f t="shared" si="0"/>
        <v>912</v>
      </c>
      <c r="H35" s="88">
        <f t="shared" si="1"/>
        <v>38</v>
      </c>
      <c r="I35" s="106">
        <f t="shared" si="2"/>
        <v>25908.83</v>
      </c>
      <c r="J35" s="111"/>
      <c r="K35" s="108">
        <f t="shared" si="3"/>
        <v>0</v>
      </c>
      <c r="L35" s="4"/>
    </row>
    <row r="36" spans="1:12" x14ac:dyDescent="0.2">
      <c r="A36" s="4"/>
      <c r="B36" s="4"/>
      <c r="C36" s="100">
        <v>100351</v>
      </c>
      <c r="D36" s="61" t="s">
        <v>113</v>
      </c>
      <c r="E36" s="62">
        <v>0.8653333333333334</v>
      </c>
      <c r="F36" s="62">
        <v>25.96</v>
      </c>
      <c r="G36" s="87">
        <f t="shared" si="0"/>
        <v>1320</v>
      </c>
      <c r="H36" s="88">
        <f t="shared" si="1"/>
        <v>30</v>
      </c>
      <c r="I36" s="106">
        <f t="shared" si="2"/>
        <v>34261.919999999998</v>
      </c>
      <c r="J36" s="111"/>
      <c r="K36" s="108">
        <f t="shared" si="3"/>
        <v>0</v>
      </c>
      <c r="L36" s="4"/>
    </row>
    <row r="37" spans="1:12" x14ac:dyDescent="0.2">
      <c r="A37" s="4"/>
      <c r="B37" s="4"/>
      <c r="C37" s="100">
        <v>111054</v>
      </c>
      <c r="D37" s="61" t="s">
        <v>113</v>
      </c>
      <c r="E37" s="62">
        <v>0.97000000000000008</v>
      </c>
      <c r="F37" s="62">
        <v>23.28</v>
      </c>
      <c r="G37" s="87">
        <f t="shared" si="0"/>
        <v>1620</v>
      </c>
      <c r="H37" s="88">
        <f t="shared" si="1"/>
        <v>24</v>
      </c>
      <c r="I37" s="106">
        <f t="shared" si="2"/>
        <v>37705.82</v>
      </c>
      <c r="J37" s="111"/>
      <c r="K37" s="108">
        <f t="shared" si="3"/>
        <v>0</v>
      </c>
      <c r="L37" s="4"/>
    </row>
    <row r="38" spans="1:12" x14ac:dyDescent="0.2">
      <c r="A38" s="4"/>
      <c r="B38" s="4"/>
      <c r="C38" s="100">
        <v>100369</v>
      </c>
      <c r="D38" s="61" t="s">
        <v>125</v>
      </c>
      <c r="E38" s="62">
        <v>0.64419753086419751</v>
      </c>
      <c r="F38" s="62">
        <v>26.09</v>
      </c>
      <c r="G38" s="87">
        <f t="shared" si="0"/>
        <v>864</v>
      </c>
      <c r="H38" s="88">
        <f t="shared" si="1"/>
        <v>40.5</v>
      </c>
      <c r="I38" s="106">
        <f t="shared" si="2"/>
        <v>22541.85</v>
      </c>
      <c r="J38" s="111"/>
      <c r="K38" s="108">
        <f t="shared" si="3"/>
        <v>0</v>
      </c>
      <c r="L38" s="4"/>
    </row>
    <row r="39" spans="1:12" x14ac:dyDescent="0.2">
      <c r="A39" s="4"/>
      <c r="B39" s="4"/>
      <c r="C39" s="100">
        <v>100382</v>
      </c>
      <c r="D39" s="61" t="s">
        <v>129</v>
      </c>
      <c r="E39" s="62">
        <v>0.63958333333333328</v>
      </c>
      <c r="F39" s="62">
        <v>15.35</v>
      </c>
      <c r="G39" s="87">
        <f t="shared" si="0"/>
        <v>1680</v>
      </c>
      <c r="H39" s="88">
        <f t="shared" si="1"/>
        <v>24</v>
      </c>
      <c r="I39" s="106">
        <f t="shared" si="2"/>
        <v>25788.67</v>
      </c>
      <c r="J39" s="111"/>
      <c r="K39" s="108">
        <f t="shared" si="3"/>
        <v>0</v>
      </c>
      <c r="L39" s="4"/>
    </row>
    <row r="40" spans="1:12" x14ac:dyDescent="0.2">
      <c r="A40" s="4"/>
      <c r="B40" s="4"/>
      <c r="C40" s="100">
        <v>100365</v>
      </c>
      <c r="D40" s="61" t="s">
        <v>122</v>
      </c>
      <c r="E40" s="62">
        <v>0.56864197530864202</v>
      </c>
      <c r="F40" s="62">
        <v>23.03</v>
      </c>
      <c r="G40" s="87">
        <f t="shared" si="0"/>
        <v>864</v>
      </c>
      <c r="H40" s="88">
        <f t="shared" si="1"/>
        <v>40.5</v>
      </c>
      <c r="I40" s="106">
        <f t="shared" si="2"/>
        <v>19896.45</v>
      </c>
      <c r="J40" s="111"/>
      <c r="K40" s="108">
        <f t="shared" si="3"/>
        <v>0</v>
      </c>
      <c r="L40" s="4"/>
    </row>
    <row r="41" spans="1:12" x14ac:dyDescent="0.2">
      <c r="A41" s="4"/>
      <c r="B41" s="4"/>
      <c r="C41" s="100">
        <v>100370</v>
      </c>
      <c r="D41" s="61" t="s">
        <v>126</v>
      </c>
      <c r="E41" s="62">
        <v>0.54222222222222227</v>
      </c>
      <c r="F41" s="62">
        <v>21.96</v>
      </c>
      <c r="G41" s="87">
        <f t="shared" si="0"/>
        <v>864</v>
      </c>
      <c r="H41" s="88">
        <f t="shared" si="1"/>
        <v>40.5</v>
      </c>
      <c r="I41" s="106">
        <f t="shared" si="2"/>
        <v>18976.16</v>
      </c>
      <c r="J41" s="111"/>
      <c r="K41" s="108">
        <f t="shared" si="3"/>
        <v>0</v>
      </c>
      <c r="L41" s="4"/>
    </row>
    <row r="42" spans="1:12" x14ac:dyDescent="0.2">
      <c r="A42" s="4"/>
      <c r="B42" s="4"/>
      <c r="C42" s="100">
        <v>100362</v>
      </c>
      <c r="D42" s="61" t="s">
        <v>120</v>
      </c>
      <c r="E42" s="62">
        <v>0.99619047619047629</v>
      </c>
      <c r="F42" s="62">
        <v>41.84</v>
      </c>
      <c r="G42" s="87">
        <f t="shared" si="0"/>
        <v>864</v>
      </c>
      <c r="H42" s="88">
        <f t="shared" si="1"/>
        <v>42</v>
      </c>
      <c r="I42" s="106">
        <f t="shared" si="2"/>
        <v>36146.480000000003</v>
      </c>
      <c r="J42" s="111"/>
      <c r="K42" s="108">
        <f t="shared" si="3"/>
        <v>0</v>
      </c>
      <c r="L42" s="4"/>
    </row>
    <row r="43" spans="1:12" x14ac:dyDescent="0.2">
      <c r="A43" s="4"/>
      <c r="B43" s="4"/>
      <c r="C43" s="100">
        <v>100366</v>
      </c>
      <c r="D43" s="61" t="s">
        <v>123</v>
      </c>
      <c r="E43" s="62">
        <v>0.66419753086419753</v>
      </c>
      <c r="F43" s="62">
        <v>26.9</v>
      </c>
      <c r="G43" s="87">
        <f t="shared" si="0"/>
        <v>864</v>
      </c>
      <c r="H43" s="88">
        <f t="shared" si="1"/>
        <v>40.5</v>
      </c>
      <c r="I43" s="106">
        <f t="shared" si="2"/>
        <v>23241.69</v>
      </c>
      <c r="J43" s="111"/>
      <c r="K43" s="108">
        <f t="shared" si="3"/>
        <v>0</v>
      </c>
      <c r="L43" s="4"/>
    </row>
    <row r="44" spans="1:12" x14ac:dyDescent="0.2">
      <c r="A44" s="4"/>
      <c r="B44" s="4"/>
      <c r="C44" s="100">
        <v>100364</v>
      </c>
      <c r="D44" s="61" t="s">
        <v>121</v>
      </c>
      <c r="E44" s="62">
        <v>0.5906172839506173</v>
      </c>
      <c r="F44" s="62">
        <v>23.92</v>
      </c>
      <c r="G44" s="87">
        <f t="shared" si="0"/>
        <v>864</v>
      </c>
      <c r="H44" s="88">
        <f t="shared" si="1"/>
        <v>40.5</v>
      </c>
      <c r="I44" s="106">
        <f t="shared" si="2"/>
        <v>20662.78</v>
      </c>
      <c r="J44" s="111"/>
      <c r="K44" s="108">
        <f t="shared" si="3"/>
        <v>0</v>
      </c>
      <c r="L44" s="4"/>
    </row>
    <row r="45" spans="1:12" x14ac:dyDescent="0.2">
      <c r="A45" s="4"/>
      <c r="B45" s="4"/>
      <c r="C45" s="100">
        <v>100127</v>
      </c>
      <c r="D45" s="61" t="s">
        <v>46</v>
      </c>
      <c r="E45" s="62">
        <v>4.7133333333333338</v>
      </c>
      <c r="F45" s="62">
        <v>169.68</v>
      </c>
      <c r="G45" s="87">
        <f t="shared" si="0"/>
        <v>1000</v>
      </c>
      <c r="H45" s="88">
        <f t="shared" si="1"/>
        <v>36</v>
      </c>
      <c r="I45" s="106">
        <f t="shared" si="2"/>
        <v>169678.8</v>
      </c>
      <c r="J45" s="111"/>
      <c r="K45" s="108">
        <f t="shared" si="3"/>
        <v>0</v>
      </c>
      <c r="L45" s="4"/>
    </row>
    <row r="46" spans="1:12" x14ac:dyDescent="0.2">
      <c r="A46" s="4"/>
      <c r="B46" s="4"/>
      <c r="C46" s="100">
        <v>100134</v>
      </c>
      <c r="D46" s="61" t="s">
        <v>48</v>
      </c>
      <c r="E46" s="62">
        <v>3.5229999999999997</v>
      </c>
      <c r="F46" s="62">
        <v>140.91999999999999</v>
      </c>
      <c r="G46" s="87">
        <f t="shared" si="0"/>
        <v>1000</v>
      </c>
      <c r="H46" s="88">
        <f t="shared" si="1"/>
        <v>40</v>
      </c>
      <c r="I46" s="106">
        <f t="shared" si="2"/>
        <v>140916</v>
      </c>
      <c r="J46" s="111"/>
      <c r="K46" s="108">
        <f t="shared" si="3"/>
        <v>0</v>
      </c>
      <c r="L46" s="4"/>
    </row>
    <row r="47" spans="1:12" x14ac:dyDescent="0.2">
      <c r="A47" s="4"/>
      <c r="B47" s="4"/>
      <c r="C47" s="100">
        <v>100158</v>
      </c>
      <c r="D47" s="61" t="s">
        <v>57</v>
      </c>
      <c r="E47" s="62">
        <v>3.5270000000000001</v>
      </c>
      <c r="F47" s="62">
        <v>141.08000000000001</v>
      </c>
      <c r="G47" s="87">
        <f t="shared" si="0"/>
        <v>1000</v>
      </c>
      <c r="H47" s="88">
        <f t="shared" si="1"/>
        <v>40</v>
      </c>
      <c r="I47" s="106">
        <f t="shared" si="2"/>
        <v>141080</v>
      </c>
      <c r="J47" s="111"/>
      <c r="K47" s="108">
        <f t="shared" si="3"/>
        <v>0</v>
      </c>
      <c r="L47" s="4"/>
    </row>
    <row r="48" spans="1:12" x14ac:dyDescent="0.2">
      <c r="A48" s="4"/>
      <c r="B48" s="4"/>
      <c r="C48" s="100">
        <v>110261</v>
      </c>
      <c r="D48" s="61" t="s">
        <v>178</v>
      </c>
      <c r="E48" s="62">
        <v>3.9594999999999998</v>
      </c>
      <c r="F48" s="62">
        <v>158.38</v>
      </c>
      <c r="G48" s="87">
        <f t="shared" si="0"/>
        <v>1000</v>
      </c>
      <c r="H48" s="88">
        <f t="shared" si="1"/>
        <v>40</v>
      </c>
      <c r="I48" s="106">
        <f t="shared" si="2"/>
        <v>158380</v>
      </c>
      <c r="J48" s="111"/>
      <c r="K48" s="108">
        <f t="shared" si="3"/>
        <v>0</v>
      </c>
      <c r="L48" s="4"/>
    </row>
    <row r="49" spans="1:12" x14ac:dyDescent="0.2">
      <c r="A49" s="4"/>
      <c r="B49" s="4"/>
      <c r="C49" s="100">
        <v>110348</v>
      </c>
      <c r="D49" s="61" t="s">
        <v>181</v>
      </c>
      <c r="E49" s="62">
        <v>3.3534999999999995</v>
      </c>
      <c r="F49" s="62">
        <v>134.13999999999999</v>
      </c>
      <c r="G49" s="87">
        <f t="shared" si="0"/>
        <v>950</v>
      </c>
      <c r="H49" s="88">
        <f t="shared" si="1"/>
        <v>40</v>
      </c>
      <c r="I49" s="106">
        <f t="shared" si="2"/>
        <v>127429.2</v>
      </c>
      <c r="J49" s="111"/>
      <c r="K49" s="108">
        <f t="shared" si="3"/>
        <v>0</v>
      </c>
      <c r="L49" s="4"/>
    </row>
    <row r="50" spans="1:12" x14ac:dyDescent="0.2">
      <c r="A50" s="4"/>
      <c r="B50" s="4"/>
      <c r="C50" s="100">
        <v>110322</v>
      </c>
      <c r="D50" s="61" t="s">
        <v>179</v>
      </c>
      <c r="E50" s="62">
        <v>4.9652500000000002</v>
      </c>
      <c r="F50" s="62">
        <v>198.61</v>
      </c>
      <c r="G50" s="87">
        <f t="shared" si="0"/>
        <v>950</v>
      </c>
      <c r="H50" s="88">
        <f t="shared" si="1"/>
        <v>40</v>
      </c>
      <c r="I50" s="106">
        <f t="shared" si="2"/>
        <v>188677.6</v>
      </c>
      <c r="J50" s="111"/>
      <c r="K50" s="108">
        <f t="shared" si="3"/>
        <v>0</v>
      </c>
      <c r="L50" s="4"/>
    </row>
    <row r="51" spans="1:12" x14ac:dyDescent="0.2">
      <c r="A51" s="4"/>
      <c r="B51" s="4"/>
      <c r="C51" s="100">
        <v>110349</v>
      </c>
      <c r="D51" s="61" t="s">
        <v>182</v>
      </c>
      <c r="E51" s="62">
        <v>3.9384999999999999</v>
      </c>
      <c r="F51" s="62">
        <v>157.54</v>
      </c>
      <c r="G51" s="87">
        <f t="shared" si="0"/>
        <v>950</v>
      </c>
      <c r="H51" s="88">
        <f t="shared" si="1"/>
        <v>40</v>
      </c>
      <c r="I51" s="106">
        <f t="shared" si="2"/>
        <v>149659.20000000001</v>
      </c>
      <c r="J51" s="111"/>
      <c r="K51" s="108">
        <f t="shared" si="3"/>
        <v>0</v>
      </c>
      <c r="L51" s="4"/>
    </row>
    <row r="52" spans="1:12" x14ac:dyDescent="0.2">
      <c r="A52" s="4"/>
      <c r="B52" s="4"/>
      <c r="C52" s="100">
        <v>110346</v>
      </c>
      <c r="D52" s="61" t="s">
        <v>180</v>
      </c>
      <c r="E52" s="62">
        <v>4.0272500000000004</v>
      </c>
      <c r="F52" s="62">
        <v>161.09</v>
      </c>
      <c r="G52" s="87">
        <f t="shared" si="0"/>
        <v>950</v>
      </c>
      <c r="H52" s="88">
        <f t="shared" si="1"/>
        <v>40</v>
      </c>
      <c r="I52" s="106">
        <f t="shared" si="2"/>
        <v>153033.60000000001</v>
      </c>
      <c r="J52" s="111"/>
      <c r="K52" s="108">
        <f t="shared" si="3"/>
        <v>0</v>
      </c>
      <c r="L52" s="4"/>
    </row>
    <row r="53" spans="1:12" x14ac:dyDescent="0.2">
      <c r="A53" s="4"/>
      <c r="B53" s="4"/>
      <c r="C53" s="100">
        <v>110711</v>
      </c>
      <c r="D53" s="61" t="s">
        <v>218</v>
      </c>
      <c r="E53" s="62">
        <v>6.1064999999999996</v>
      </c>
      <c r="F53" s="62">
        <v>244.26</v>
      </c>
      <c r="G53" s="87">
        <f t="shared" si="0"/>
        <v>950</v>
      </c>
      <c r="H53" s="88">
        <f t="shared" si="1"/>
        <v>40</v>
      </c>
      <c r="I53" s="106">
        <f t="shared" si="2"/>
        <v>232050.8</v>
      </c>
      <c r="J53" s="111"/>
      <c r="K53" s="108">
        <f t="shared" si="3"/>
        <v>0</v>
      </c>
      <c r="L53" s="4"/>
    </row>
    <row r="54" spans="1:12" x14ac:dyDescent="0.2">
      <c r="A54" s="4"/>
      <c r="B54" s="4"/>
      <c r="C54" s="100">
        <v>100163</v>
      </c>
      <c r="D54" s="61" t="s">
        <v>59</v>
      </c>
      <c r="E54" s="62">
        <v>4.28775</v>
      </c>
      <c r="F54" s="62">
        <v>171.51</v>
      </c>
      <c r="G54" s="87">
        <f t="shared" si="0"/>
        <v>950</v>
      </c>
      <c r="H54" s="88">
        <f t="shared" si="1"/>
        <v>40</v>
      </c>
      <c r="I54" s="106">
        <f t="shared" si="2"/>
        <v>162932.6</v>
      </c>
      <c r="J54" s="111"/>
      <c r="K54" s="108">
        <f t="shared" si="3"/>
        <v>0</v>
      </c>
      <c r="L54" s="4"/>
    </row>
    <row r="55" spans="1:12" x14ac:dyDescent="0.2">
      <c r="A55" s="4"/>
      <c r="B55" s="4"/>
      <c r="C55" s="100">
        <v>110623</v>
      </c>
      <c r="D55" s="61" t="s">
        <v>212</v>
      </c>
      <c r="E55" s="62">
        <v>1.782</v>
      </c>
      <c r="F55" s="62">
        <v>53.46</v>
      </c>
      <c r="G55" s="87">
        <f t="shared" ref="G55:G86" si="4">VLOOKUP(C55,MatList,4,FALSE)</f>
        <v>1320</v>
      </c>
      <c r="H55" s="88">
        <f t="shared" ref="H55:H86" si="5">VLOOKUP(C55,MatList,5,FALSE)</f>
        <v>30</v>
      </c>
      <c r="I55" s="106">
        <f t="shared" ref="I55:I86" si="6">VLOOKUP(C55,MatList,9,FALSE)</f>
        <v>70571.16</v>
      </c>
      <c r="J55" s="111"/>
      <c r="K55" s="108">
        <f t="shared" si="3"/>
        <v>0</v>
      </c>
      <c r="L55" s="4"/>
    </row>
    <row r="56" spans="1:12" x14ac:dyDescent="0.2">
      <c r="A56" s="4"/>
      <c r="B56" s="4"/>
      <c r="C56" s="100">
        <v>110624</v>
      </c>
      <c r="D56" s="61" t="s">
        <v>212</v>
      </c>
      <c r="E56" s="62">
        <v>1.4726666666666666</v>
      </c>
      <c r="F56" s="62">
        <v>44.18</v>
      </c>
      <c r="G56" s="87">
        <f t="shared" si="4"/>
        <v>1320</v>
      </c>
      <c r="H56" s="88">
        <f t="shared" si="5"/>
        <v>30</v>
      </c>
      <c r="I56" s="106">
        <f t="shared" si="6"/>
        <v>58311</v>
      </c>
      <c r="J56" s="111"/>
      <c r="K56" s="108">
        <f t="shared" si="3"/>
        <v>0</v>
      </c>
      <c r="L56" s="4"/>
    </row>
    <row r="57" spans="1:12" x14ac:dyDescent="0.2">
      <c r="A57" s="4"/>
      <c r="B57" s="4"/>
      <c r="C57" s="100">
        <v>100242</v>
      </c>
      <c r="D57" s="61" t="s">
        <v>83</v>
      </c>
      <c r="E57" s="62">
        <v>1.6675000000000002</v>
      </c>
      <c r="F57" s="62">
        <v>40.020000000000003</v>
      </c>
      <c r="G57" s="87">
        <f t="shared" si="4"/>
        <v>1440</v>
      </c>
      <c r="H57" s="88">
        <f t="shared" si="5"/>
        <v>24</v>
      </c>
      <c r="I57" s="106">
        <f t="shared" si="6"/>
        <v>57621.89</v>
      </c>
      <c r="J57" s="111"/>
      <c r="K57" s="108">
        <f t="shared" si="3"/>
        <v>0</v>
      </c>
      <c r="L57" s="4"/>
    </row>
    <row r="58" spans="1:12" x14ac:dyDescent="0.2">
      <c r="A58" s="4"/>
      <c r="B58" s="4"/>
      <c r="C58" s="100">
        <v>100243</v>
      </c>
      <c r="D58" s="61" t="s">
        <v>83</v>
      </c>
      <c r="E58" s="62">
        <v>1.5106666666666666</v>
      </c>
      <c r="F58" s="62">
        <v>45.32</v>
      </c>
      <c r="G58" s="87">
        <f t="shared" si="4"/>
        <v>1320</v>
      </c>
      <c r="H58" s="88">
        <f t="shared" si="5"/>
        <v>30</v>
      </c>
      <c r="I58" s="106">
        <f t="shared" si="6"/>
        <v>59815.8</v>
      </c>
      <c r="J58" s="111"/>
      <c r="K58" s="108">
        <f t="shared" si="3"/>
        <v>0</v>
      </c>
      <c r="L58" s="4"/>
    </row>
    <row r="59" spans="1:12" x14ac:dyDescent="0.2">
      <c r="A59" s="4"/>
      <c r="B59" s="4"/>
      <c r="C59" s="100">
        <v>110473</v>
      </c>
      <c r="D59" s="61" t="s">
        <v>198</v>
      </c>
      <c r="E59" s="62">
        <v>1.8103333333333333</v>
      </c>
      <c r="F59" s="62">
        <v>54.31</v>
      </c>
      <c r="G59" s="87">
        <f t="shared" si="4"/>
        <v>1134</v>
      </c>
      <c r="H59" s="88">
        <f t="shared" si="5"/>
        <v>30</v>
      </c>
      <c r="I59" s="106">
        <f t="shared" si="6"/>
        <v>61583</v>
      </c>
      <c r="J59" s="111"/>
      <c r="K59" s="108">
        <f t="shared" si="3"/>
        <v>0</v>
      </c>
      <c r="L59" s="4"/>
    </row>
    <row r="60" spans="1:12" x14ac:dyDescent="0.2">
      <c r="A60" s="4"/>
      <c r="B60" s="4"/>
      <c r="C60" s="100">
        <v>110480</v>
      </c>
      <c r="D60" s="61" t="s">
        <v>199</v>
      </c>
      <c r="E60" s="62">
        <v>0.6293333333333333</v>
      </c>
      <c r="F60" s="62">
        <v>18.88</v>
      </c>
      <c r="G60" s="87">
        <f t="shared" si="4"/>
        <v>1320</v>
      </c>
      <c r="H60" s="88">
        <f t="shared" si="5"/>
        <v>30</v>
      </c>
      <c r="I60" s="106">
        <f t="shared" si="6"/>
        <v>24920.28</v>
      </c>
      <c r="J60" s="111"/>
      <c r="K60" s="108">
        <f t="shared" si="3"/>
        <v>0</v>
      </c>
      <c r="L60" s="4"/>
    </row>
    <row r="61" spans="1:12" x14ac:dyDescent="0.2">
      <c r="A61" s="4"/>
      <c r="B61" s="4"/>
      <c r="C61" s="100">
        <v>111052</v>
      </c>
      <c r="D61" s="61" t="s">
        <v>199</v>
      </c>
      <c r="E61" s="62">
        <v>0.71083333333333332</v>
      </c>
      <c r="F61" s="62">
        <v>17.059999999999999</v>
      </c>
      <c r="G61" s="87">
        <f t="shared" si="4"/>
        <v>1620</v>
      </c>
      <c r="H61" s="88">
        <f t="shared" si="5"/>
        <v>24</v>
      </c>
      <c r="I61" s="106">
        <f t="shared" si="6"/>
        <v>27643.68</v>
      </c>
      <c r="J61" s="111"/>
      <c r="K61" s="108">
        <f t="shared" si="3"/>
        <v>0</v>
      </c>
      <c r="L61" s="4"/>
    </row>
    <row r="62" spans="1:12" x14ac:dyDescent="0.2">
      <c r="A62" s="4"/>
      <c r="B62" s="4"/>
      <c r="C62" s="100">
        <v>100309</v>
      </c>
      <c r="D62" s="61" t="s">
        <v>100</v>
      </c>
      <c r="E62" s="62">
        <v>0.67746835443037978</v>
      </c>
      <c r="F62" s="62">
        <v>26.76</v>
      </c>
      <c r="G62" s="87">
        <f t="shared" si="4"/>
        <v>912</v>
      </c>
      <c r="H62" s="88">
        <f t="shared" si="5"/>
        <v>39.5</v>
      </c>
      <c r="I62" s="106">
        <f t="shared" si="6"/>
        <v>24406.26</v>
      </c>
      <c r="J62" s="111"/>
      <c r="K62" s="108">
        <f t="shared" si="3"/>
        <v>0</v>
      </c>
      <c r="L62" s="4"/>
    </row>
    <row r="63" spans="1:12" x14ac:dyDescent="0.2">
      <c r="A63" s="4"/>
      <c r="B63" s="4"/>
      <c r="C63" s="100">
        <v>100352</v>
      </c>
      <c r="D63" s="61" t="s">
        <v>114</v>
      </c>
      <c r="E63" s="62">
        <v>0.72099999999999997</v>
      </c>
      <c r="F63" s="62">
        <v>21.63</v>
      </c>
      <c r="G63" s="87">
        <f t="shared" si="4"/>
        <v>1320</v>
      </c>
      <c r="H63" s="88">
        <f t="shared" si="5"/>
        <v>30</v>
      </c>
      <c r="I63" s="106">
        <f t="shared" si="6"/>
        <v>28555.56</v>
      </c>
      <c r="J63" s="111"/>
      <c r="K63" s="108">
        <f t="shared" si="3"/>
        <v>0</v>
      </c>
      <c r="L63" s="4"/>
    </row>
    <row r="64" spans="1:12" x14ac:dyDescent="0.2">
      <c r="A64" s="4"/>
      <c r="B64" s="4"/>
      <c r="C64" s="100">
        <v>100201</v>
      </c>
      <c r="D64" s="61" t="s">
        <v>68</v>
      </c>
      <c r="E64" s="62">
        <v>8.379999999999999</v>
      </c>
      <c r="F64" s="62">
        <v>335.2</v>
      </c>
      <c r="G64" s="87">
        <f t="shared" si="4"/>
        <v>1000</v>
      </c>
      <c r="H64" s="88">
        <f t="shared" si="5"/>
        <v>40</v>
      </c>
      <c r="I64" s="106">
        <f t="shared" si="6"/>
        <v>335200</v>
      </c>
      <c r="J64" s="111"/>
      <c r="K64" s="108">
        <f t="shared" si="3"/>
        <v>0</v>
      </c>
      <c r="L64" s="4"/>
    </row>
    <row r="65" spans="1:12" x14ac:dyDescent="0.2">
      <c r="A65" s="4"/>
      <c r="B65" s="4"/>
      <c r="C65" s="100">
        <v>100019</v>
      </c>
      <c r="D65" s="61" t="s">
        <v>18</v>
      </c>
      <c r="E65" s="62">
        <v>2.4346666666666668</v>
      </c>
      <c r="F65" s="62">
        <v>73.040000000000006</v>
      </c>
      <c r="G65" s="87">
        <f t="shared" si="4"/>
        <v>1320</v>
      </c>
      <c r="H65" s="88">
        <f t="shared" si="5"/>
        <v>30</v>
      </c>
      <c r="I65" s="106">
        <f t="shared" si="6"/>
        <v>96414.12</v>
      </c>
      <c r="J65" s="111"/>
      <c r="K65" s="108">
        <f t="shared" si="3"/>
        <v>0</v>
      </c>
      <c r="L65" s="4"/>
    </row>
    <row r="66" spans="1:12" x14ac:dyDescent="0.2">
      <c r="A66" s="4"/>
      <c r="B66" s="4"/>
      <c r="C66" s="100">
        <v>100017</v>
      </c>
      <c r="D66" s="61" t="s">
        <v>15</v>
      </c>
      <c r="E66" s="62">
        <v>2.5979999999999999</v>
      </c>
      <c r="F66" s="62">
        <v>77.94</v>
      </c>
      <c r="G66" s="87">
        <f t="shared" si="4"/>
        <v>1320</v>
      </c>
      <c r="H66" s="88">
        <f t="shared" si="5"/>
        <v>30</v>
      </c>
      <c r="I66" s="106">
        <f t="shared" si="6"/>
        <v>102880.8</v>
      </c>
      <c r="J66" s="111"/>
      <c r="K66" s="108">
        <f t="shared" si="3"/>
        <v>0</v>
      </c>
      <c r="L66" s="4"/>
    </row>
    <row r="67" spans="1:12" x14ac:dyDescent="0.2">
      <c r="A67" s="4"/>
      <c r="B67" s="4"/>
      <c r="C67" s="100">
        <v>100018</v>
      </c>
      <c r="D67" s="61" t="s">
        <v>17</v>
      </c>
      <c r="E67" s="62">
        <v>2.402333333333333</v>
      </c>
      <c r="F67" s="62">
        <v>72.069999999999993</v>
      </c>
      <c r="G67" s="87">
        <f t="shared" si="4"/>
        <v>1320</v>
      </c>
      <c r="H67" s="88">
        <f t="shared" si="5"/>
        <v>30</v>
      </c>
      <c r="I67" s="106">
        <f t="shared" si="6"/>
        <v>95135.039999999994</v>
      </c>
      <c r="J67" s="111"/>
      <c r="K67" s="108">
        <f t="shared" si="3"/>
        <v>0</v>
      </c>
      <c r="L67" s="4"/>
    </row>
    <row r="68" spans="1:12" x14ac:dyDescent="0.2">
      <c r="A68" s="4"/>
      <c r="B68" s="4"/>
      <c r="C68" s="100">
        <v>100037</v>
      </c>
      <c r="D68" s="61" t="s">
        <v>25</v>
      </c>
      <c r="E68" s="62">
        <v>2.0739999999999998</v>
      </c>
      <c r="F68" s="62">
        <v>62.22</v>
      </c>
      <c r="G68" s="87">
        <f t="shared" si="4"/>
        <v>1320</v>
      </c>
      <c r="H68" s="88">
        <f t="shared" si="5"/>
        <v>30</v>
      </c>
      <c r="I68" s="106">
        <f t="shared" si="6"/>
        <v>82130.399999999994</v>
      </c>
      <c r="J68" s="111"/>
      <c r="K68" s="108">
        <f t="shared" si="3"/>
        <v>0</v>
      </c>
      <c r="L68" s="4"/>
    </row>
    <row r="69" spans="1:12" x14ac:dyDescent="0.2">
      <c r="A69" s="4"/>
      <c r="B69" s="4"/>
      <c r="C69" s="100">
        <v>100036</v>
      </c>
      <c r="D69" s="61" t="s">
        <v>24</v>
      </c>
      <c r="E69" s="62">
        <v>2.0699999999999998</v>
      </c>
      <c r="F69" s="62">
        <v>62.1</v>
      </c>
      <c r="G69" s="87">
        <f t="shared" si="4"/>
        <v>1320</v>
      </c>
      <c r="H69" s="88">
        <f t="shared" si="5"/>
        <v>30</v>
      </c>
      <c r="I69" s="106">
        <f t="shared" si="6"/>
        <v>81968.039999999994</v>
      </c>
      <c r="J69" s="111"/>
      <c r="K69" s="108">
        <f t="shared" si="3"/>
        <v>0</v>
      </c>
      <c r="L69" s="4"/>
    </row>
    <row r="70" spans="1:12" x14ac:dyDescent="0.2">
      <c r="A70" s="4"/>
      <c r="B70" s="4"/>
      <c r="C70" s="100">
        <v>110253</v>
      </c>
      <c r="D70" s="61" t="s">
        <v>175</v>
      </c>
      <c r="E70" s="62">
        <v>2.747529411764706</v>
      </c>
      <c r="F70" s="62">
        <v>116.77</v>
      </c>
      <c r="G70" s="87">
        <f t="shared" si="4"/>
        <v>960</v>
      </c>
      <c r="H70" s="88">
        <f t="shared" si="5"/>
        <v>42.5</v>
      </c>
      <c r="I70" s="106">
        <f t="shared" si="6"/>
        <v>112098</v>
      </c>
      <c r="J70" s="111"/>
      <c r="K70" s="108">
        <f t="shared" si="3"/>
        <v>0</v>
      </c>
      <c r="L70" s="4"/>
    </row>
    <row r="71" spans="1:12" x14ac:dyDescent="0.2">
      <c r="A71" s="4"/>
      <c r="B71" s="4"/>
      <c r="C71" s="100">
        <v>100002</v>
      </c>
      <c r="D71" s="61" t="s">
        <v>11</v>
      </c>
      <c r="E71" s="62">
        <v>2.2959999999999998</v>
      </c>
      <c r="F71" s="62">
        <v>68.88</v>
      </c>
      <c r="G71" s="87">
        <f t="shared" si="4"/>
        <v>1280</v>
      </c>
      <c r="H71" s="88">
        <f t="shared" si="5"/>
        <v>30</v>
      </c>
      <c r="I71" s="106">
        <f t="shared" si="6"/>
        <v>88162.559999999998</v>
      </c>
      <c r="J71" s="111"/>
      <c r="K71" s="108">
        <f t="shared" si="3"/>
        <v>0</v>
      </c>
      <c r="L71" s="4"/>
    </row>
    <row r="72" spans="1:12" x14ac:dyDescent="0.2">
      <c r="A72" s="4"/>
      <c r="B72" s="4"/>
      <c r="C72" s="100">
        <v>110254</v>
      </c>
      <c r="D72" s="61" t="s">
        <v>177</v>
      </c>
      <c r="E72" s="62">
        <v>2.1550588235294117</v>
      </c>
      <c r="F72" s="62">
        <v>91.59</v>
      </c>
      <c r="G72" s="87">
        <f t="shared" si="4"/>
        <v>960</v>
      </c>
      <c r="H72" s="88">
        <f t="shared" si="5"/>
        <v>42.5</v>
      </c>
      <c r="I72" s="106">
        <f t="shared" si="6"/>
        <v>87924</v>
      </c>
      <c r="J72" s="111"/>
      <c r="K72" s="108">
        <f t="shared" si="3"/>
        <v>0</v>
      </c>
      <c r="L72" s="4"/>
    </row>
    <row r="73" spans="1:12" x14ac:dyDescent="0.2">
      <c r="A73" s="4"/>
      <c r="B73" s="4"/>
      <c r="C73" s="100">
        <v>100012</v>
      </c>
      <c r="D73" s="61" t="s">
        <v>14</v>
      </c>
      <c r="E73" s="62">
        <v>2.3119999999999998</v>
      </c>
      <c r="F73" s="62">
        <v>69.36</v>
      </c>
      <c r="G73" s="87">
        <f t="shared" si="4"/>
        <v>1280</v>
      </c>
      <c r="H73" s="88">
        <f t="shared" si="5"/>
        <v>30</v>
      </c>
      <c r="I73" s="106">
        <f t="shared" si="6"/>
        <v>88780.800000000003</v>
      </c>
      <c r="J73" s="111"/>
      <c r="K73" s="108">
        <f t="shared" si="3"/>
        <v>0</v>
      </c>
      <c r="L73" s="4"/>
    </row>
    <row r="74" spans="1:12" x14ac:dyDescent="0.2">
      <c r="A74" s="4"/>
      <c r="B74" s="4"/>
      <c r="C74" s="100">
        <v>100003</v>
      </c>
      <c r="D74" s="61" t="s">
        <v>13</v>
      </c>
      <c r="E74" s="62">
        <v>2.3370000000000002</v>
      </c>
      <c r="F74" s="62">
        <v>70.11</v>
      </c>
      <c r="G74" s="87">
        <f t="shared" si="4"/>
        <v>1280</v>
      </c>
      <c r="H74" s="88">
        <f t="shared" si="5"/>
        <v>30</v>
      </c>
      <c r="I74" s="106">
        <f t="shared" si="6"/>
        <v>89736.960000000006</v>
      </c>
      <c r="J74" s="111"/>
      <c r="K74" s="108">
        <f t="shared" si="3"/>
        <v>0</v>
      </c>
      <c r="L74" s="4"/>
    </row>
    <row r="75" spans="1:12" x14ac:dyDescent="0.2">
      <c r="A75" s="4"/>
      <c r="B75" s="4"/>
      <c r="C75" s="100">
        <v>111110</v>
      </c>
      <c r="D75" s="61" t="s">
        <v>239</v>
      </c>
      <c r="E75" s="62">
        <v>3.0433333333333334</v>
      </c>
      <c r="F75" s="62">
        <v>36.520000000000003</v>
      </c>
      <c r="G75" s="87">
        <f t="shared" si="4"/>
        <v>3120</v>
      </c>
      <c r="H75" s="88">
        <f t="shared" si="5"/>
        <v>12</v>
      </c>
      <c r="I75" s="106">
        <f t="shared" si="6"/>
        <v>113948.64</v>
      </c>
      <c r="J75" s="111"/>
      <c r="K75" s="108">
        <f t="shared" si="3"/>
        <v>0</v>
      </c>
      <c r="L75" s="4"/>
    </row>
    <row r="76" spans="1:12" x14ac:dyDescent="0.2">
      <c r="A76" s="4"/>
      <c r="B76" s="4"/>
      <c r="C76" s="100">
        <v>100034</v>
      </c>
      <c r="D76" s="61" t="s">
        <v>23</v>
      </c>
      <c r="E76" s="62">
        <v>2.2846666666666668</v>
      </c>
      <c r="F76" s="62">
        <v>68.540000000000006</v>
      </c>
      <c r="G76" s="87">
        <f t="shared" si="4"/>
        <v>1344</v>
      </c>
      <c r="H76" s="88">
        <f t="shared" si="5"/>
        <v>30</v>
      </c>
      <c r="I76" s="106">
        <f t="shared" si="6"/>
        <v>92111.039999999994</v>
      </c>
      <c r="J76" s="111"/>
      <c r="K76" s="108">
        <f t="shared" si="3"/>
        <v>0</v>
      </c>
      <c r="L76" s="4"/>
    </row>
    <row r="77" spans="1:12" x14ac:dyDescent="0.2">
      <c r="A77" s="4"/>
      <c r="B77" s="4"/>
      <c r="C77" s="100">
        <v>100022</v>
      </c>
      <c r="D77" s="61" t="s">
        <v>21</v>
      </c>
      <c r="E77" s="62">
        <v>2.0404166666666668</v>
      </c>
      <c r="F77" s="62">
        <v>97.94</v>
      </c>
      <c r="G77" s="87">
        <f t="shared" si="4"/>
        <v>840</v>
      </c>
      <c r="H77" s="88">
        <f t="shared" si="5"/>
        <v>48</v>
      </c>
      <c r="I77" s="106">
        <f t="shared" si="6"/>
        <v>82268.929999999993</v>
      </c>
      <c r="J77" s="111"/>
      <c r="K77" s="108">
        <f t="shared" si="3"/>
        <v>0</v>
      </c>
      <c r="L77" s="4"/>
    </row>
    <row r="78" spans="1:12" x14ac:dyDescent="0.2">
      <c r="A78" s="4"/>
      <c r="B78" s="4"/>
      <c r="C78" s="100">
        <v>100021</v>
      </c>
      <c r="D78" s="61" t="s">
        <v>19</v>
      </c>
      <c r="E78" s="62">
        <v>2.2290000000000001</v>
      </c>
      <c r="F78" s="62">
        <v>66.87</v>
      </c>
      <c r="G78" s="87">
        <f t="shared" si="4"/>
        <v>1344</v>
      </c>
      <c r="H78" s="88">
        <f t="shared" si="5"/>
        <v>30</v>
      </c>
      <c r="I78" s="106">
        <f t="shared" si="6"/>
        <v>89869.25</v>
      </c>
      <c r="J78" s="111"/>
      <c r="K78" s="108">
        <f t="shared" si="3"/>
        <v>0</v>
      </c>
      <c r="L78" s="4"/>
    </row>
    <row r="79" spans="1:12" x14ac:dyDescent="0.2">
      <c r="A79" s="4"/>
      <c r="B79" s="4"/>
      <c r="C79" s="100">
        <v>110396</v>
      </c>
      <c r="D79" s="61" t="s">
        <v>189</v>
      </c>
      <c r="E79" s="62">
        <v>3.8053333333333335</v>
      </c>
      <c r="F79" s="62">
        <v>85.62</v>
      </c>
      <c r="G79" s="87">
        <f t="shared" si="4"/>
        <v>1680</v>
      </c>
      <c r="H79" s="88">
        <f t="shared" si="5"/>
        <v>22.5</v>
      </c>
      <c r="I79" s="106">
        <f t="shared" si="6"/>
        <v>143836.56</v>
      </c>
      <c r="J79" s="111"/>
      <c r="K79" s="108">
        <f t="shared" si="3"/>
        <v>0</v>
      </c>
      <c r="L79" s="4"/>
    </row>
    <row r="80" spans="1:12" x14ac:dyDescent="0.2">
      <c r="A80" s="4"/>
      <c r="B80" s="4"/>
      <c r="C80" s="100">
        <v>111220</v>
      </c>
      <c r="D80" s="61" t="s">
        <v>241</v>
      </c>
      <c r="E80" s="62">
        <v>3.0059999999999998</v>
      </c>
      <c r="F80" s="62">
        <v>60.12</v>
      </c>
      <c r="G80" s="87">
        <f t="shared" si="4"/>
        <v>1940</v>
      </c>
      <c r="H80" s="88">
        <f t="shared" si="5"/>
        <v>20</v>
      </c>
      <c r="I80" s="106">
        <f t="shared" si="6"/>
        <v>116632.8</v>
      </c>
      <c r="J80" s="111"/>
      <c r="K80" s="108">
        <f t="shared" si="3"/>
        <v>0</v>
      </c>
      <c r="L80" s="4"/>
    </row>
    <row r="81" spans="1:12" x14ac:dyDescent="0.2">
      <c r="A81" s="4"/>
      <c r="B81" s="4"/>
      <c r="C81" s="100">
        <v>100299</v>
      </c>
      <c r="D81" s="61" t="s">
        <v>97</v>
      </c>
      <c r="E81" s="62">
        <v>4.7</v>
      </c>
      <c r="F81" s="62">
        <v>75.2</v>
      </c>
      <c r="G81" s="87">
        <f t="shared" si="4"/>
        <v>1848</v>
      </c>
      <c r="H81" s="88">
        <f t="shared" si="5"/>
        <v>16</v>
      </c>
      <c r="I81" s="106">
        <f t="shared" si="6"/>
        <v>138969.60000000001</v>
      </c>
      <c r="J81" s="111"/>
      <c r="K81" s="108">
        <f t="shared" si="3"/>
        <v>0</v>
      </c>
      <c r="L81" s="4"/>
    </row>
    <row r="82" spans="1:12" x14ac:dyDescent="0.2">
      <c r="A82" s="4"/>
      <c r="B82" s="4"/>
      <c r="C82" s="100">
        <v>110872</v>
      </c>
      <c r="D82" s="61" t="s">
        <v>233</v>
      </c>
      <c r="E82" s="62">
        <v>1.9586666666666666</v>
      </c>
      <c r="F82" s="62">
        <v>58.76</v>
      </c>
      <c r="G82" s="87">
        <f t="shared" si="4"/>
        <v>1320</v>
      </c>
      <c r="H82" s="88">
        <f t="shared" si="5"/>
        <v>30</v>
      </c>
      <c r="I82" s="106">
        <f t="shared" si="6"/>
        <v>77564.52</v>
      </c>
      <c r="J82" s="111"/>
      <c r="K82" s="108">
        <f t="shared" si="3"/>
        <v>0</v>
      </c>
      <c r="L82" s="4"/>
    </row>
    <row r="83" spans="1:12" x14ac:dyDescent="0.2">
      <c r="A83" s="4"/>
      <c r="B83" s="4"/>
      <c r="C83" s="100">
        <v>111643</v>
      </c>
      <c r="D83" s="61" t="s">
        <v>246</v>
      </c>
      <c r="E83" s="62">
        <v>5.7802352941176469</v>
      </c>
      <c r="F83" s="62">
        <v>122.83</v>
      </c>
      <c r="G83" s="87">
        <f t="shared" si="4"/>
        <v>1584</v>
      </c>
      <c r="H83" s="88">
        <f t="shared" si="5"/>
        <v>21.25</v>
      </c>
      <c r="I83" s="106">
        <f t="shared" si="6"/>
        <v>194554.8</v>
      </c>
      <c r="J83" s="111"/>
      <c r="K83" s="108">
        <f t="shared" si="3"/>
        <v>0</v>
      </c>
      <c r="L83" s="4"/>
    </row>
    <row r="84" spans="1:12" x14ac:dyDescent="0.2">
      <c r="A84" s="4"/>
      <c r="B84" s="4"/>
      <c r="C84" s="100">
        <v>100877</v>
      </c>
      <c r="D84" s="61" t="s">
        <v>154</v>
      </c>
      <c r="E84" s="62">
        <v>4.1501333333333328</v>
      </c>
      <c r="F84" s="62">
        <v>155.63</v>
      </c>
      <c r="G84" s="87">
        <f t="shared" si="4"/>
        <v>1000</v>
      </c>
      <c r="H84" s="88">
        <f t="shared" si="5"/>
        <v>37.5</v>
      </c>
      <c r="I84" s="106">
        <f t="shared" si="6"/>
        <v>155625</v>
      </c>
      <c r="J84" s="111"/>
      <c r="K84" s="108">
        <f t="shared" si="3"/>
        <v>0</v>
      </c>
      <c r="L84" s="4"/>
    </row>
    <row r="85" spans="1:12" x14ac:dyDescent="0.2">
      <c r="A85" s="4"/>
      <c r="B85" s="4"/>
      <c r="C85" s="100">
        <v>111361</v>
      </c>
      <c r="D85" s="61" t="s">
        <v>245</v>
      </c>
      <c r="E85" s="62">
        <v>1.3180000000000001</v>
      </c>
      <c r="F85" s="62">
        <v>52.72</v>
      </c>
      <c r="G85" s="87">
        <f t="shared" si="4"/>
        <v>950</v>
      </c>
      <c r="H85" s="88">
        <f t="shared" si="5"/>
        <v>40</v>
      </c>
      <c r="I85" s="106">
        <f t="shared" si="6"/>
        <v>50084</v>
      </c>
      <c r="J85" s="111"/>
      <c r="K85" s="108">
        <f t="shared" si="3"/>
        <v>0</v>
      </c>
      <c r="L85" s="4"/>
    </row>
    <row r="86" spans="1:12" x14ac:dyDescent="0.2">
      <c r="A86" s="4"/>
      <c r="B86" s="4"/>
      <c r="C86" s="100">
        <v>100101</v>
      </c>
      <c r="D86" s="61" t="s">
        <v>30</v>
      </c>
      <c r="E86" s="62">
        <v>2.2312500000000002</v>
      </c>
      <c r="F86" s="62">
        <v>89.25</v>
      </c>
      <c r="G86" s="87">
        <f t="shared" si="4"/>
        <v>1000</v>
      </c>
      <c r="H86" s="88">
        <f t="shared" si="5"/>
        <v>40</v>
      </c>
      <c r="I86" s="106">
        <f t="shared" si="6"/>
        <v>89248</v>
      </c>
      <c r="J86" s="111"/>
      <c r="K86" s="108">
        <f t="shared" si="3"/>
        <v>0</v>
      </c>
      <c r="L86" s="4"/>
    </row>
    <row r="87" spans="1:12" x14ac:dyDescent="0.2">
      <c r="A87" s="4"/>
      <c r="B87" s="4"/>
      <c r="C87" s="100">
        <v>100117</v>
      </c>
      <c r="D87" s="61" t="s">
        <v>35</v>
      </c>
      <c r="E87" s="62">
        <v>3.7023333333333333</v>
      </c>
      <c r="F87" s="62">
        <v>111.07</v>
      </c>
      <c r="G87" s="87">
        <f t="shared" ref="G87:G118" si="7">VLOOKUP(C87,MatList,4,FALSE)</f>
        <v>1300</v>
      </c>
      <c r="H87" s="88">
        <f t="shared" ref="H87:H118" si="8">VLOOKUP(C87,MatList,5,FALSE)</f>
        <v>30</v>
      </c>
      <c r="I87" s="106">
        <f t="shared" ref="I87:I118" si="9">VLOOKUP(C87,MatList,9,FALSE)</f>
        <v>144393.60000000001</v>
      </c>
      <c r="J87" s="111"/>
      <c r="K87" s="108">
        <f t="shared" si="3"/>
        <v>0</v>
      </c>
      <c r="L87" s="4"/>
    </row>
    <row r="88" spans="1:12" x14ac:dyDescent="0.2">
      <c r="A88" s="4"/>
      <c r="B88" s="4"/>
      <c r="C88" s="100">
        <v>110921</v>
      </c>
      <c r="D88" s="61" t="s">
        <v>236</v>
      </c>
      <c r="E88" s="62">
        <v>3.5953333333333335</v>
      </c>
      <c r="F88" s="62">
        <v>107.86</v>
      </c>
      <c r="G88" s="87">
        <f t="shared" si="7"/>
        <v>1300</v>
      </c>
      <c r="H88" s="88">
        <f t="shared" si="8"/>
        <v>30</v>
      </c>
      <c r="I88" s="106">
        <f t="shared" si="9"/>
        <v>140220.6</v>
      </c>
      <c r="J88" s="111"/>
      <c r="K88" s="108">
        <f t="shared" ref="K88:K151" si="10">F88*J88</f>
        <v>0</v>
      </c>
      <c r="L88" s="4"/>
    </row>
    <row r="89" spans="1:12" x14ac:dyDescent="0.2">
      <c r="A89" s="4"/>
      <c r="B89" s="4"/>
      <c r="C89" s="100">
        <v>110080</v>
      </c>
      <c r="D89" s="61" t="s">
        <v>160</v>
      </c>
      <c r="E89" s="62">
        <v>4.8289999999999997</v>
      </c>
      <c r="F89" s="62">
        <v>144.87</v>
      </c>
      <c r="G89" s="87">
        <f t="shared" si="7"/>
        <v>1200</v>
      </c>
      <c r="H89" s="88">
        <f t="shared" si="8"/>
        <v>30</v>
      </c>
      <c r="I89" s="106">
        <f t="shared" si="9"/>
        <v>173840.4</v>
      </c>
      <c r="J89" s="111"/>
      <c r="K89" s="108">
        <f t="shared" si="10"/>
        <v>0</v>
      </c>
      <c r="L89" s="4"/>
    </row>
    <row r="90" spans="1:12" x14ac:dyDescent="0.2">
      <c r="A90" s="4"/>
      <c r="B90" s="4"/>
      <c r="C90" s="100">
        <v>110462</v>
      </c>
      <c r="D90" s="61" t="s">
        <v>197</v>
      </c>
      <c r="E90" s="62">
        <v>3.1986666666666665</v>
      </c>
      <c r="F90" s="62">
        <v>95.96</v>
      </c>
      <c r="G90" s="87">
        <f t="shared" si="7"/>
        <v>1300</v>
      </c>
      <c r="H90" s="88">
        <f t="shared" si="8"/>
        <v>30</v>
      </c>
      <c r="I90" s="106">
        <f t="shared" si="9"/>
        <v>124741.5</v>
      </c>
      <c r="J90" s="111"/>
      <c r="K90" s="108">
        <f t="shared" si="10"/>
        <v>0</v>
      </c>
      <c r="L90" s="4"/>
    </row>
    <row r="91" spans="1:12" x14ac:dyDescent="0.2">
      <c r="A91" s="4"/>
      <c r="B91" s="4"/>
      <c r="C91" s="100">
        <v>100313</v>
      </c>
      <c r="D91" s="61" t="s">
        <v>101</v>
      </c>
      <c r="E91" s="62">
        <v>0.86716981132075466</v>
      </c>
      <c r="F91" s="62">
        <v>34.47</v>
      </c>
      <c r="G91" s="87">
        <f t="shared" si="7"/>
        <v>912</v>
      </c>
      <c r="H91" s="88">
        <f t="shared" si="8"/>
        <v>39.75</v>
      </c>
      <c r="I91" s="106">
        <f t="shared" si="9"/>
        <v>31434.11</v>
      </c>
      <c r="J91" s="111"/>
      <c r="K91" s="108">
        <f t="shared" si="10"/>
        <v>0</v>
      </c>
      <c r="L91" s="4"/>
    </row>
    <row r="92" spans="1:12" x14ac:dyDescent="0.2">
      <c r="A92" s="4"/>
      <c r="B92" s="4"/>
      <c r="C92" s="100">
        <v>100348</v>
      </c>
      <c r="D92" s="61" t="s">
        <v>111</v>
      </c>
      <c r="E92" s="62">
        <v>0.79100000000000004</v>
      </c>
      <c r="F92" s="62">
        <v>23.73</v>
      </c>
      <c r="G92" s="87">
        <f t="shared" si="7"/>
        <v>1320</v>
      </c>
      <c r="H92" s="88">
        <f t="shared" si="8"/>
        <v>30</v>
      </c>
      <c r="I92" s="106">
        <f t="shared" si="9"/>
        <v>31319.64</v>
      </c>
      <c r="J92" s="111"/>
      <c r="K92" s="108">
        <f t="shared" si="10"/>
        <v>0</v>
      </c>
      <c r="L92" s="4"/>
    </row>
    <row r="93" spans="1:12" x14ac:dyDescent="0.2">
      <c r="A93" s="4"/>
      <c r="B93" s="4"/>
      <c r="C93" s="100">
        <v>111053</v>
      </c>
      <c r="D93" s="61" t="s">
        <v>111</v>
      </c>
      <c r="E93" s="62">
        <v>0.92166666666666663</v>
      </c>
      <c r="F93" s="62">
        <v>27.65</v>
      </c>
      <c r="G93" s="87">
        <f t="shared" si="7"/>
        <v>1320</v>
      </c>
      <c r="H93" s="88">
        <f t="shared" si="8"/>
        <v>30</v>
      </c>
      <c r="I93" s="106">
        <f t="shared" si="9"/>
        <v>36499.32</v>
      </c>
      <c r="J93" s="111"/>
      <c r="K93" s="108">
        <f t="shared" si="10"/>
        <v>0</v>
      </c>
      <c r="L93" s="4"/>
    </row>
    <row r="94" spans="1:12" x14ac:dyDescent="0.2">
      <c r="A94" s="4"/>
      <c r="B94" s="4"/>
      <c r="C94" s="100">
        <v>110723</v>
      </c>
      <c r="D94" s="61" t="s">
        <v>220</v>
      </c>
      <c r="E94" s="62">
        <v>3.1186206896551725</v>
      </c>
      <c r="F94" s="62">
        <v>67.83</v>
      </c>
      <c r="G94" s="87">
        <f t="shared" si="7"/>
        <v>1500</v>
      </c>
      <c r="H94" s="88">
        <f t="shared" si="8"/>
        <v>21.75</v>
      </c>
      <c r="I94" s="106">
        <f t="shared" si="9"/>
        <v>101744.33</v>
      </c>
      <c r="J94" s="111"/>
      <c r="K94" s="108">
        <f t="shared" si="10"/>
        <v>0</v>
      </c>
      <c r="L94" s="4"/>
    </row>
    <row r="95" spans="1:12" x14ac:dyDescent="0.2">
      <c r="A95" s="4"/>
      <c r="B95" s="4"/>
      <c r="C95" s="100">
        <v>100046</v>
      </c>
      <c r="D95" s="61" t="s">
        <v>26</v>
      </c>
      <c r="E95" s="62">
        <v>2.6376666666666666</v>
      </c>
      <c r="F95" s="62">
        <v>79.13</v>
      </c>
      <c r="G95" s="87">
        <f t="shared" si="7"/>
        <v>1334</v>
      </c>
      <c r="H95" s="88">
        <f t="shared" si="8"/>
        <v>30</v>
      </c>
      <c r="I95" s="106">
        <f t="shared" si="9"/>
        <v>105552.75</v>
      </c>
      <c r="J95" s="111"/>
      <c r="K95" s="108">
        <f t="shared" si="10"/>
        <v>0</v>
      </c>
      <c r="L95" s="4"/>
    </row>
    <row r="96" spans="1:12" x14ac:dyDescent="0.2">
      <c r="A96" s="4"/>
      <c r="B96" s="4"/>
      <c r="C96" s="100">
        <v>110845</v>
      </c>
      <c r="D96" s="61" t="s">
        <v>26</v>
      </c>
      <c r="E96" s="62">
        <v>2.5500000000000003</v>
      </c>
      <c r="F96" s="62">
        <v>61.2</v>
      </c>
      <c r="G96" s="87">
        <f t="shared" si="7"/>
        <v>1600</v>
      </c>
      <c r="H96" s="88">
        <f t="shared" si="8"/>
        <v>24</v>
      </c>
      <c r="I96" s="106">
        <f t="shared" si="9"/>
        <v>97920</v>
      </c>
      <c r="J96" s="111"/>
      <c r="K96" s="108">
        <f t="shared" si="10"/>
        <v>0</v>
      </c>
      <c r="L96" s="4"/>
    </row>
    <row r="97" spans="1:12" x14ac:dyDescent="0.2">
      <c r="A97" s="4"/>
      <c r="B97" s="4"/>
      <c r="C97" s="100">
        <v>110931</v>
      </c>
      <c r="D97" s="61" t="s">
        <v>237</v>
      </c>
      <c r="E97" s="62">
        <v>4.0864000000000003</v>
      </c>
      <c r="F97" s="62">
        <v>102.16</v>
      </c>
      <c r="G97" s="87">
        <f t="shared" si="7"/>
        <v>1584</v>
      </c>
      <c r="H97" s="88">
        <f t="shared" si="8"/>
        <v>25</v>
      </c>
      <c r="I97" s="106">
        <f t="shared" si="9"/>
        <v>161821.44</v>
      </c>
      <c r="J97" s="111"/>
      <c r="K97" s="108">
        <f t="shared" si="10"/>
        <v>0</v>
      </c>
      <c r="L97" s="4"/>
    </row>
    <row r="98" spans="1:12" x14ac:dyDescent="0.2">
      <c r="A98" s="4"/>
      <c r="B98" s="4"/>
      <c r="C98" s="100">
        <v>110855</v>
      </c>
      <c r="D98" s="61" t="s">
        <v>230</v>
      </c>
      <c r="E98" s="62">
        <v>0.46700000000000003</v>
      </c>
      <c r="F98" s="62">
        <v>23.35</v>
      </c>
      <c r="G98" s="87">
        <f t="shared" si="7"/>
        <v>800</v>
      </c>
      <c r="H98" s="88">
        <f t="shared" si="8"/>
        <v>50</v>
      </c>
      <c r="I98" s="106">
        <f t="shared" si="9"/>
        <v>18680</v>
      </c>
      <c r="J98" s="111"/>
      <c r="K98" s="108">
        <f t="shared" si="10"/>
        <v>0</v>
      </c>
      <c r="L98" s="4"/>
    </row>
    <row r="99" spans="1:12" x14ac:dyDescent="0.2">
      <c r="A99" s="4"/>
      <c r="B99" s="4"/>
      <c r="C99" s="100">
        <v>110857</v>
      </c>
      <c r="D99" s="61" t="s">
        <v>230</v>
      </c>
      <c r="E99" s="62">
        <v>0.42750000000000005</v>
      </c>
      <c r="F99" s="62">
        <v>17.100000000000001</v>
      </c>
      <c r="G99" s="87">
        <f t="shared" si="7"/>
        <v>1000</v>
      </c>
      <c r="H99" s="88">
        <f t="shared" si="8"/>
        <v>40</v>
      </c>
      <c r="I99" s="106">
        <f t="shared" si="9"/>
        <v>17096</v>
      </c>
      <c r="J99" s="111"/>
      <c r="K99" s="108">
        <f t="shared" si="10"/>
        <v>0</v>
      </c>
      <c r="L99" s="4"/>
    </row>
    <row r="100" spans="1:12" x14ac:dyDescent="0.2">
      <c r="A100" s="4"/>
      <c r="B100" s="4"/>
      <c r="C100" s="100">
        <v>100409</v>
      </c>
      <c r="D100" s="61" t="s">
        <v>134</v>
      </c>
      <c r="E100" s="62">
        <v>0.38700000000000001</v>
      </c>
      <c r="F100" s="62">
        <v>19.350000000000001</v>
      </c>
      <c r="G100" s="87">
        <f t="shared" si="7"/>
        <v>864</v>
      </c>
      <c r="H100" s="88">
        <f t="shared" si="8"/>
        <v>50</v>
      </c>
      <c r="I100" s="106">
        <f t="shared" si="9"/>
        <v>16718.400000000001</v>
      </c>
      <c r="J100" s="111"/>
      <c r="K100" s="108">
        <f t="shared" si="10"/>
        <v>0</v>
      </c>
      <c r="L100" s="4"/>
    </row>
    <row r="101" spans="1:12" x14ac:dyDescent="0.2">
      <c r="A101" s="4"/>
      <c r="B101" s="4"/>
      <c r="C101" s="100">
        <v>100400</v>
      </c>
      <c r="D101" s="61" t="s">
        <v>132</v>
      </c>
      <c r="E101" s="62">
        <v>0.39624999999999999</v>
      </c>
      <c r="F101" s="62">
        <v>15.85</v>
      </c>
      <c r="G101" s="87">
        <f t="shared" si="7"/>
        <v>1071</v>
      </c>
      <c r="H101" s="88">
        <f t="shared" si="8"/>
        <v>40</v>
      </c>
      <c r="I101" s="106">
        <f t="shared" si="9"/>
        <v>16977.490000000002</v>
      </c>
      <c r="J101" s="111"/>
      <c r="K101" s="108">
        <f t="shared" si="10"/>
        <v>0</v>
      </c>
      <c r="L101" s="4"/>
    </row>
    <row r="102" spans="1:12" x14ac:dyDescent="0.2">
      <c r="A102" s="4"/>
      <c r="B102" s="4"/>
      <c r="C102" s="100">
        <v>100413</v>
      </c>
      <c r="D102" s="61" t="s">
        <v>136</v>
      </c>
      <c r="E102" s="62">
        <v>0.26179999999999998</v>
      </c>
      <c r="F102" s="62">
        <v>13.09</v>
      </c>
      <c r="G102" s="87">
        <f t="shared" si="7"/>
        <v>864</v>
      </c>
      <c r="H102" s="88">
        <f t="shared" si="8"/>
        <v>50</v>
      </c>
      <c r="I102" s="106">
        <f t="shared" si="9"/>
        <v>11305.44</v>
      </c>
      <c r="J102" s="111"/>
      <c r="K102" s="108">
        <f t="shared" si="10"/>
        <v>0</v>
      </c>
      <c r="L102" s="4"/>
    </row>
    <row r="103" spans="1:12" x14ac:dyDescent="0.2">
      <c r="A103" s="4"/>
      <c r="B103" s="4"/>
      <c r="C103" s="100">
        <v>110482</v>
      </c>
      <c r="D103" s="61" t="s">
        <v>200</v>
      </c>
      <c r="E103" s="62">
        <v>0.435</v>
      </c>
      <c r="F103" s="62">
        <v>21.75</v>
      </c>
      <c r="G103" s="87">
        <f t="shared" si="7"/>
        <v>864</v>
      </c>
      <c r="H103" s="88">
        <f t="shared" si="8"/>
        <v>50</v>
      </c>
      <c r="I103" s="106">
        <f t="shared" si="9"/>
        <v>18792</v>
      </c>
      <c r="J103" s="111"/>
      <c r="K103" s="108">
        <f t="shared" si="10"/>
        <v>0</v>
      </c>
      <c r="L103" s="4"/>
    </row>
    <row r="104" spans="1:12" x14ac:dyDescent="0.2">
      <c r="A104" s="4"/>
      <c r="B104" s="4"/>
      <c r="C104" s="100">
        <v>110208</v>
      </c>
      <c r="D104" s="61" t="s">
        <v>169</v>
      </c>
      <c r="E104" s="62">
        <v>0.42320000000000002</v>
      </c>
      <c r="F104" s="62">
        <v>10.58</v>
      </c>
      <c r="G104" s="87">
        <f t="shared" si="7"/>
        <v>1728</v>
      </c>
      <c r="H104" s="88">
        <f t="shared" si="8"/>
        <v>25</v>
      </c>
      <c r="I104" s="106">
        <f t="shared" si="9"/>
        <v>18277.919999999998</v>
      </c>
      <c r="J104" s="111"/>
      <c r="K104" s="108">
        <f t="shared" si="10"/>
        <v>0</v>
      </c>
      <c r="L104" s="4"/>
    </row>
    <row r="105" spans="1:12" x14ac:dyDescent="0.2">
      <c r="A105" s="4"/>
      <c r="B105" s="4"/>
      <c r="C105" s="100">
        <v>110211</v>
      </c>
      <c r="D105" s="61" t="s">
        <v>169</v>
      </c>
      <c r="E105" s="62">
        <v>0.40449999999999997</v>
      </c>
      <c r="F105" s="62">
        <v>16.18</v>
      </c>
      <c r="G105" s="87">
        <f t="shared" si="7"/>
        <v>1071</v>
      </c>
      <c r="H105" s="88">
        <f t="shared" si="8"/>
        <v>40</v>
      </c>
      <c r="I105" s="106">
        <f t="shared" si="9"/>
        <v>17324.5</v>
      </c>
      <c r="J105" s="111"/>
      <c r="K105" s="108">
        <f t="shared" si="10"/>
        <v>0</v>
      </c>
      <c r="L105" s="4"/>
    </row>
    <row r="106" spans="1:12" x14ac:dyDescent="0.2">
      <c r="A106" s="4"/>
      <c r="B106" s="4"/>
      <c r="C106" s="100">
        <v>100188</v>
      </c>
      <c r="D106" s="61" t="s">
        <v>66</v>
      </c>
      <c r="E106" s="62">
        <v>2.57</v>
      </c>
      <c r="F106" s="62">
        <v>102.8</v>
      </c>
      <c r="G106" s="87">
        <f t="shared" si="7"/>
        <v>1000</v>
      </c>
      <c r="H106" s="88">
        <f t="shared" si="8"/>
        <v>40</v>
      </c>
      <c r="I106" s="106">
        <f t="shared" si="9"/>
        <v>102800</v>
      </c>
      <c r="J106" s="111"/>
      <c r="K106" s="108">
        <f t="shared" si="10"/>
        <v>0</v>
      </c>
      <c r="L106" s="4"/>
    </row>
    <row r="107" spans="1:12" x14ac:dyDescent="0.2">
      <c r="A107" s="4"/>
      <c r="B107" s="4"/>
      <c r="C107" s="100">
        <v>100184</v>
      </c>
      <c r="D107" s="61" t="s">
        <v>62</v>
      </c>
      <c r="E107" s="62">
        <v>2.67</v>
      </c>
      <c r="F107" s="62">
        <v>106.8</v>
      </c>
      <c r="G107" s="87">
        <f t="shared" si="7"/>
        <v>1000</v>
      </c>
      <c r="H107" s="88">
        <f t="shared" si="8"/>
        <v>40</v>
      </c>
      <c r="I107" s="106">
        <f t="shared" si="9"/>
        <v>106800</v>
      </c>
      <c r="J107" s="111"/>
      <c r="K107" s="108">
        <f t="shared" si="10"/>
        <v>0</v>
      </c>
      <c r="L107" s="4"/>
    </row>
    <row r="108" spans="1:12" x14ac:dyDescent="0.2">
      <c r="A108" s="4"/>
      <c r="B108" s="4"/>
      <c r="C108" s="100">
        <v>100187</v>
      </c>
      <c r="D108" s="61" t="s">
        <v>64</v>
      </c>
      <c r="E108" s="62">
        <v>2.923</v>
      </c>
      <c r="F108" s="62">
        <v>116.92</v>
      </c>
      <c r="G108" s="87">
        <f t="shared" si="7"/>
        <v>1000</v>
      </c>
      <c r="H108" s="88">
        <f t="shared" si="8"/>
        <v>40</v>
      </c>
      <c r="I108" s="106">
        <f t="shared" si="9"/>
        <v>116916</v>
      </c>
      <c r="J108" s="111"/>
      <c r="K108" s="108">
        <f t="shared" si="10"/>
        <v>0</v>
      </c>
      <c r="L108" s="4"/>
    </row>
    <row r="109" spans="1:12" x14ac:dyDescent="0.2">
      <c r="A109" s="4"/>
      <c r="B109" s="4"/>
      <c r="C109" s="100">
        <v>110859</v>
      </c>
      <c r="D109" s="61" t="s">
        <v>231</v>
      </c>
      <c r="E109" s="62">
        <v>1.9379166666666665</v>
      </c>
      <c r="F109" s="62">
        <v>46.51</v>
      </c>
      <c r="G109" s="87">
        <f t="shared" si="7"/>
        <v>1400</v>
      </c>
      <c r="H109" s="88">
        <f t="shared" si="8"/>
        <v>24</v>
      </c>
      <c r="I109" s="106">
        <f t="shared" si="9"/>
        <v>65110.080000000002</v>
      </c>
      <c r="J109" s="111"/>
      <c r="K109" s="108">
        <f t="shared" si="10"/>
        <v>0</v>
      </c>
      <c r="L109" s="4"/>
    </row>
    <row r="110" spans="1:12" x14ac:dyDescent="0.2">
      <c r="A110" s="4"/>
      <c r="B110" s="4"/>
      <c r="C110" s="100">
        <v>110161</v>
      </c>
      <c r="D110" s="61" t="s">
        <v>163</v>
      </c>
      <c r="E110" s="62">
        <v>3.5432000000000001</v>
      </c>
      <c r="F110" s="62">
        <v>88.58</v>
      </c>
      <c r="G110" s="87">
        <f t="shared" si="7"/>
        <v>1456</v>
      </c>
      <c r="H110" s="88">
        <f t="shared" si="8"/>
        <v>25</v>
      </c>
      <c r="I110" s="106">
        <f t="shared" si="9"/>
        <v>128972.48</v>
      </c>
      <c r="J110" s="111"/>
      <c r="K110" s="108">
        <f t="shared" si="10"/>
        <v>0</v>
      </c>
      <c r="L110" s="4"/>
    </row>
    <row r="111" spans="1:12" x14ac:dyDescent="0.2">
      <c r="A111" s="4"/>
      <c r="B111" s="4"/>
      <c r="C111" s="100">
        <v>100212</v>
      </c>
      <c r="D111" s="61" t="s">
        <v>71</v>
      </c>
      <c r="E111" s="62">
        <v>1.088553459119497</v>
      </c>
      <c r="F111" s="62">
        <v>43.27</v>
      </c>
      <c r="G111" s="87">
        <f t="shared" si="7"/>
        <v>912</v>
      </c>
      <c r="H111" s="88">
        <f t="shared" si="8"/>
        <v>39.75</v>
      </c>
      <c r="I111" s="106">
        <f t="shared" si="9"/>
        <v>39460.300000000003</v>
      </c>
      <c r="J111" s="111"/>
      <c r="K111" s="108">
        <f t="shared" si="10"/>
        <v>0</v>
      </c>
      <c r="L111" s="4"/>
    </row>
    <row r="112" spans="1:12" x14ac:dyDescent="0.2">
      <c r="A112" s="4"/>
      <c r="B112" s="4"/>
      <c r="C112" s="100">
        <v>111230</v>
      </c>
      <c r="D112" s="61" t="s">
        <v>243</v>
      </c>
      <c r="E112" s="62">
        <v>0.96866666666666668</v>
      </c>
      <c r="F112" s="62">
        <v>29.06</v>
      </c>
      <c r="G112" s="87">
        <f t="shared" si="7"/>
        <v>1320</v>
      </c>
      <c r="H112" s="88">
        <f t="shared" si="8"/>
        <v>30</v>
      </c>
      <c r="I112" s="106">
        <f t="shared" si="9"/>
        <v>38352.6</v>
      </c>
      <c r="J112" s="111"/>
      <c r="K112" s="108">
        <f t="shared" si="10"/>
        <v>0</v>
      </c>
      <c r="L112" s="4"/>
    </row>
    <row r="113" spans="1:12" x14ac:dyDescent="0.2">
      <c r="A113" s="4"/>
      <c r="B113" s="4"/>
      <c r="C113" s="100">
        <v>100465</v>
      </c>
      <c r="D113" s="61" t="s">
        <v>142</v>
      </c>
      <c r="E113" s="62">
        <v>1.0206349206349206</v>
      </c>
      <c r="F113" s="62">
        <v>32.15</v>
      </c>
      <c r="G113" s="87">
        <f t="shared" si="7"/>
        <v>1040</v>
      </c>
      <c r="H113" s="88">
        <f t="shared" si="8"/>
        <v>31.5</v>
      </c>
      <c r="I113" s="106">
        <f t="shared" si="9"/>
        <v>33434.86</v>
      </c>
      <c r="J113" s="111"/>
      <c r="K113" s="108">
        <f t="shared" si="10"/>
        <v>0</v>
      </c>
      <c r="L113" s="4"/>
    </row>
    <row r="114" spans="1:12" x14ac:dyDescent="0.2">
      <c r="A114" s="4"/>
      <c r="B114" s="4"/>
      <c r="C114" s="100">
        <v>100439</v>
      </c>
      <c r="D114" s="61" t="s">
        <v>140</v>
      </c>
      <c r="E114" s="62">
        <v>1.1255411255411254</v>
      </c>
      <c r="F114" s="62">
        <v>52</v>
      </c>
      <c r="G114" s="87">
        <f t="shared" si="7"/>
        <v>800</v>
      </c>
      <c r="H114" s="88">
        <f t="shared" si="8"/>
        <v>46.2</v>
      </c>
      <c r="I114" s="106">
        <f t="shared" si="9"/>
        <v>41602.18</v>
      </c>
      <c r="J114" s="111"/>
      <c r="K114" s="108">
        <f t="shared" si="10"/>
        <v>0</v>
      </c>
      <c r="L114" s="4"/>
    </row>
    <row r="115" spans="1:12" x14ac:dyDescent="0.2">
      <c r="A115" s="4"/>
      <c r="B115" s="4"/>
      <c r="C115" s="100">
        <v>100277</v>
      </c>
      <c r="D115" s="61" t="s">
        <v>91</v>
      </c>
      <c r="E115" s="62">
        <v>1.1510526315789473</v>
      </c>
      <c r="F115" s="62">
        <v>21.87</v>
      </c>
      <c r="G115" s="87">
        <f t="shared" si="7"/>
        <v>1920</v>
      </c>
      <c r="H115" s="88">
        <f t="shared" si="8"/>
        <v>19</v>
      </c>
      <c r="I115" s="106">
        <f t="shared" si="9"/>
        <v>41995.78</v>
      </c>
      <c r="J115" s="111"/>
      <c r="K115" s="108">
        <f t="shared" si="10"/>
        <v>0</v>
      </c>
      <c r="L115" s="4"/>
    </row>
    <row r="116" spans="1:12" x14ac:dyDescent="0.2">
      <c r="A116" s="4"/>
      <c r="B116" s="4"/>
      <c r="C116" s="100">
        <v>110651</v>
      </c>
      <c r="D116" s="61" t="s">
        <v>214</v>
      </c>
      <c r="E116" s="62">
        <v>1.0907407407407408</v>
      </c>
      <c r="F116" s="62">
        <v>29.45</v>
      </c>
      <c r="G116" s="87">
        <f t="shared" si="7"/>
        <v>1408</v>
      </c>
      <c r="H116" s="88">
        <f t="shared" si="8"/>
        <v>27</v>
      </c>
      <c r="I116" s="106">
        <f t="shared" si="9"/>
        <v>41460.25</v>
      </c>
      <c r="J116" s="111"/>
      <c r="K116" s="108">
        <f t="shared" si="10"/>
        <v>0</v>
      </c>
      <c r="L116" s="4"/>
    </row>
    <row r="117" spans="1:12" x14ac:dyDescent="0.2">
      <c r="A117" s="4"/>
      <c r="B117" s="4"/>
      <c r="C117" s="100">
        <v>110393</v>
      </c>
      <c r="D117" s="61" t="s">
        <v>185</v>
      </c>
      <c r="E117" s="62">
        <v>1.2833333333333332</v>
      </c>
      <c r="F117" s="62">
        <v>13.86</v>
      </c>
      <c r="G117" s="87">
        <f t="shared" si="7"/>
        <v>2100</v>
      </c>
      <c r="H117" s="88">
        <f t="shared" si="8"/>
        <v>10.8</v>
      </c>
      <c r="I117" s="106">
        <f t="shared" si="9"/>
        <v>29096.17</v>
      </c>
      <c r="J117" s="111"/>
      <c r="K117" s="108">
        <f t="shared" si="10"/>
        <v>0</v>
      </c>
      <c r="L117" s="4"/>
    </row>
    <row r="118" spans="1:12" x14ac:dyDescent="0.2">
      <c r="A118" s="4"/>
      <c r="B118" s="4"/>
      <c r="C118" s="100">
        <v>110501</v>
      </c>
      <c r="D118" s="61" t="s">
        <v>201</v>
      </c>
      <c r="E118" s="62">
        <v>2.605</v>
      </c>
      <c r="F118" s="62">
        <v>52.1</v>
      </c>
      <c r="G118" s="87">
        <f t="shared" si="7"/>
        <v>2000</v>
      </c>
      <c r="H118" s="88">
        <f t="shared" si="8"/>
        <v>20</v>
      </c>
      <c r="I118" s="106">
        <f t="shared" si="9"/>
        <v>104200</v>
      </c>
      <c r="J118" s="111"/>
      <c r="K118" s="108">
        <f t="shared" si="10"/>
        <v>0</v>
      </c>
      <c r="L118" s="4"/>
    </row>
    <row r="119" spans="1:12" x14ac:dyDescent="0.2">
      <c r="A119" s="4"/>
      <c r="B119" s="4"/>
      <c r="C119" s="100">
        <v>110520</v>
      </c>
      <c r="D119" s="61" t="s">
        <v>205</v>
      </c>
      <c r="E119" s="62">
        <v>2.5925000000000002</v>
      </c>
      <c r="F119" s="62">
        <v>51.85</v>
      </c>
      <c r="G119" s="87">
        <f t="shared" ref="G119:G150" si="11">VLOOKUP(C119,MatList,4,FALSE)</f>
        <v>1890</v>
      </c>
      <c r="H119" s="88">
        <f t="shared" ref="H119:H150" si="12">VLOOKUP(C119,MatList,5,FALSE)</f>
        <v>20</v>
      </c>
      <c r="I119" s="106">
        <f t="shared" ref="I119:I150" si="13">VLOOKUP(C119,MatList,9,FALSE)</f>
        <v>97996.5</v>
      </c>
      <c r="J119" s="111"/>
      <c r="K119" s="108">
        <f t="shared" si="10"/>
        <v>0</v>
      </c>
      <c r="L119" s="4"/>
    </row>
    <row r="120" spans="1:12" x14ac:dyDescent="0.2">
      <c r="A120" s="4"/>
      <c r="B120" s="4"/>
      <c r="C120" s="100">
        <v>110504</v>
      </c>
      <c r="D120" s="61" t="s">
        <v>203</v>
      </c>
      <c r="E120" s="62">
        <v>2.63</v>
      </c>
      <c r="F120" s="62">
        <v>52.6</v>
      </c>
      <c r="G120" s="87">
        <f t="shared" si="11"/>
        <v>1400</v>
      </c>
      <c r="H120" s="88">
        <f t="shared" si="12"/>
        <v>20</v>
      </c>
      <c r="I120" s="106">
        <f t="shared" si="13"/>
        <v>73640</v>
      </c>
      <c r="J120" s="111"/>
      <c r="K120" s="108">
        <f t="shared" si="10"/>
        <v>0</v>
      </c>
      <c r="L120" s="4"/>
    </row>
    <row r="121" spans="1:12" x14ac:dyDescent="0.2">
      <c r="A121" s="4"/>
      <c r="B121" s="4"/>
      <c r="C121" s="100">
        <v>100425</v>
      </c>
      <c r="D121" s="61" t="s">
        <v>139</v>
      </c>
      <c r="E121" s="62">
        <v>2.5465</v>
      </c>
      <c r="F121" s="62">
        <v>50.93</v>
      </c>
      <c r="G121" s="87">
        <f t="shared" si="11"/>
        <v>2000</v>
      </c>
      <c r="H121" s="88">
        <f t="shared" si="12"/>
        <v>20</v>
      </c>
      <c r="I121" s="106">
        <f t="shared" si="13"/>
        <v>101868</v>
      </c>
      <c r="J121" s="111"/>
      <c r="K121" s="108">
        <f t="shared" si="10"/>
        <v>0</v>
      </c>
      <c r="L121" s="4"/>
    </row>
    <row r="122" spans="1:12" x14ac:dyDescent="0.2">
      <c r="A122" s="4"/>
      <c r="B122" s="4"/>
      <c r="C122" s="100">
        <v>110506</v>
      </c>
      <c r="D122" s="61" t="s">
        <v>204</v>
      </c>
      <c r="E122" s="62">
        <v>2.5865</v>
      </c>
      <c r="F122" s="62">
        <v>51.73</v>
      </c>
      <c r="G122" s="87">
        <f t="shared" si="11"/>
        <v>2000</v>
      </c>
      <c r="H122" s="88">
        <f t="shared" si="12"/>
        <v>20</v>
      </c>
      <c r="I122" s="106">
        <f t="shared" si="13"/>
        <v>103468</v>
      </c>
      <c r="J122" s="111"/>
      <c r="K122" s="108">
        <f t="shared" si="10"/>
        <v>0</v>
      </c>
      <c r="L122" s="4"/>
    </row>
    <row r="123" spans="1:12" x14ac:dyDescent="0.2">
      <c r="A123" s="4"/>
      <c r="B123" s="4"/>
      <c r="C123" s="100">
        <v>100241</v>
      </c>
      <c r="D123" s="61" t="s">
        <v>81</v>
      </c>
      <c r="E123" s="62">
        <v>1.8242424242424242</v>
      </c>
      <c r="F123" s="62">
        <v>48.16</v>
      </c>
      <c r="G123" s="87">
        <f t="shared" si="11"/>
        <v>1400</v>
      </c>
      <c r="H123" s="88">
        <f t="shared" si="12"/>
        <v>26.4</v>
      </c>
      <c r="I123" s="106">
        <f t="shared" si="13"/>
        <v>67426.13</v>
      </c>
      <c r="J123" s="111"/>
      <c r="K123" s="108">
        <f t="shared" si="10"/>
        <v>0</v>
      </c>
      <c r="L123" s="4"/>
    </row>
    <row r="124" spans="1:12" x14ac:dyDescent="0.2">
      <c r="A124" s="4"/>
      <c r="B124" s="4"/>
      <c r="C124" s="100">
        <v>100220</v>
      </c>
      <c r="D124" s="61" t="s">
        <v>74</v>
      </c>
      <c r="E124" s="62">
        <v>1.0457861635220125</v>
      </c>
      <c r="F124" s="62">
        <v>41.57</v>
      </c>
      <c r="G124" s="87">
        <f t="shared" si="11"/>
        <v>912</v>
      </c>
      <c r="H124" s="88">
        <f t="shared" si="12"/>
        <v>39.75</v>
      </c>
      <c r="I124" s="106">
        <f t="shared" si="13"/>
        <v>37915.97</v>
      </c>
      <c r="J124" s="111"/>
      <c r="K124" s="108">
        <f t="shared" si="10"/>
        <v>0</v>
      </c>
      <c r="L124" s="4"/>
    </row>
    <row r="125" spans="1:12" x14ac:dyDescent="0.2">
      <c r="A125" s="4"/>
      <c r="B125" s="4"/>
      <c r="C125" s="100">
        <v>100219</v>
      </c>
      <c r="D125" s="61" t="s">
        <v>73</v>
      </c>
      <c r="E125" s="62">
        <v>1.1013836477987422</v>
      </c>
      <c r="F125" s="62">
        <v>43.78</v>
      </c>
      <c r="G125" s="87">
        <f t="shared" si="11"/>
        <v>912</v>
      </c>
      <c r="H125" s="88">
        <f t="shared" si="12"/>
        <v>39.75</v>
      </c>
      <c r="I125" s="106">
        <f t="shared" si="13"/>
        <v>39927.949999999997</v>
      </c>
      <c r="J125" s="111"/>
      <c r="K125" s="108">
        <f t="shared" si="10"/>
        <v>0</v>
      </c>
      <c r="L125" s="4"/>
    </row>
    <row r="126" spans="1:12" x14ac:dyDescent="0.2">
      <c r="A126" s="4"/>
      <c r="B126" s="4"/>
      <c r="C126" s="100">
        <v>100238</v>
      </c>
      <c r="D126" s="61" t="s">
        <v>78</v>
      </c>
      <c r="E126" s="62">
        <v>1.9450000000000001</v>
      </c>
      <c r="F126" s="62">
        <v>46.68</v>
      </c>
      <c r="G126" s="87">
        <f t="shared" si="11"/>
        <v>1452</v>
      </c>
      <c r="H126" s="88">
        <f t="shared" si="12"/>
        <v>24</v>
      </c>
      <c r="I126" s="106">
        <f t="shared" si="13"/>
        <v>67786.33</v>
      </c>
      <c r="J126" s="111"/>
      <c r="K126" s="108">
        <f t="shared" si="10"/>
        <v>0</v>
      </c>
      <c r="L126" s="4"/>
    </row>
    <row r="127" spans="1:12" x14ac:dyDescent="0.2">
      <c r="A127" s="4"/>
      <c r="B127" s="4"/>
      <c r="C127" s="100">
        <v>100239</v>
      </c>
      <c r="D127" s="61" t="s">
        <v>78</v>
      </c>
      <c r="E127" s="62">
        <v>1.623</v>
      </c>
      <c r="F127" s="62">
        <v>32.46</v>
      </c>
      <c r="G127" s="87">
        <f t="shared" si="11"/>
        <v>1900</v>
      </c>
      <c r="H127" s="88">
        <f t="shared" si="12"/>
        <v>20</v>
      </c>
      <c r="I127" s="106">
        <f t="shared" si="13"/>
        <v>61674</v>
      </c>
      <c r="J127" s="111"/>
      <c r="K127" s="108">
        <f t="shared" si="10"/>
        <v>0</v>
      </c>
      <c r="L127" s="4"/>
    </row>
    <row r="128" spans="1:12" x14ac:dyDescent="0.2">
      <c r="A128" s="4"/>
      <c r="B128" s="4"/>
      <c r="C128" s="100">
        <v>110854</v>
      </c>
      <c r="D128" s="61" t="s">
        <v>228</v>
      </c>
      <c r="E128" s="62">
        <v>1.8896969696969697</v>
      </c>
      <c r="F128" s="62">
        <v>15.59</v>
      </c>
      <c r="G128" s="87">
        <f t="shared" si="11"/>
        <v>3780</v>
      </c>
      <c r="H128" s="88">
        <f t="shared" si="12"/>
        <v>8.25</v>
      </c>
      <c r="I128" s="106">
        <f t="shared" si="13"/>
        <v>58939.65</v>
      </c>
      <c r="J128" s="111"/>
      <c r="K128" s="108">
        <f t="shared" si="10"/>
        <v>0</v>
      </c>
      <c r="L128" s="4"/>
    </row>
    <row r="129" spans="1:12" x14ac:dyDescent="0.2">
      <c r="A129" s="4"/>
      <c r="B129" s="4"/>
      <c r="C129" s="100">
        <v>100396</v>
      </c>
      <c r="D129" s="61" t="s">
        <v>130</v>
      </c>
      <c r="E129" s="62">
        <v>1.2729999999999999</v>
      </c>
      <c r="F129" s="62">
        <v>38.19</v>
      </c>
      <c r="G129" s="87">
        <f t="shared" si="11"/>
        <v>1232</v>
      </c>
      <c r="H129" s="88">
        <f t="shared" si="12"/>
        <v>30</v>
      </c>
      <c r="I129" s="106">
        <f t="shared" si="13"/>
        <v>47046.38</v>
      </c>
      <c r="J129" s="111"/>
      <c r="K129" s="108">
        <f t="shared" si="10"/>
        <v>0</v>
      </c>
      <c r="L129" s="4"/>
    </row>
    <row r="130" spans="1:12" x14ac:dyDescent="0.2">
      <c r="A130" s="4"/>
      <c r="B130" s="4"/>
      <c r="C130" s="100">
        <v>100225</v>
      </c>
      <c r="D130" s="61" t="s">
        <v>76</v>
      </c>
      <c r="E130" s="62">
        <v>1.139746835443038</v>
      </c>
      <c r="F130" s="62">
        <v>45.02</v>
      </c>
      <c r="G130" s="87">
        <f t="shared" si="11"/>
        <v>912</v>
      </c>
      <c r="H130" s="88">
        <f t="shared" si="12"/>
        <v>39.5</v>
      </c>
      <c r="I130" s="106">
        <f t="shared" si="13"/>
        <v>41056.550000000003</v>
      </c>
      <c r="J130" s="111"/>
      <c r="K130" s="108">
        <f t="shared" si="10"/>
        <v>0</v>
      </c>
      <c r="L130" s="4"/>
    </row>
    <row r="131" spans="1:12" x14ac:dyDescent="0.2">
      <c r="A131" s="4"/>
      <c r="B131" s="4"/>
      <c r="C131" s="100">
        <v>100226</v>
      </c>
      <c r="D131" s="61" t="s">
        <v>77</v>
      </c>
      <c r="E131" s="62">
        <v>1.2817721518987342</v>
      </c>
      <c r="F131" s="62">
        <v>50.63</v>
      </c>
      <c r="G131" s="87">
        <f t="shared" si="11"/>
        <v>912</v>
      </c>
      <c r="H131" s="88">
        <f t="shared" si="12"/>
        <v>39.5</v>
      </c>
      <c r="I131" s="106">
        <f t="shared" si="13"/>
        <v>46175.56</v>
      </c>
      <c r="J131" s="111"/>
      <c r="K131" s="108">
        <f t="shared" si="10"/>
        <v>0</v>
      </c>
      <c r="L131" s="4"/>
    </row>
    <row r="132" spans="1:12" x14ac:dyDescent="0.2">
      <c r="A132" s="4"/>
      <c r="B132" s="4"/>
      <c r="C132" s="100">
        <v>100224</v>
      </c>
      <c r="D132" s="61" t="s">
        <v>75</v>
      </c>
      <c r="E132" s="62">
        <v>1.3060759493670886</v>
      </c>
      <c r="F132" s="62">
        <v>51.59</v>
      </c>
      <c r="G132" s="87">
        <f t="shared" si="11"/>
        <v>912</v>
      </c>
      <c r="H132" s="88">
        <f t="shared" si="12"/>
        <v>39.5</v>
      </c>
      <c r="I132" s="106">
        <f t="shared" si="13"/>
        <v>47047.34</v>
      </c>
      <c r="J132" s="111"/>
      <c r="K132" s="108">
        <f t="shared" si="10"/>
        <v>0</v>
      </c>
      <c r="L132" s="4"/>
    </row>
    <row r="133" spans="1:12" x14ac:dyDescent="0.2">
      <c r="A133" s="4"/>
      <c r="B133" s="4"/>
      <c r="C133" s="100">
        <v>100315</v>
      </c>
      <c r="D133" s="61" t="s">
        <v>102</v>
      </c>
      <c r="E133" s="62">
        <v>0.90227848101265828</v>
      </c>
      <c r="F133" s="62">
        <v>35.64</v>
      </c>
      <c r="G133" s="87">
        <f t="shared" si="11"/>
        <v>912</v>
      </c>
      <c r="H133" s="88">
        <f t="shared" si="12"/>
        <v>39.5</v>
      </c>
      <c r="I133" s="106">
        <f t="shared" si="13"/>
        <v>32508.06</v>
      </c>
      <c r="J133" s="111"/>
      <c r="K133" s="108">
        <f t="shared" si="10"/>
        <v>0</v>
      </c>
      <c r="L133" s="4"/>
    </row>
    <row r="134" spans="1:12" x14ac:dyDescent="0.2">
      <c r="A134" s="4"/>
      <c r="B134" s="4"/>
      <c r="C134" s="100">
        <v>100350</v>
      </c>
      <c r="D134" s="61" t="s">
        <v>112</v>
      </c>
      <c r="E134" s="62">
        <v>0.95833333333333337</v>
      </c>
      <c r="F134" s="62">
        <v>28.75</v>
      </c>
      <c r="G134" s="87">
        <f t="shared" si="11"/>
        <v>1320</v>
      </c>
      <c r="H134" s="88">
        <f t="shared" si="12"/>
        <v>30</v>
      </c>
      <c r="I134" s="106">
        <f t="shared" si="13"/>
        <v>37944.720000000001</v>
      </c>
      <c r="J134" s="111"/>
      <c r="K134" s="108">
        <f t="shared" si="10"/>
        <v>0</v>
      </c>
      <c r="L134" s="4"/>
    </row>
    <row r="135" spans="1:12" x14ac:dyDescent="0.2">
      <c r="A135" s="4"/>
      <c r="B135" s="4"/>
      <c r="C135" s="100">
        <v>110763</v>
      </c>
      <c r="D135" s="61" t="s">
        <v>112</v>
      </c>
      <c r="E135" s="62">
        <v>1.0269999999999999</v>
      </c>
      <c r="F135" s="62">
        <v>30.81</v>
      </c>
      <c r="G135" s="87">
        <f t="shared" si="11"/>
        <v>1320</v>
      </c>
      <c r="H135" s="88">
        <f t="shared" si="12"/>
        <v>30</v>
      </c>
      <c r="I135" s="106">
        <f t="shared" si="13"/>
        <v>40665.24</v>
      </c>
      <c r="J135" s="111"/>
      <c r="K135" s="108">
        <f t="shared" si="10"/>
        <v>0</v>
      </c>
      <c r="L135" s="4"/>
    </row>
    <row r="136" spans="1:12" x14ac:dyDescent="0.2">
      <c r="A136" s="4"/>
      <c r="B136" s="4"/>
      <c r="C136" s="100">
        <v>110724</v>
      </c>
      <c r="D136" s="61" t="s">
        <v>222</v>
      </c>
      <c r="E136" s="62">
        <v>1.7183333333333333</v>
      </c>
      <c r="F136" s="62">
        <v>51.55</v>
      </c>
      <c r="G136" s="87">
        <f t="shared" si="11"/>
        <v>1320</v>
      </c>
      <c r="H136" s="88">
        <f t="shared" si="12"/>
        <v>30</v>
      </c>
      <c r="I136" s="106">
        <f t="shared" si="13"/>
        <v>68048.639999999999</v>
      </c>
      <c r="J136" s="111"/>
      <c r="K136" s="108">
        <f t="shared" si="10"/>
        <v>0</v>
      </c>
      <c r="L136" s="4"/>
    </row>
    <row r="137" spans="1:12" x14ac:dyDescent="0.2">
      <c r="A137" s="4"/>
      <c r="B137" s="4"/>
      <c r="C137" s="100">
        <v>100139</v>
      </c>
      <c r="D137" s="61" t="s">
        <v>50</v>
      </c>
      <c r="E137" s="62">
        <v>2.1905555555555556</v>
      </c>
      <c r="F137" s="62">
        <v>78.86</v>
      </c>
      <c r="G137" s="87">
        <f t="shared" si="11"/>
        <v>1000</v>
      </c>
      <c r="H137" s="88">
        <f t="shared" si="12"/>
        <v>36</v>
      </c>
      <c r="I137" s="106">
        <f t="shared" si="13"/>
        <v>78858</v>
      </c>
      <c r="J137" s="111"/>
      <c r="K137" s="108">
        <f t="shared" si="10"/>
        <v>0</v>
      </c>
      <c r="L137" s="4"/>
    </row>
    <row r="138" spans="1:12" x14ac:dyDescent="0.2">
      <c r="A138" s="4"/>
      <c r="B138" s="4"/>
      <c r="C138" s="100">
        <v>100173</v>
      </c>
      <c r="D138" s="61" t="s">
        <v>60</v>
      </c>
      <c r="E138" s="62">
        <v>2.4500000000000002</v>
      </c>
      <c r="F138" s="62">
        <v>98</v>
      </c>
      <c r="G138" s="87">
        <f t="shared" si="11"/>
        <v>1000</v>
      </c>
      <c r="H138" s="88">
        <f t="shared" si="12"/>
        <v>40</v>
      </c>
      <c r="I138" s="106">
        <f t="shared" si="13"/>
        <v>98000</v>
      </c>
      <c r="J138" s="111"/>
      <c r="K138" s="108">
        <f t="shared" si="10"/>
        <v>0</v>
      </c>
      <c r="L138" s="4"/>
    </row>
    <row r="139" spans="1:12" x14ac:dyDescent="0.2">
      <c r="A139" s="4"/>
      <c r="B139" s="4"/>
      <c r="C139" s="100">
        <v>110730</v>
      </c>
      <c r="D139" s="61" t="s">
        <v>223</v>
      </c>
      <c r="E139" s="62">
        <v>2.56725</v>
      </c>
      <c r="F139" s="62">
        <v>102.69</v>
      </c>
      <c r="G139" s="87">
        <f t="shared" si="11"/>
        <v>1000</v>
      </c>
      <c r="H139" s="88">
        <f t="shared" si="12"/>
        <v>40</v>
      </c>
      <c r="I139" s="106">
        <f t="shared" si="13"/>
        <v>102692</v>
      </c>
      <c r="J139" s="111"/>
      <c r="K139" s="108">
        <f t="shared" si="10"/>
        <v>0</v>
      </c>
      <c r="L139" s="4"/>
    </row>
    <row r="140" spans="1:12" x14ac:dyDescent="0.2">
      <c r="A140" s="4"/>
      <c r="B140" s="4"/>
      <c r="C140" s="100">
        <v>110844</v>
      </c>
      <c r="D140" s="61" t="s">
        <v>224</v>
      </c>
      <c r="E140" s="62">
        <v>0.82566666666666666</v>
      </c>
      <c r="F140" s="62">
        <v>24.77</v>
      </c>
      <c r="G140" s="87">
        <f t="shared" si="11"/>
        <v>1320</v>
      </c>
      <c r="H140" s="88">
        <f t="shared" si="12"/>
        <v>30</v>
      </c>
      <c r="I140" s="106">
        <f t="shared" si="13"/>
        <v>32689.8</v>
      </c>
      <c r="J140" s="111"/>
      <c r="K140" s="108">
        <f t="shared" si="10"/>
        <v>0</v>
      </c>
      <c r="L140" s="4"/>
    </row>
    <row r="141" spans="1:12" x14ac:dyDescent="0.2">
      <c r="A141" s="4"/>
      <c r="B141" s="4"/>
      <c r="C141" s="100">
        <v>100357</v>
      </c>
      <c r="D141" s="61" t="s">
        <v>117</v>
      </c>
      <c r="E141" s="62">
        <v>1.2393333333333334</v>
      </c>
      <c r="F141" s="62">
        <v>37.18</v>
      </c>
      <c r="G141" s="87">
        <f t="shared" si="11"/>
        <v>1320</v>
      </c>
      <c r="H141" s="88">
        <f t="shared" si="12"/>
        <v>30</v>
      </c>
      <c r="I141" s="106">
        <f t="shared" si="13"/>
        <v>49072.32</v>
      </c>
      <c r="J141" s="111"/>
      <c r="K141" s="108">
        <f t="shared" si="10"/>
        <v>0</v>
      </c>
      <c r="L141" s="4"/>
    </row>
    <row r="142" spans="1:12" x14ac:dyDescent="0.2">
      <c r="A142" s="4"/>
      <c r="B142" s="4"/>
      <c r="C142" s="100">
        <v>100356</v>
      </c>
      <c r="D142" s="61" t="s">
        <v>116</v>
      </c>
      <c r="E142" s="62">
        <v>1.1363333333333334</v>
      </c>
      <c r="F142" s="62">
        <v>34.090000000000003</v>
      </c>
      <c r="G142" s="87">
        <f t="shared" si="11"/>
        <v>1320</v>
      </c>
      <c r="H142" s="88">
        <f t="shared" si="12"/>
        <v>30</v>
      </c>
      <c r="I142" s="106">
        <f t="shared" si="13"/>
        <v>44993.52</v>
      </c>
      <c r="J142" s="111"/>
      <c r="K142" s="108">
        <f t="shared" si="10"/>
        <v>0</v>
      </c>
      <c r="L142" s="4"/>
    </row>
    <row r="143" spans="1:12" x14ac:dyDescent="0.2">
      <c r="A143" s="4"/>
      <c r="B143" s="4"/>
      <c r="C143" s="100">
        <v>100355</v>
      </c>
      <c r="D143" s="61" t="s">
        <v>115</v>
      </c>
      <c r="E143" s="62">
        <v>1.3853333333333333</v>
      </c>
      <c r="F143" s="62">
        <v>41.56</v>
      </c>
      <c r="G143" s="87">
        <f t="shared" si="11"/>
        <v>1320</v>
      </c>
      <c r="H143" s="88">
        <f t="shared" si="12"/>
        <v>30</v>
      </c>
      <c r="I143" s="106">
        <f t="shared" si="13"/>
        <v>54857.88</v>
      </c>
      <c r="J143" s="111"/>
      <c r="K143" s="108">
        <f t="shared" si="10"/>
        <v>0</v>
      </c>
      <c r="L143" s="4"/>
    </row>
    <row r="144" spans="1:12" x14ac:dyDescent="0.2">
      <c r="A144" s="4"/>
      <c r="B144" s="4"/>
      <c r="C144" s="100">
        <v>100293</v>
      </c>
      <c r="D144" s="61" t="s">
        <v>95</v>
      </c>
      <c r="E144" s="62">
        <v>2.1633333333333336</v>
      </c>
      <c r="F144" s="62">
        <v>25.96</v>
      </c>
      <c r="G144" s="87">
        <f t="shared" si="11"/>
        <v>2964</v>
      </c>
      <c r="H144" s="88">
        <f t="shared" si="12"/>
        <v>12</v>
      </c>
      <c r="I144" s="106">
        <f t="shared" si="13"/>
        <v>76940.7</v>
      </c>
      <c r="J144" s="111"/>
      <c r="K144" s="108">
        <f t="shared" si="10"/>
        <v>0</v>
      </c>
      <c r="L144" s="4"/>
    </row>
    <row r="145" spans="1:12" x14ac:dyDescent="0.2">
      <c r="A145" s="4"/>
      <c r="B145" s="4"/>
      <c r="C145" s="100">
        <v>100500</v>
      </c>
      <c r="D145" s="61" t="s">
        <v>146</v>
      </c>
      <c r="E145" s="62">
        <v>0.99562499999999998</v>
      </c>
      <c r="F145" s="62">
        <v>47.79</v>
      </c>
      <c r="G145" s="87">
        <f t="shared" si="11"/>
        <v>875</v>
      </c>
      <c r="H145" s="88">
        <f t="shared" si="12"/>
        <v>48</v>
      </c>
      <c r="I145" s="106">
        <f t="shared" si="13"/>
        <v>41819.4</v>
      </c>
      <c r="J145" s="111"/>
      <c r="K145" s="108">
        <f t="shared" si="10"/>
        <v>0</v>
      </c>
      <c r="L145" s="4"/>
    </row>
    <row r="146" spans="1:12" x14ac:dyDescent="0.2">
      <c r="A146" s="4"/>
      <c r="B146" s="4"/>
      <c r="C146" s="100">
        <v>101031</v>
      </c>
      <c r="D146" s="61" t="s">
        <v>146</v>
      </c>
      <c r="E146" s="62">
        <v>0.90760000000000007</v>
      </c>
      <c r="F146" s="62">
        <v>22.69</v>
      </c>
      <c r="G146" s="87">
        <f t="shared" si="11"/>
        <v>1680</v>
      </c>
      <c r="H146" s="88">
        <f t="shared" si="12"/>
        <v>25</v>
      </c>
      <c r="I146" s="106">
        <f t="shared" si="13"/>
        <v>38123.4</v>
      </c>
      <c r="J146" s="111"/>
      <c r="K146" s="108">
        <f t="shared" si="10"/>
        <v>0</v>
      </c>
      <c r="L146" s="4"/>
    </row>
    <row r="147" spans="1:12" x14ac:dyDescent="0.2">
      <c r="A147" s="4"/>
      <c r="B147" s="4"/>
      <c r="C147" s="100">
        <v>100494</v>
      </c>
      <c r="D147" s="61" t="s">
        <v>144</v>
      </c>
      <c r="E147" s="62">
        <v>0.86879999999999991</v>
      </c>
      <c r="F147" s="62">
        <v>21.72</v>
      </c>
      <c r="G147" s="87">
        <f t="shared" si="11"/>
        <v>1680</v>
      </c>
      <c r="H147" s="88">
        <f t="shared" si="12"/>
        <v>25</v>
      </c>
      <c r="I147" s="106">
        <f t="shared" si="13"/>
        <v>36481.199999999997</v>
      </c>
      <c r="J147" s="111"/>
      <c r="K147" s="108">
        <f t="shared" si="10"/>
        <v>0</v>
      </c>
      <c r="L147" s="4"/>
    </row>
    <row r="148" spans="1:12" x14ac:dyDescent="0.2">
      <c r="A148" s="4"/>
      <c r="B148" s="4"/>
      <c r="C148" s="100">
        <v>100330</v>
      </c>
      <c r="D148" s="61" t="s">
        <v>106</v>
      </c>
      <c r="E148" s="62">
        <v>0.82867924528301884</v>
      </c>
      <c r="F148" s="62">
        <v>32.94</v>
      </c>
      <c r="G148" s="87">
        <f t="shared" si="11"/>
        <v>912</v>
      </c>
      <c r="H148" s="88">
        <f t="shared" si="12"/>
        <v>39.75</v>
      </c>
      <c r="I148" s="106">
        <f t="shared" si="13"/>
        <v>30042.03</v>
      </c>
      <c r="J148" s="111"/>
      <c r="K148" s="108">
        <f t="shared" si="10"/>
        <v>0</v>
      </c>
      <c r="L148" s="4"/>
    </row>
    <row r="149" spans="1:12" x14ac:dyDescent="0.2">
      <c r="A149" s="4"/>
      <c r="B149" s="4"/>
      <c r="C149" s="100">
        <v>110186</v>
      </c>
      <c r="D149" s="61" t="s">
        <v>167</v>
      </c>
      <c r="E149" s="62">
        <v>0.89081761006289295</v>
      </c>
      <c r="F149" s="62">
        <v>35.409999999999997</v>
      </c>
      <c r="G149" s="87">
        <f t="shared" si="11"/>
        <v>960</v>
      </c>
      <c r="H149" s="88">
        <f t="shared" si="12"/>
        <v>39.75</v>
      </c>
      <c r="I149" s="106">
        <f t="shared" si="13"/>
        <v>33996.74</v>
      </c>
      <c r="J149" s="111"/>
      <c r="K149" s="108">
        <f t="shared" si="10"/>
        <v>0</v>
      </c>
      <c r="L149" s="4"/>
    </row>
    <row r="150" spans="1:12" x14ac:dyDescent="0.2">
      <c r="A150" s="4"/>
      <c r="B150" s="4"/>
      <c r="C150" s="100">
        <v>100336</v>
      </c>
      <c r="D150" s="61" t="s">
        <v>110</v>
      </c>
      <c r="E150" s="62">
        <v>0.68402515723270441</v>
      </c>
      <c r="F150" s="62">
        <v>27.19</v>
      </c>
      <c r="G150" s="87">
        <f t="shared" si="11"/>
        <v>952</v>
      </c>
      <c r="H150" s="88">
        <f t="shared" si="12"/>
        <v>39.75</v>
      </c>
      <c r="I150" s="106">
        <f t="shared" si="13"/>
        <v>25880.14</v>
      </c>
      <c r="J150" s="111"/>
      <c r="K150" s="108">
        <f t="shared" si="10"/>
        <v>0</v>
      </c>
      <c r="L150" s="4"/>
    </row>
    <row r="151" spans="1:12" x14ac:dyDescent="0.2">
      <c r="A151" s="4"/>
      <c r="B151" s="4"/>
      <c r="C151" s="100">
        <v>110177</v>
      </c>
      <c r="D151" s="61" t="s">
        <v>165</v>
      </c>
      <c r="E151" s="62">
        <v>0.88150943396226411</v>
      </c>
      <c r="F151" s="62">
        <v>35.04</v>
      </c>
      <c r="G151" s="87">
        <f t="shared" ref="G151:G177" si="14">VLOOKUP(C151,MatList,4,FALSE)</f>
        <v>960</v>
      </c>
      <c r="H151" s="88">
        <f t="shared" ref="H151:H177" si="15">VLOOKUP(C151,MatList,5,FALSE)</f>
        <v>39.75</v>
      </c>
      <c r="I151" s="106">
        <f t="shared" ref="I151:I177" si="16">VLOOKUP(C151,MatList,9,FALSE)</f>
        <v>33634.22</v>
      </c>
      <c r="J151" s="111"/>
      <c r="K151" s="108">
        <f t="shared" si="10"/>
        <v>0</v>
      </c>
      <c r="L151" s="4"/>
    </row>
    <row r="152" spans="1:12" x14ac:dyDescent="0.2">
      <c r="A152" s="4"/>
      <c r="B152" s="4"/>
      <c r="C152" s="100">
        <v>110425</v>
      </c>
      <c r="D152" s="61" t="s">
        <v>196</v>
      </c>
      <c r="E152" s="62">
        <v>0.91249999999999998</v>
      </c>
      <c r="F152" s="62">
        <v>18.25</v>
      </c>
      <c r="G152" s="87">
        <f t="shared" si="14"/>
        <v>1902</v>
      </c>
      <c r="H152" s="88">
        <f t="shared" si="15"/>
        <v>20</v>
      </c>
      <c r="I152" s="106">
        <f t="shared" si="16"/>
        <v>34719.11</v>
      </c>
      <c r="J152" s="111"/>
      <c r="K152" s="108">
        <f t="shared" ref="K152:K177" si="17">F152*J152</f>
        <v>0</v>
      </c>
      <c r="L152" s="4"/>
    </row>
    <row r="153" spans="1:12" x14ac:dyDescent="0.2">
      <c r="A153" s="4"/>
      <c r="B153" s="4"/>
      <c r="C153" s="100">
        <v>100256</v>
      </c>
      <c r="D153" s="61" t="s">
        <v>87</v>
      </c>
      <c r="E153" s="62">
        <v>1.9818518518518518</v>
      </c>
      <c r="F153" s="62">
        <v>53.51</v>
      </c>
      <c r="G153" s="87">
        <f t="shared" si="14"/>
        <v>1400</v>
      </c>
      <c r="H153" s="88">
        <f t="shared" si="15"/>
        <v>27</v>
      </c>
      <c r="I153" s="106">
        <f t="shared" si="16"/>
        <v>74908.259999999995</v>
      </c>
      <c r="J153" s="111"/>
      <c r="K153" s="108">
        <f t="shared" si="17"/>
        <v>0</v>
      </c>
      <c r="L153" s="4"/>
    </row>
    <row r="154" spans="1:12" x14ac:dyDescent="0.2">
      <c r="A154" s="4"/>
      <c r="B154" s="4"/>
      <c r="C154" s="100">
        <v>100254</v>
      </c>
      <c r="D154" s="61" t="s">
        <v>85</v>
      </c>
      <c r="E154" s="62">
        <v>1.4803333333333333</v>
      </c>
      <c r="F154" s="62">
        <v>44.41</v>
      </c>
      <c r="G154" s="87">
        <f t="shared" si="14"/>
        <v>1320</v>
      </c>
      <c r="H154" s="88">
        <f t="shared" si="15"/>
        <v>30</v>
      </c>
      <c r="I154" s="106">
        <f t="shared" si="16"/>
        <v>58619.88</v>
      </c>
      <c r="J154" s="111"/>
      <c r="K154" s="108">
        <f t="shared" si="17"/>
        <v>0</v>
      </c>
      <c r="L154" s="4"/>
    </row>
    <row r="155" spans="1:12" x14ac:dyDescent="0.2">
      <c r="A155" s="4"/>
      <c r="B155" s="4"/>
      <c r="C155" s="100">
        <v>110860</v>
      </c>
      <c r="D155" s="61" t="s">
        <v>232</v>
      </c>
      <c r="E155" s="62">
        <v>1.7979999999999998</v>
      </c>
      <c r="F155" s="62">
        <v>53.94</v>
      </c>
      <c r="G155" s="87">
        <f t="shared" si="14"/>
        <v>1320</v>
      </c>
      <c r="H155" s="88">
        <f t="shared" si="15"/>
        <v>30</v>
      </c>
      <c r="I155" s="106">
        <f t="shared" si="16"/>
        <v>71204.759999999995</v>
      </c>
      <c r="J155" s="111"/>
      <c r="K155" s="108">
        <f t="shared" si="17"/>
        <v>0</v>
      </c>
      <c r="L155" s="4"/>
    </row>
    <row r="156" spans="1:12" x14ac:dyDescent="0.2">
      <c r="A156" s="4"/>
      <c r="B156" s="4"/>
      <c r="C156" s="100">
        <v>110846</v>
      </c>
      <c r="D156" s="61" t="s">
        <v>226</v>
      </c>
      <c r="E156" s="62">
        <v>1.7683333333333333</v>
      </c>
      <c r="F156" s="62">
        <v>53.05</v>
      </c>
      <c r="G156" s="87">
        <f t="shared" si="14"/>
        <v>1320</v>
      </c>
      <c r="H156" s="88">
        <f t="shared" si="15"/>
        <v>30</v>
      </c>
      <c r="I156" s="106">
        <f t="shared" si="16"/>
        <v>70020.72</v>
      </c>
      <c r="J156" s="111"/>
      <c r="K156" s="108">
        <f t="shared" si="17"/>
        <v>0</v>
      </c>
      <c r="L156" s="4"/>
    </row>
    <row r="157" spans="1:12" x14ac:dyDescent="0.2">
      <c r="A157" s="4"/>
      <c r="B157" s="4"/>
      <c r="C157" s="100">
        <v>100935</v>
      </c>
      <c r="D157" s="61" t="s">
        <v>158</v>
      </c>
      <c r="E157" s="62">
        <v>2.2126666666666663</v>
      </c>
      <c r="F157" s="62">
        <v>66.38</v>
      </c>
      <c r="G157" s="87">
        <f t="shared" si="14"/>
        <v>1232</v>
      </c>
      <c r="H157" s="88">
        <f t="shared" si="15"/>
        <v>30</v>
      </c>
      <c r="I157" s="106">
        <f t="shared" si="16"/>
        <v>81774</v>
      </c>
      <c r="J157" s="111"/>
      <c r="K157" s="108">
        <f t="shared" si="17"/>
        <v>0</v>
      </c>
      <c r="L157" s="4"/>
    </row>
    <row r="158" spans="1:12" x14ac:dyDescent="0.2">
      <c r="A158" s="4"/>
      <c r="B158" s="4"/>
      <c r="C158" s="100">
        <v>110562</v>
      </c>
      <c r="D158" s="61" t="s">
        <v>209</v>
      </c>
      <c r="E158" s="62">
        <v>0.74366666666666659</v>
      </c>
      <c r="F158" s="62">
        <v>22.31</v>
      </c>
      <c r="G158" s="87">
        <f t="shared" si="14"/>
        <v>1320</v>
      </c>
      <c r="H158" s="88">
        <f t="shared" si="15"/>
        <v>30</v>
      </c>
      <c r="I158" s="106">
        <f t="shared" si="16"/>
        <v>29446.560000000001</v>
      </c>
      <c r="J158" s="111"/>
      <c r="K158" s="108">
        <f t="shared" si="17"/>
        <v>0</v>
      </c>
      <c r="L158" s="4"/>
    </row>
    <row r="159" spans="1:12" x14ac:dyDescent="0.2">
      <c r="A159" s="4"/>
      <c r="B159" s="4"/>
      <c r="C159" s="100">
        <v>110721</v>
      </c>
      <c r="D159" s="61" t="s">
        <v>219</v>
      </c>
      <c r="E159" s="62">
        <v>1.6780000000000002</v>
      </c>
      <c r="F159" s="62">
        <v>50.34</v>
      </c>
      <c r="G159" s="87">
        <f t="shared" si="14"/>
        <v>1320</v>
      </c>
      <c r="H159" s="88">
        <f t="shared" si="15"/>
        <v>30</v>
      </c>
      <c r="I159" s="106">
        <f t="shared" si="16"/>
        <v>66448.800000000003</v>
      </c>
      <c r="J159" s="111"/>
      <c r="K159" s="108">
        <f t="shared" si="17"/>
        <v>0</v>
      </c>
      <c r="L159" s="4"/>
    </row>
    <row r="160" spans="1:12" x14ac:dyDescent="0.2">
      <c r="A160" s="4"/>
      <c r="B160" s="4"/>
      <c r="C160" s="100">
        <v>100317</v>
      </c>
      <c r="D160" s="61" t="s">
        <v>103</v>
      </c>
      <c r="E160" s="62">
        <v>0.95975308641975299</v>
      </c>
      <c r="F160" s="62">
        <v>38.869999999999997</v>
      </c>
      <c r="G160" s="87">
        <f t="shared" si="14"/>
        <v>912</v>
      </c>
      <c r="H160" s="88">
        <f t="shared" si="15"/>
        <v>40.5</v>
      </c>
      <c r="I160" s="106">
        <f t="shared" si="16"/>
        <v>35447.480000000003</v>
      </c>
      <c r="J160" s="111"/>
      <c r="K160" s="108">
        <f t="shared" si="17"/>
        <v>0</v>
      </c>
      <c r="L160" s="4"/>
    </row>
    <row r="161" spans="1:12" x14ac:dyDescent="0.2">
      <c r="A161" s="4"/>
      <c r="B161" s="4"/>
      <c r="C161" s="100">
        <v>100327</v>
      </c>
      <c r="D161" s="61" t="s">
        <v>104</v>
      </c>
      <c r="E161" s="62">
        <v>1.0201826045170592</v>
      </c>
      <c r="F161" s="62">
        <v>42.46</v>
      </c>
      <c r="G161" s="87">
        <f t="shared" si="14"/>
        <v>912</v>
      </c>
      <c r="H161" s="88">
        <f t="shared" si="15"/>
        <v>41.62</v>
      </c>
      <c r="I161" s="106">
        <f t="shared" si="16"/>
        <v>38728.83</v>
      </c>
      <c r="J161" s="111"/>
      <c r="K161" s="108">
        <f t="shared" si="17"/>
        <v>0</v>
      </c>
      <c r="L161" s="4"/>
    </row>
    <row r="162" spans="1:12" x14ac:dyDescent="0.2">
      <c r="A162" s="4"/>
      <c r="B162" s="4"/>
      <c r="C162" s="100">
        <v>100334</v>
      </c>
      <c r="D162" s="61" t="s">
        <v>109</v>
      </c>
      <c r="E162" s="62">
        <v>0.68805031446540887</v>
      </c>
      <c r="F162" s="62">
        <v>27.35</v>
      </c>
      <c r="G162" s="87">
        <f t="shared" si="14"/>
        <v>912</v>
      </c>
      <c r="H162" s="88">
        <f t="shared" si="15"/>
        <v>39.75</v>
      </c>
      <c r="I162" s="106">
        <f t="shared" si="16"/>
        <v>24941.38</v>
      </c>
      <c r="J162" s="111"/>
      <c r="K162" s="108">
        <f t="shared" si="17"/>
        <v>0</v>
      </c>
      <c r="L162" s="4"/>
    </row>
    <row r="163" spans="1:12" x14ac:dyDescent="0.2">
      <c r="A163" s="4"/>
      <c r="B163" s="4"/>
      <c r="C163" s="100">
        <v>110187</v>
      </c>
      <c r="D163" s="61" t="s">
        <v>168</v>
      </c>
      <c r="E163" s="62">
        <v>0.90591194968553457</v>
      </c>
      <c r="F163" s="62">
        <v>36.01</v>
      </c>
      <c r="G163" s="87">
        <f t="shared" si="14"/>
        <v>960</v>
      </c>
      <c r="H163" s="88">
        <f t="shared" si="15"/>
        <v>39.75</v>
      </c>
      <c r="I163" s="106">
        <f t="shared" si="16"/>
        <v>34569.14</v>
      </c>
      <c r="J163" s="111"/>
      <c r="K163" s="108">
        <f t="shared" si="17"/>
        <v>0</v>
      </c>
      <c r="L163" s="4"/>
    </row>
    <row r="164" spans="1:12" x14ac:dyDescent="0.2">
      <c r="A164" s="4"/>
      <c r="B164" s="4"/>
      <c r="C164" s="100">
        <v>100329</v>
      </c>
      <c r="D164" s="61" t="s">
        <v>105</v>
      </c>
      <c r="E164" s="62">
        <v>0.65124183006535952</v>
      </c>
      <c r="F164" s="62">
        <v>24.91</v>
      </c>
      <c r="G164" s="87">
        <f t="shared" si="14"/>
        <v>912</v>
      </c>
      <c r="H164" s="88">
        <f t="shared" si="15"/>
        <v>38.25</v>
      </c>
      <c r="I164" s="106">
        <f t="shared" si="16"/>
        <v>22719.95</v>
      </c>
      <c r="J164" s="111"/>
      <c r="K164" s="108">
        <f t="shared" si="17"/>
        <v>0</v>
      </c>
      <c r="L164" s="4"/>
    </row>
    <row r="165" spans="1:12" x14ac:dyDescent="0.2">
      <c r="A165" s="4"/>
      <c r="B165" s="4"/>
      <c r="C165" s="100">
        <v>110394</v>
      </c>
      <c r="D165" s="61" t="s">
        <v>187</v>
      </c>
      <c r="E165" s="62">
        <v>1.0559259259259259</v>
      </c>
      <c r="F165" s="62">
        <v>28.51</v>
      </c>
      <c r="G165" s="87">
        <f t="shared" si="14"/>
        <v>1500</v>
      </c>
      <c r="H165" s="88">
        <f t="shared" si="15"/>
        <v>27</v>
      </c>
      <c r="I165" s="106">
        <f t="shared" si="16"/>
        <v>42772.05</v>
      </c>
      <c r="J165" s="111"/>
      <c r="K165" s="108">
        <f t="shared" si="17"/>
        <v>0</v>
      </c>
      <c r="L165" s="4"/>
    </row>
    <row r="166" spans="1:12" x14ac:dyDescent="0.2">
      <c r="A166" s="4"/>
      <c r="B166" s="4"/>
      <c r="C166" s="100">
        <v>100121</v>
      </c>
      <c r="D166" s="61" t="s">
        <v>39</v>
      </c>
      <c r="E166" s="62">
        <v>3.4249999999999998</v>
      </c>
      <c r="F166" s="62">
        <v>137</v>
      </c>
      <c r="G166" s="87">
        <f t="shared" si="14"/>
        <v>1000</v>
      </c>
      <c r="H166" s="88">
        <f t="shared" si="15"/>
        <v>40</v>
      </c>
      <c r="I166" s="106">
        <f t="shared" si="16"/>
        <v>137000</v>
      </c>
      <c r="J166" s="111"/>
      <c r="K166" s="108">
        <f t="shared" si="17"/>
        <v>0</v>
      </c>
      <c r="L166" s="4"/>
    </row>
    <row r="167" spans="1:12" x14ac:dyDescent="0.2">
      <c r="A167" s="4"/>
      <c r="B167" s="4"/>
      <c r="C167" s="100">
        <v>110554</v>
      </c>
      <c r="D167" s="61" t="s">
        <v>208</v>
      </c>
      <c r="E167" s="62">
        <v>5.62</v>
      </c>
      <c r="F167" s="62">
        <v>224.8</v>
      </c>
      <c r="G167" s="87">
        <f t="shared" si="14"/>
        <v>1000</v>
      </c>
      <c r="H167" s="88">
        <f t="shared" si="15"/>
        <v>40</v>
      </c>
      <c r="I167" s="106">
        <f t="shared" si="16"/>
        <v>224800</v>
      </c>
      <c r="J167" s="111"/>
      <c r="K167" s="108">
        <f t="shared" si="17"/>
        <v>0</v>
      </c>
      <c r="L167" s="4"/>
    </row>
    <row r="168" spans="1:12" x14ac:dyDescent="0.2">
      <c r="A168" s="4"/>
      <c r="B168" s="4"/>
      <c r="C168" s="100">
        <v>100122</v>
      </c>
      <c r="D168" s="61" t="s">
        <v>41</v>
      </c>
      <c r="E168" s="62">
        <v>5.35</v>
      </c>
      <c r="F168" s="62">
        <v>214</v>
      </c>
      <c r="G168" s="87">
        <f t="shared" si="14"/>
        <v>1000</v>
      </c>
      <c r="H168" s="88">
        <f t="shared" si="15"/>
        <v>40</v>
      </c>
      <c r="I168" s="106">
        <f t="shared" si="16"/>
        <v>214000</v>
      </c>
      <c r="J168" s="111"/>
      <c r="K168" s="108">
        <f t="shared" si="17"/>
        <v>0</v>
      </c>
      <c r="L168" s="4"/>
    </row>
    <row r="169" spans="1:12" x14ac:dyDescent="0.2">
      <c r="A169" s="4"/>
      <c r="B169" s="4"/>
      <c r="C169" s="100">
        <v>110910</v>
      </c>
      <c r="D169" s="61" t="s">
        <v>234</v>
      </c>
      <c r="E169" s="62">
        <v>5.5600000000000005</v>
      </c>
      <c r="F169" s="62">
        <v>222.4</v>
      </c>
      <c r="G169" s="87">
        <f t="shared" si="14"/>
        <v>1000</v>
      </c>
      <c r="H169" s="88">
        <f t="shared" si="15"/>
        <v>40</v>
      </c>
      <c r="I169" s="106">
        <f t="shared" si="16"/>
        <v>222400</v>
      </c>
      <c r="J169" s="111"/>
      <c r="K169" s="108">
        <f t="shared" si="17"/>
        <v>0</v>
      </c>
      <c r="L169" s="4"/>
    </row>
    <row r="170" spans="1:12" x14ac:dyDescent="0.2">
      <c r="A170" s="4"/>
      <c r="B170" s="4"/>
      <c r="C170" s="100">
        <v>100126</v>
      </c>
      <c r="D170" s="61" t="s">
        <v>45</v>
      </c>
      <c r="E170" s="62">
        <v>3.35</v>
      </c>
      <c r="F170" s="62">
        <v>134</v>
      </c>
      <c r="G170" s="87">
        <f t="shared" si="14"/>
        <v>1000</v>
      </c>
      <c r="H170" s="88">
        <f t="shared" si="15"/>
        <v>40</v>
      </c>
      <c r="I170" s="106">
        <f t="shared" si="16"/>
        <v>134000</v>
      </c>
      <c r="J170" s="111"/>
      <c r="K170" s="108">
        <f t="shared" si="17"/>
        <v>0</v>
      </c>
      <c r="L170" s="4"/>
    </row>
    <row r="171" spans="1:12" x14ac:dyDescent="0.2">
      <c r="A171" s="4"/>
      <c r="B171" s="4"/>
      <c r="C171" s="100">
        <v>110911</v>
      </c>
      <c r="D171" s="61" t="s">
        <v>235</v>
      </c>
      <c r="E171" s="62">
        <v>4.43</v>
      </c>
      <c r="F171" s="62">
        <v>177.2</v>
      </c>
      <c r="G171" s="87">
        <f t="shared" si="14"/>
        <v>1000</v>
      </c>
      <c r="H171" s="88">
        <f t="shared" si="15"/>
        <v>40</v>
      </c>
      <c r="I171" s="106">
        <f t="shared" si="16"/>
        <v>177200</v>
      </c>
      <c r="J171" s="111"/>
      <c r="K171" s="108">
        <f t="shared" si="17"/>
        <v>0</v>
      </c>
      <c r="L171" s="4"/>
    </row>
    <row r="172" spans="1:12" x14ac:dyDescent="0.2">
      <c r="A172" s="4"/>
      <c r="B172" s="4"/>
      <c r="C172" s="100">
        <v>100125</v>
      </c>
      <c r="D172" s="61" t="s">
        <v>43</v>
      </c>
      <c r="E172" s="62">
        <v>4.9000000000000004</v>
      </c>
      <c r="F172" s="62">
        <v>196</v>
      </c>
      <c r="G172" s="87">
        <f t="shared" si="14"/>
        <v>1000</v>
      </c>
      <c r="H172" s="88">
        <f t="shared" si="15"/>
        <v>40</v>
      </c>
      <c r="I172" s="106">
        <f t="shared" si="16"/>
        <v>196000</v>
      </c>
      <c r="J172" s="111"/>
      <c r="K172" s="108">
        <f t="shared" si="17"/>
        <v>0</v>
      </c>
      <c r="L172" s="4"/>
    </row>
    <row r="173" spans="1:12" x14ac:dyDescent="0.2">
      <c r="A173" s="4"/>
      <c r="B173" s="4"/>
      <c r="C173" s="100">
        <v>100119</v>
      </c>
      <c r="D173" s="61" t="s">
        <v>37</v>
      </c>
      <c r="E173" s="62">
        <v>2.8586666666666667</v>
      </c>
      <c r="F173" s="62">
        <v>85.76</v>
      </c>
      <c r="G173" s="87">
        <f t="shared" si="14"/>
        <v>1300</v>
      </c>
      <c r="H173" s="88">
        <f t="shared" si="15"/>
        <v>30</v>
      </c>
      <c r="I173" s="106">
        <f t="shared" si="16"/>
        <v>111489.3</v>
      </c>
      <c r="J173" s="111"/>
      <c r="K173" s="108">
        <f t="shared" si="17"/>
        <v>0</v>
      </c>
      <c r="L173" s="4"/>
    </row>
    <row r="174" spans="1:12" x14ac:dyDescent="0.2">
      <c r="A174" s="4"/>
      <c r="B174" s="4"/>
      <c r="C174" s="100">
        <v>110400</v>
      </c>
      <c r="D174" s="61" t="s">
        <v>193</v>
      </c>
      <c r="E174" s="62">
        <v>1.7083333333333333</v>
      </c>
      <c r="F174" s="62">
        <v>10.25</v>
      </c>
      <c r="G174" s="87">
        <f t="shared" si="14"/>
        <v>4900</v>
      </c>
      <c r="H174" s="88">
        <f t="shared" si="15"/>
        <v>6</v>
      </c>
      <c r="I174" s="106">
        <f t="shared" si="16"/>
        <v>50232.84</v>
      </c>
      <c r="J174" s="111"/>
      <c r="K174" s="108">
        <f t="shared" si="17"/>
        <v>0</v>
      </c>
      <c r="L174" s="4"/>
    </row>
    <row r="175" spans="1:12" x14ac:dyDescent="0.2">
      <c r="A175" s="4"/>
      <c r="B175" s="4"/>
      <c r="C175" s="100">
        <v>110401</v>
      </c>
      <c r="D175" s="61" t="s">
        <v>195</v>
      </c>
      <c r="E175" s="62">
        <v>1.7133333333333332</v>
      </c>
      <c r="F175" s="62">
        <v>10.28</v>
      </c>
      <c r="G175" s="87">
        <f t="shared" si="14"/>
        <v>4900</v>
      </c>
      <c r="H175" s="88">
        <f t="shared" si="15"/>
        <v>6</v>
      </c>
      <c r="I175" s="106">
        <f t="shared" si="16"/>
        <v>50379.839999999997</v>
      </c>
      <c r="J175" s="111"/>
      <c r="K175" s="108">
        <f t="shared" si="17"/>
        <v>0</v>
      </c>
      <c r="L175" s="4"/>
    </row>
    <row r="176" spans="1:12" x14ac:dyDescent="0.2">
      <c r="A176" s="4"/>
      <c r="B176" s="4"/>
      <c r="C176" s="100">
        <v>110398</v>
      </c>
      <c r="D176" s="61" t="s">
        <v>191</v>
      </c>
      <c r="E176" s="62">
        <v>1.7300000000000002</v>
      </c>
      <c r="F176" s="62">
        <v>20.76</v>
      </c>
      <c r="G176" s="87">
        <f t="shared" si="14"/>
        <v>2860</v>
      </c>
      <c r="H176" s="88">
        <f t="shared" si="15"/>
        <v>12</v>
      </c>
      <c r="I176" s="106">
        <f t="shared" si="16"/>
        <v>59373.599999999999</v>
      </c>
      <c r="J176" s="111"/>
      <c r="K176" s="108">
        <f t="shared" si="17"/>
        <v>0</v>
      </c>
      <c r="L176" s="4"/>
    </row>
    <row r="177" spans="1:12" ht="15.75" thickBot="1" x14ac:dyDescent="0.25">
      <c r="A177" s="4"/>
      <c r="B177" s="4"/>
      <c r="C177" s="101">
        <v>110402</v>
      </c>
      <c r="D177" s="102" t="s">
        <v>191</v>
      </c>
      <c r="E177" s="103">
        <v>1.7133333333333332</v>
      </c>
      <c r="F177" s="103">
        <v>10.28</v>
      </c>
      <c r="G177" s="104">
        <f t="shared" si="14"/>
        <v>4900</v>
      </c>
      <c r="H177" s="105">
        <f t="shared" si="15"/>
        <v>6</v>
      </c>
      <c r="I177" s="107">
        <f t="shared" si="16"/>
        <v>50365.14</v>
      </c>
      <c r="J177" s="112"/>
      <c r="K177" s="109">
        <f t="shared" si="17"/>
        <v>0</v>
      </c>
      <c r="L177" s="4"/>
    </row>
    <row r="178" spans="1:12" x14ac:dyDescent="0.2">
      <c r="A178" s="4"/>
      <c r="B178" s="4"/>
      <c r="C178" s="4"/>
      <c r="D178" s="58"/>
      <c r="E178" s="4"/>
      <c r="F178" s="4"/>
      <c r="G178" s="85"/>
      <c r="H178" s="85"/>
      <c r="I178" s="84"/>
      <c r="J178" s="4"/>
      <c r="K178" s="36" t="s">
        <v>5767</v>
      </c>
      <c r="L178" s="4"/>
    </row>
    <row r="179" spans="1:12" x14ac:dyDescent="0.2">
      <c r="A179" s="4"/>
      <c r="B179" s="4"/>
      <c r="C179" s="4"/>
      <c r="D179" s="58"/>
      <c r="E179" s="4"/>
      <c r="F179" s="4"/>
      <c r="G179" s="4"/>
      <c r="H179" s="4"/>
      <c r="I179" s="4"/>
      <c r="J179" s="4"/>
      <c r="L179" s="4"/>
    </row>
  </sheetData>
  <sheetProtection algorithmName="SHA-512" hashValue="DwvPg3TXWHEv0WlKepW8P7l1s1mpUI2ZWxwfxYBxUGu9ctk0oEIr41L1d0fZshv1yLgTSi2w76M/cDcusV9I6w==" saltValue="5N6vZu+vfF9c8CRDFZNgJg==" spinCount="100000" sheet="1" objects="1" scenarios="1"/>
  <mergeCells count="4">
    <mergeCell ref="F5:K16"/>
    <mergeCell ref="E20:I20"/>
    <mergeCell ref="E21:I21"/>
    <mergeCell ref="E22:I22"/>
  </mergeCells>
  <hyperlinks>
    <hyperlink ref="K17" location="'Food Preference Survey'!K179" display="Go to Bottom" xr:uid="{5DF1414E-B7DA-4B2D-9239-90003BF5A4BD}"/>
    <hyperlink ref="C3" r:id="rId1" tooltip="Click to submit a request to update your School District's Food Service Director's information." xr:uid="{41F8E640-F837-45D1-8DAC-5D4ED01F9F4B}"/>
    <hyperlink ref="C17" r:id="rId2" tooltip="Click here to open the Recipient Agency Login" display="Finished this worksheet? Click here to open the Recipient Agency Login to Submit" xr:uid="{ABE77C21-43D7-4E64-BE28-0D9DFF1A965C}"/>
    <hyperlink ref="I17" r:id="rId3" tooltip="Click here to send an email to OGS USDA Food Distribution about this survey." display="Have a question? Click here to submit your question to OGS USDA Food Distribution." xr:uid="{7696D0D0-00D3-4446-B9B9-27A2FD407E68}"/>
    <hyperlink ref="K178" location="'Food Preference Survey'!A18" tooltip="Go to the top" display="Go to Top" xr:uid="{16E507DD-F175-4C19-87AA-352CF1AF23BE}"/>
  </hyperlinks>
  <pageMargins left="0.7" right="0.7" top="0.75" bottom="0.75" header="0.3" footer="0.3"/>
  <pageSetup scale="50" fitToHeight="0" orientation="landscape"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E0005BC2-E439-42F4-B7BA-CA456658DEA7}">
          <x14:formula1>
            <xm:f>'RA LIst 01-11-23'!$A$2:$A$828</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FF059-9AF4-4C19-9702-D52B3B462964}">
  <dimension ref="A1:L828"/>
  <sheetViews>
    <sheetView workbookViewId="0">
      <selection activeCell="F26" sqref="F26"/>
    </sheetView>
  </sheetViews>
  <sheetFormatPr defaultColWidth="12.85546875" defaultRowHeight="12.75" x14ac:dyDescent="0.2"/>
  <cols>
    <col min="1" max="3" width="12.85546875" style="20"/>
    <col min="4" max="4" width="44.85546875" style="20" bestFit="1" customWidth="1"/>
    <col min="5" max="11" width="12.85546875" style="20"/>
    <col min="12" max="12" width="12.85546875" style="21"/>
    <col min="13" max="16384" width="12.85546875" style="20"/>
  </cols>
  <sheetData>
    <row r="1" spans="1:12" ht="21.75" x14ac:dyDescent="0.2">
      <c r="A1" s="26" t="s">
        <v>5764</v>
      </c>
      <c r="B1" s="26" t="s">
        <v>5763</v>
      </c>
      <c r="C1" s="26" t="s">
        <v>5762</v>
      </c>
      <c r="D1" s="26" t="s">
        <v>5761</v>
      </c>
      <c r="E1" s="26" t="s">
        <v>5760</v>
      </c>
      <c r="F1" s="26" t="s">
        <v>5759</v>
      </c>
      <c r="G1" s="26" t="s">
        <v>5758</v>
      </c>
      <c r="H1" s="26" t="s">
        <v>5757</v>
      </c>
      <c r="I1" s="26" t="s">
        <v>5756</v>
      </c>
      <c r="J1" s="26" t="s">
        <v>5755</v>
      </c>
      <c r="K1" s="26" t="s">
        <v>5754</v>
      </c>
      <c r="L1" s="27" t="s">
        <v>5753</v>
      </c>
    </row>
    <row r="2" spans="1:12" x14ac:dyDescent="0.2">
      <c r="A2" s="25" t="s">
        <v>5765</v>
      </c>
      <c r="B2" s="23"/>
      <c r="C2" s="23"/>
      <c r="D2" s="23"/>
      <c r="E2" s="23"/>
      <c r="F2" s="23"/>
      <c r="G2" s="23"/>
      <c r="H2" s="23"/>
      <c r="I2" s="23"/>
      <c r="J2" s="23"/>
      <c r="K2" s="23"/>
      <c r="L2" s="24"/>
    </row>
    <row r="3" spans="1:12" x14ac:dyDescent="0.2">
      <c r="A3" s="20" t="s">
        <v>5747</v>
      </c>
      <c r="B3" s="22">
        <v>4010780</v>
      </c>
      <c r="C3" s="20" t="s">
        <v>5229</v>
      </c>
      <c r="D3" s="20" t="s">
        <v>5752</v>
      </c>
      <c r="E3" s="20" t="s">
        <v>5752</v>
      </c>
      <c r="F3" s="20" t="s">
        <v>5751</v>
      </c>
      <c r="G3" s="20" t="s">
        <v>5234</v>
      </c>
      <c r="H3" s="20" t="s">
        <v>5750</v>
      </c>
      <c r="I3" s="20" t="s">
        <v>5749</v>
      </c>
      <c r="J3" s="20" t="s">
        <v>5748</v>
      </c>
      <c r="K3" s="20" t="s">
        <v>425</v>
      </c>
      <c r="L3" s="21">
        <v>34648.71</v>
      </c>
    </row>
    <row r="4" spans="1:12" x14ac:dyDescent="0.2">
      <c r="A4" s="20" t="s">
        <v>5741</v>
      </c>
      <c r="B4" s="22">
        <v>4008451</v>
      </c>
      <c r="C4" s="20" t="s">
        <v>5229</v>
      </c>
      <c r="D4" s="20" t="s">
        <v>5746</v>
      </c>
      <c r="E4" s="20" t="s">
        <v>5745</v>
      </c>
      <c r="F4" s="20" t="s">
        <v>5744</v>
      </c>
      <c r="G4" s="20" t="s">
        <v>5743</v>
      </c>
      <c r="H4" s="20" t="s">
        <v>5742</v>
      </c>
      <c r="I4" s="20" t="s">
        <v>5541</v>
      </c>
      <c r="J4" s="20" t="s">
        <v>5540</v>
      </c>
      <c r="K4" s="20" t="s">
        <v>425</v>
      </c>
      <c r="L4" s="21">
        <v>25471.8</v>
      </c>
    </row>
    <row r="5" spans="1:12" x14ac:dyDescent="0.2">
      <c r="A5" s="20" t="s">
        <v>5735</v>
      </c>
      <c r="B5" s="22">
        <v>4008452</v>
      </c>
      <c r="C5" s="20" t="s">
        <v>5229</v>
      </c>
      <c r="D5" s="20" t="s">
        <v>5740</v>
      </c>
      <c r="E5" s="20" t="s">
        <v>5739</v>
      </c>
      <c r="F5" s="20" t="s">
        <v>5738</v>
      </c>
      <c r="G5" s="20" t="s">
        <v>5737</v>
      </c>
      <c r="H5" s="20" t="s">
        <v>5736</v>
      </c>
      <c r="I5" s="20" t="s">
        <v>5665</v>
      </c>
      <c r="J5" s="20" t="s">
        <v>5664</v>
      </c>
      <c r="K5" s="20" t="s">
        <v>425</v>
      </c>
      <c r="L5" s="21">
        <v>26018.240000000002</v>
      </c>
    </row>
    <row r="6" spans="1:12" x14ac:dyDescent="0.2">
      <c r="A6" s="20" t="s">
        <v>5728</v>
      </c>
      <c r="B6" s="22">
        <v>4008453</v>
      </c>
      <c r="C6" s="20" t="s">
        <v>5229</v>
      </c>
      <c r="D6" s="20" t="s">
        <v>5734</v>
      </c>
      <c r="E6" s="20" t="s">
        <v>5734</v>
      </c>
      <c r="F6" s="20" t="s">
        <v>5733</v>
      </c>
      <c r="G6" s="20" t="s">
        <v>5732</v>
      </c>
      <c r="H6" s="20" t="s">
        <v>5731</v>
      </c>
      <c r="I6" s="20" t="s">
        <v>5730</v>
      </c>
      <c r="J6" s="20" t="s">
        <v>5729</v>
      </c>
      <c r="K6" s="20" t="s">
        <v>425</v>
      </c>
      <c r="L6" s="21">
        <v>12302.4</v>
      </c>
    </row>
    <row r="7" spans="1:12" x14ac:dyDescent="0.2">
      <c r="A7" s="20" t="s">
        <v>5722</v>
      </c>
      <c r="B7" s="22">
        <v>4008444</v>
      </c>
      <c r="C7" s="20" t="s">
        <v>5229</v>
      </c>
      <c r="D7" s="20" t="s">
        <v>5727</v>
      </c>
      <c r="E7" s="20" t="s">
        <v>5727</v>
      </c>
      <c r="F7" s="20" t="s">
        <v>5726</v>
      </c>
      <c r="G7" s="20" t="s">
        <v>5234</v>
      </c>
      <c r="H7" s="20" t="s">
        <v>5725</v>
      </c>
      <c r="I7" s="20" t="s">
        <v>5724</v>
      </c>
      <c r="J7" s="20" t="s">
        <v>5723</v>
      </c>
      <c r="K7" s="20" t="s">
        <v>425</v>
      </c>
      <c r="L7" s="21">
        <v>4556.99</v>
      </c>
    </row>
    <row r="8" spans="1:12" x14ac:dyDescent="0.2">
      <c r="A8" s="20" t="s">
        <v>5716</v>
      </c>
      <c r="B8" s="22">
        <v>4008445</v>
      </c>
      <c r="C8" s="20" t="s">
        <v>5229</v>
      </c>
      <c r="D8" s="20" t="s">
        <v>5721</v>
      </c>
      <c r="E8" s="20" t="s">
        <v>5721</v>
      </c>
      <c r="F8" s="20" t="s">
        <v>5720</v>
      </c>
      <c r="G8" s="20" t="s">
        <v>5719</v>
      </c>
      <c r="H8" s="20" t="s">
        <v>5718</v>
      </c>
      <c r="I8" s="20" t="s">
        <v>5507</v>
      </c>
      <c r="J8" s="20" t="s">
        <v>5717</v>
      </c>
      <c r="K8" s="20" t="s">
        <v>425</v>
      </c>
      <c r="L8" s="21">
        <v>47840.55</v>
      </c>
    </row>
    <row r="9" spans="1:12" x14ac:dyDescent="0.2">
      <c r="A9" s="20" t="s">
        <v>5711</v>
      </c>
      <c r="B9" s="22">
        <v>4008446</v>
      </c>
      <c r="C9" s="20" t="s">
        <v>5229</v>
      </c>
      <c r="D9" s="20" t="s">
        <v>5715</v>
      </c>
      <c r="E9" s="20" t="s">
        <v>5715</v>
      </c>
      <c r="F9" s="20" t="s">
        <v>5714</v>
      </c>
      <c r="G9" s="20" t="s">
        <v>5713</v>
      </c>
      <c r="H9" s="20" t="s">
        <v>5712</v>
      </c>
      <c r="I9" s="20" t="s">
        <v>5541</v>
      </c>
      <c r="J9" s="20" t="s">
        <v>5540</v>
      </c>
      <c r="K9" s="20" t="s">
        <v>425</v>
      </c>
      <c r="L9" s="21">
        <v>84541.36</v>
      </c>
    </row>
    <row r="10" spans="1:12" x14ac:dyDescent="0.2">
      <c r="A10" s="20" t="s">
        <v>5705</v>
      </c>
      <c r="B10" s="22">
        <v>4008447</v>
      </c>
      <c r="C10" s="20" t="s">
        <v>5229</v>
      </c>
      <c r="D10" s="20" t="s">
        <v>5710</v>
      </c>
      <c r="E10" s="20" t="s">
        <v>5710</v>
      </c>
      <c r="F10" s="20" t="s">
        <v>5709</v>
      </c>
      <c r="G10" s="20" t="s">
        <v>5254</v>
      </c>
      <c r="H10" s="20" t="s">
        <v>5708</v>
      </c>
      <c r="I10" s="20" t="s">
        <v>5707</v>
      </c>
      <c r="J10" s="20" t="s">
        <v>5706</v>
      </c>
      <c r="K10" s="20" t="s">
        <v>425</v>
      </c>
      <c r="L10" s="21">
        <v>118632.4</v>
      </c>
    </row>
    <row r="11" spans="1:12" x14ac:dyDescent="0.2">
      <c r="A11" s="20" t="s">
        <v>5700</v>
      </c>
      <c r="B11" s="22">
        <v>4008449</v>
      </c>
      <c r="C11" s="20" t="s">
        <v>5229</v>
      </c>
      <c r="D11" s="20" t="s">
        <v>5704</v>
      </c>
      <c r="E11" s="20" t="s">
        <v>5704</v>
      </c>
      <c r="F11" s="20" t="s">
        <v>5703</v>
      </c>
      <c r="G11" s="20" t="s">
        <v>5702</v>
      </c>
      <c r="H11" s="20" t="s">
        <v>5701</v>
      </c>
      <c r="I11" s="20" t="s">
        <v>5285</v>
      </c>
      <c r="J11" s="20" t="s">
        <v>5279</v>
      </c>
      <c r="K11" s="20" t="s">
        <v>425</v>
      </c>
      <c r="L11" s="21">
        <v>14237.9</v>
      </c>
    </row>
    <row r="12" spans="1:12" x14ac:dyDescent="0.2">
      <c r="A12" s="20" t="s">
        <v>5694</v>
      </c>
      <c r="B12" s="22">
        <v>4008460</v>
      </c>
      <c r="C12" s="20" t="s">
        <v>5229</v>
      </c>
      <c r="D12" s="20" t="s">
        <v>5699</v>
      </c>
      <c r="E12" s="20" t="s">
        <v>5699</v>
      </c>
      <c r="F12" s="20" t="s">
        <v>5698</v>
      </c>
      <c r="G12" s="20" t="s">
        <v>5225</v>
      </c>
      <c r="H12" s="20" t="s">
        <v>5697</v>
      </c>
      <c r="I12" s="20" t="s">
        <v>5696</v>
      </c>
      <c r="J12" s="20" t="s">
        <v>5695</v>
      </c>
      <c r="K12" s="20" t="s">
        <v>425</v>
      </c>
      <c r="L12" s="21">
        <v>158735.82999999999</v>
      </c>
    </row>
    <row r="13" spans="1:12" x14ac:dyDescent="0.2">
      <c r="A13" s="20" t="s">
        <v>5688</v>
      </c>
      <c r="B13" s="22">
        <v>4008461</v>
      </c>
      <c r="C13" s="20" t="s">
        <v>5229</v>
      </c>
      <c r="D13" s="20" t="s">
        <v>5693</v>
      </c>
      <c r="E13" s="20" t="s">
        <v>5693</v>
      </c>
      <c r="F13" s="20" t="s">
        <v>5692</v>
      </c>
      <c r="G13" s="20" t="s">
        <v>5254</v>
      </c>
      <c r="H13" s="20" t="s">
        <v>5691</v>
      </c>
      <c r="I13" s="20" t="s">
        <v>5690</v>
      </c>
      <c r="J13" s="20" t="s">
        <v>5689</v>
      </c>
      <c r="K13" s="20" t="s">
        <v>425</v>
      </c>
      <c r="L13" s="21">
        <v>56898.41</v>
      </c>
    </row>
    <row r="14" spans="1:12" x14ac:dyDescent="0.2">
      <c r="A14" s="20" t="s">
        <v>5682</v>
      </c>
      <c r="B14" s="22">
        <v>4008462</v>
      </c>
      <c r="C14" s="20" t="s">
        <v>5229</v>
      </c>
      <c r="D14" s="20" t="s">
        <v>5687</v>
      </c>
      <c r="E14" s="20" t="s">
        <v>5687</v>
      </c>
      <c r="F14" s="20" t="s">
        <v>5686</v>
      </c>
      <c r="G14" s="20" t="s">
        <v>5234</v>
      </c>
      <c r="H14" s="20" t="s">
        <v>5685</v>
      </c>
      <c r="I14" s="20" t="s">
        <v>5684</v>
      </c>
      <c r="J14" s="20" t="s">
        <v>5683</v>
      </c>
      <c r="K14" s="20" t="s">
        <v>425</v>
      </c>
      <c r="L14" s="21">
        <v>55153.68</v>
      </c>
    </row>
    <row r="15" spans="1:12" x14ac:dyDescent="0.2">
      <c r="A15" s="20" t="s">
        <v>5676</v>
      </c>
      <c r="B15" s="22">
        <v>4008464</v>
      </c>
      <c r="C15" s="20" t="s">
        <v>5229</v>
      </c>
      <c r="D15" s="20" t="s">
        <v>5681</v>
      </c>
      <c r="E15" s="20" t="s">
        <v>5681</v>
      </c>
      <c r="F15" s="20" t="s">
        <v>5680</v>
      </c>
      <c r="G15" s="20" t="s">
        <v>5679</v>
      </c>
      <c r="H15" s="20" t="s">
        <v>5678</v>
      </c>
      <c r="I15" s="20" t="s">
        <v>5514</v>
      </c>
      <c r="J15" s="20" t="s">
        <v>5677</v>
      </c>
      <c r="K15" s="20" t="s">
        <v>425</v>
      </c>
      <c r="L15" s="21">
        <v>43399.68</v>
      </c>
    </row>
    <row r="16" spans="1:12" x14ac:dyDescent="0.2">
      <c r="A16" s="20" t="s">
        <v>5670</v>
      </c>
      <c r="B16" s="22">
        <v>4008465</v>
      </c>
      <c r="C16" s="20" t="s">
        <v>5229</v>
      </c>
      <c r="D16" s="20" t="s">
        <v>5675</v>
      </c>
      <c r="E16" s="20" t="s">
        <v>5675</v>
      </c>
      <c r="F16" s="20" t="s">
        <v>5674</v>
      </c>
      <c r="G16" s="20" t="s">
        <v>5673</v>
      </c>
      <c r="H16" s="20" t="s">
        <v>5672</v>
      </c>
      <c r="I16" s="20" t="s">
        <v>5637</v>
      </c>
      <c r="J16" s="20" t="s">
        <v>5671</v>
      </c>
      <c r="K16" s="20" t="s">
        <v>425</v>
      </c>
      <c r="L16" s="21">
        <v>35107.82</v>
      </c>
    </row>
    <row r="17" spans="1:12" x14ac:dyDescent="0.2">
      <c r="A17" s="20" t="s">
        <v>5663</v>
      </c>
      <c r="B17" s="22">
        <v>4008466</v>
      </c>
      <c r="C17" s="20" t="s">
        <v>5229</v>
      </c>
      <c r="D17" s="20" t="s">
        <v>5669</v>
      </c>
      <c r="E17" s="20" t="s">
        <v>5669</v>
      </c>
      <c r="F17" s="20" t="s">
        <v>5668</v>
      </c>
      <c r="G17" s="20" t="s">
        <v>5667</v>
      </c>
      <c r="H17" s="20" t="s">
        <v>5666</v>
      </c>
      <c r="I17" s="20" t="s">
        <v>5665</v>
      </c>
      <c r="J17" s="20" t="s">
        <v>5664</v>
      </c>
      <c r="K17" s="20" t="s">
        <v>425</v>
      </c>
      <c r="L17" s="21">
        <v>53199.64</v>
      </c>
    </row>
    <row r="18" spans="1:12" x14ac:dyDescent="0.2">
      <c r="A18" s="20" t="s">
        <v>5656</v>
      </c>
      <c r="B18" s="22">
        <v>4008467</v>
      </c>
      <c r="C18" s="20" t="s">
        <v>5229</v>
      </c>
      <c r="D18" s="20" t="s">
        <v>5662</v>
      </c>
      <c r="E18" s="20" t="s">
        <v>5662</v>
      </c>
      <c r="F18" s="20" t="s">
        <v>5661</v>
      </c>
      <c r="G18" s="20" t="s">
        <v>5660</v>
      </c>
      <c r="H18" s="20" t="s">
        <v>5659</v>
      </c>
      <c r="I18" s="20" t="s">
        <v>5658</v>
      </c>
      <c r="J18" s="20" t="s">
        <v>5657</v>
      </c>
      <c r="K18" s="20" t="s">
        <v>425</v>
      </c>
      <c r="L18" s="21">
        <v>112312.14</v>
      </c>
    </row>
    <row r="19" spans="1:12" x14ac:dyDescent="0.2">
      <c r="A19" s="20" t="s">
        <v>5649</v>
      </c>
      <c r="B19" s="22">
        <v>4008468</v>
      </c>
      <c r="C19" s="20" t="s">
        <v>5229</v>
      </c>
      <c r="D19" s="20" t="s">
        <v>5655</v>
      </c>
      <c r="E19" s="20" t="s">
        <v>5655</v>
      </c>
      <c r="F19" s="20" t="s">
        <v>5654</v>
      </c>
      <c r="G19" s="20" t="s">
        <v>5653</v>
      </c>
      <c r="H19" s="20" t="s">
        <v>5652</v>
      </c>
      <c r="I19" s="20" t="s">
        <v>5651</v>
      </c>
      <c r="J19" s="20" t="s">
        <v>5650</v>
      </c>
      <c r="K19" s="20" t="s">
        <v>425</v>
      </c>
      <c r="L19" s="21">
        <v>55340.55</v>
      </c>
    </row>
    <row r="20" spans="1:12" x14ac:dyDescent="0.2">
      <c r="A20" s="20" t="s">
        <v>5642</v>
      </c>
      <c r="B20" s="22">
        <v>4008469</v>
      </c>
      <c r="C20" s="20" t="s">
        <v>5229</v>
      </c>
      <c r="D20" s="20" t="s">
        <v>5648</v>
      </c>
      <c r="E20" s="20" t="s">
        <v>5648</v>
      </c>
      <c r="F20" s="20" t="s">
        <v>5647</v>
      </c>
      <c r="G20" s="20" t="s">
        <v>5646</v>
      </c>
      <c r="H20" s="20" t="s">
        <v>5645</v>
      </c>
      <c r="I20" s="20" t="s">
        <v>5644</v>
      </c>
      <c r="J20" s="20" t="s">
        <v>5643</v>
      </c>
      <c r="K20" s="20" t="s">
        <v>425</v>
      </c>
      <c r="L20" s="21">
        <v>32232.63</v>
      </c>
    </row>
    <row r="21" spans="1:12" x14ac:dyDescent="0.2">
      <c r="A21" s="20" t="s">
        <v>5635</v>
      </c>
      <c r="B21" s="22">
        <v>4008470</v>
      </c>
      <c r="C21" s="20" t="s">
        <v>5229</v>
      </c>
      <c r="D21" s="20" t="s">
        <v>5641</v>
      </c>
      <c r="E21" s="20" t="s">
        <v>5641</v>
      </c>
      <c r="F21" s="20" t="s">
        <v>5640</v>
      </c>
      <c r="G21" s="20" t="s">
        <v>5639</v>
      </c>
      <c r="H21" s="20" t="s">
        <v>5638</v>
      </c>
      <c r="I21" s="20" t="s">
        <v>5637</v>
      </c>
      <c r="J21" s="20" t="s">
        <v>5636</v>
      </c>
      <c r="K21" s="20" t="s">
        <v>425</v>
      </c>
      <c r="L21" s="21">
        <v>43560.69</v>
      </c>
    </row>
    <row r="22" spans="1:12" x14ac:dyDescent="0.2">
      <c r="A22" s="20" t="s">
        <v>5628</v>
      </c>
      <c r="B22" s="22">
        <v>4008471</v>
      </c>
      <c r="C22" s="20" t="s">
        <v>5229</v>
      </c>
      <c r="D22" s="20" t="s">
        <v>5634</v>
      </c>
      <c r="E22" s="20" t="s">
        <v>5634</v>
      </c>
      <c r="F22" s="20" t="s">
        <v>5633</v>
      </c>
      <c r="G22" s="20" t="s">
        <v>5632</v>
      </c>
      <c r="H22" s="20" t="s">
        <v>5631</v>
      </c>
      <c r="I22" s="20" t="s">
        <v>5630</v>
      </c>
      <c r="J22" s="20" t="s">
        <v>5629</v>
      </c>
      <c r="K22" s="20" t="s">
        <v>425</v>
      </c>
      <c r="L22" s="21">
        <v>31327.08</v>
      </c>
    </row>
    <row r="23" spans="1:12" x14ac:dyDescent="0.2">
      <c r="A23" s="20" t="s">
        <v>5622</v>
      </c>
      <c r="B23" s="22">
        <v>4008472</v>
      </c>
      <c r="C23" s="20" t="s">
        <v>5229</v>
      </c>
      <c r="D23" s="20" t="s">
        <v>5627</v>
      </c>
      <c r="E23" s="20" t="s">
        <v>251</v>
      </c>
      <c r="F23" s="20" t="s">
        <v>5626</v>
      </c>
      <c r="G23" s="20" t="s">
        <v>5625</v>
      </c>
      <c r="H23" s="20" t="s">
        <v>5624</v>
      </c>
      <c r="I23" s="20" t="s">
        <v>5541</v>
      </c>
      <c r="J23" s="20" t="s">
        <v>5623</v>
      </c>
      <c r="K23" s="20" t="s">
        <v>425</v>
      </c>
      <c r="L23" s="21">
        <v>22634.66</v>
      </c>
    </row>
    <row r="24" spans="1:12" x14ac:dyDescent="0.2">
      <c r="A24" s="20" t="s">
        <v>5615</v>
      </c>
      <c r="B24" s="22">
        <v>4008473</v>
      </c>
      <c r="C24" s="20" t="s">
        <v>5229</v>
      </c>
      <c r="D24" s="20" t="s">
        <v>5621</v>
      </c>
      <c r="E24" s="20" t="s">
        <v>5621</v>
      </c>
      <c r="F24" s="20" t="s">
        <v>5620</v>
      </c>
      <c r="G24" s="20" t="s">
        <v>5619</v>
      </c>
      <c r="H24" s="20" t="s">
        <v>5618</v>
      </c>
      <c r="I24" s="20" t="s">
        <v>5617</v>
      </c>
      <c r="J24" s="20" t="s">
        <v>5616</v>
      </c>
      <c r="K24" s="20" t="s">
        <v>425</v>
      </c>
      <c r="L24" s="21">
        <v>34919.980000000003</v>
      </c>
    </row>
    <row r="25" spans="1:12" x14ac:dyDescent="0.2">
      <c r="A25" s="20" t="s">
        <v>5608</v>
      </c>
      <c r="B25" s="22">
        <v>4008474</v>
      </c>
      <c r="C25" s="20" t="s">
        <v>5229</v>
      </c>
      <c r="D25" s="20" t="s">
        <v>5614</v>
      </c>
      <c r="E25" s="20" t="s">
        <v>5614</v>
      </c>
      <c r="F25" s="20" t="s">
        <v>5613</v>
      </c>
      <c r="G25" s="20" t="s">
        <v>5612</v>
      </c>
      <c r="H25" s="20" t="s">
        <v>5611</v>
      </c>
      <c r="I25" s="20" t="s">
        <v>5610</v>
      </c>
      <c r="J25" s="20" t="s">
        <v>5609</v>
      </c>
      <c r="K25" s="20" t="s">
        <v>425</v>
      </c>
      <c r="L25" s="21">
        <v>22229.21</v>
      </c>
    </row>
    <row r="26" spans="1:12" x14ac:dyDescent="0.2">
      <c r="A26" s="20" t="s">
        <v>5602</v>
      </c>
      <c r="B26" s="22">
        <v>4008475</v>
      </c>
      <c r="C26" s="20" t="s">
        <v>5229</v>
      </c>
      <c r="D26" s="20" t="s">
        <v>5607</v>
      </c>
      <c r="E26" s="20" t="s">
        <v>5607</v>
      </c>
      <c r="F26" s="20" t="s">
        <v>5606</v>
      </c>
      <c r="G26" s="20" t="s">
        <v>5598</v>
      </c>
      <c r="H26" s="20" t="s">
        <v>5605</v>
      </c>
      <c r="I26" s="20" t="s">
        <v>5604</v>
      </c>
      <c r="J26" s="20" t="s">
        <v>5603</v>
      </c>
      <c r="K26" s="20" t="s">
        <v>425</v>
      </c>
      <c r="L26" s="21">
        <v>269740.88</v>
      </c>
    </row>
    <row r="27" spans="1:12" x14ac:dyDescent="0.2">
      <c r="A27" s="20" t="s">
        <v>5594</v>
      </c>
      <c r="B27" s="22">
        <v>4008476</v>
      </c>
      <c r="C27" s="20" t="s">
        <v>5229</v>
      </c>
      <c r="D27" s="20" t="s">
        <v>5601</v>
      </c>
      <c r="E27" s="20" t="s">
        <v>5600</v>
      </c>
      <c r="F27" s="20" t="s">
        <v>5599</v>
      </c>
      <c r="G27" s="20" t="s">
        <v>5598</v>
      </c>
      <c r="H27" s="20" t="s">
        <v>5597</v>
      </c>
      <c r="I27" s="20" t="s">
        <v>5596</v>
      </c>
      <c r="J27" s="20" t="s">
        <v>5595</v>
      </c>
      <c r="K27" s="20" t="s">
        <v>425</v>
      </c>
      <c r="L27" s="21">
        <v>28139.14</v>
      </c>
    </row>
    <row r="28" spans="1:12" x14ac:dyDescent="0.2">
      <c r="A28" s="20" t="s">
        <v>5587</v>
      </c>
      <c r="B28" s="22">
        <v>4008477</v>
      </c>
      <c r="C28" s="20" t="s">
        <v>5229</v>
      </c>
      <c r="D28" s="20" t="s">
        <v>5593</v>
      </c>
      <c r="E28" s="20" t="s">
        <v>5593</v>
      </c>
      <c r="F28" s="20" t="s">
        <v>5592</v>
      </c>
      <c r="G28" s="20" t="s">
        <v>5591</v>
      </c>
      <c r="H28" s="20" t="s">
        <v>5590</v>
      </c>
      <c r="I28" s="20" t="s">
        <v>5589</v>
      </c>
      <c r="J28" s="20" t="s">
        <v>5588</v>
      </c>
      <c r="K28" s="20" t="s">
        <v>425</v>
      </c>
      <c r="L28" s="21">
        <v>36672.03</v>
      </c>
    </row>
    <row r="29" spans="1:12" x14ac:dyDescent="0.2">
      <c r="A29" s="20" t="s">
        <v>5580</v>
      </c>
      <c r="B29" s="22">
        <v>4008478</v>
      </c>
      <c r="C29" s="20" t="s">
        <v>5229</v>
      </c>
      <c r="D29" s="20" t="s">
        <v>5586</v>
      </c>
      <c r="E29" s="20" t="s">
        <v>5586</v>
      </c>
      <c r="F29" s="20" t="s">
        <v>5585</v>
      </c>
      <c r="G29" s="20" t="s">
        <v>5584</v>
      </c>
      <c r="H29" s="20" t="s">
        <v>5583</v>
      </c>
      <c r="I29" s="20" t="s">
        <v>5582</v>
      </c>
      <c r="J29" s="20" t="s">
        <v>5581</v>
      </c>
      <c r="K29" s="20" t="s">
        <v>425</v>
      </c>
      <c r="L29" s="21">
        <v>36843.769999999997</v>
      </c>
    </row>
    <row r="30" spans="1:12" x14ac:dyDescent="0.2">
      <c r="A30" s="20" t="s">
        <v>5573</v>
      </c>
      <c r="B30" s="22">
        <v>4008479</v>
      </c>
      <c r="C30" s="20" t="s">
        <v>5229</v>
      </c>
      <c r="D30" s="20" t="s">
        <v>5579</v>
      </c>
      <c r="E30" s="20" t="s">
        <v>5579</v>
      </c>
      <c r="F30" s="20" t="s">
        <v>5578</v>
      </c>
      <c r="G30" s="20" t="s">
        <v>5577</v>
      </c>
      <c r="H30" s="20" t="s">
        <v>5576</v>
      </c>
      <c r="I30" s="20" t="s">
        <v>5575</v>
      </c>
      <c r="J30" s="20" t="s">
        <v>5574</v>
      </c>
      <c r="K30" s="20" t="s">
        <v>425</v>
      </c>
      <c r="L30" s="21">
        <v>295062.40000000002</v>
      </c>
    </row>
    <row r="31" spans="1:12" x14ac:dyDescent="0.2">
      <c r="A31" s="20" t="s">
        <v>5566</v>
      </c>
      <c r="B31" s="22">
        <v>4008454</v>
      </c>
      <c r="C31" s="20" t="s">
        <v>5229</v>
      </c>
      <c r="D31" s="20" t="s">
        <v>5572</v>
      </c>
      <c r="E31" s="20" t="s">
        <v>5572</v>
      </c>
      <c r="F31" s="20" t="s">
        <v>5571</v>
      </c>
      <c r="G31" s="20" t="s">
        <v>5570</v>
      </c>
      <c r="H31" s="20" t="s">
        <v>5569</v>
      </c>
      <c r="I31" s="20" t="s">
        <v>5568</v>
      </c>
      <c r="J31" s="20" t="s">
        <v>5567</v>
      </c>
      <c r="K31" s="20" t="s">
        <v>425</v>
      </c>
      <c r="L31" s="21">
        <v>173825.11</v>
      </c>
    </row>
    <row r="32" spans="1:12" x14ac:dyDescent="0.2">
      <c r="A32" s="20" t="s">
        <v>5559</v>
      </c>
      <c r="B32" s="22">
        <v>4008455</v>
      </c>
      <c r="C32" s="20" t="s">
        <v>5229</v>
      </c>
      <c r="D32" s="20" t="s">
        <v>5565</v>
      </c>
      <c r="E32" s="20" t="s">
        <v>5565</v>
      </c>
      <c r="F32" s="20" t="s">
        <v>5564</v>
      </c>
      <c r="G32" s="20" t="s">
        <v>5563</v>
      </c>
      <c r="H32" s="20" t="s">
        <v>5562</v>
      </c>
      <c r="I32" s="20" t="s">
        <v>5561</v>
      </c>
      <c r="J32" s="20" t="s">
        <v>5560</v>
      </c>
      <c r="K32" s="20" t="s">
        <v>425</v>
      </c>
      <c r="L32" s="21">
        <v>52945.93</v>
      </c>
    </row>
    <row r="33" spans="1:12" x14ac:dyDescent="0.2">
      <c r="A33" s="20" t="s">
        <v>5552</v>
      </c>
      <c r="B33" s="22">
        <v>4008456</v>
      </c>
      <c r="C33" s="20" t="s">
        <v>5229</v>
      </c>
      <c r="D33" s="20" t="s">
        <v>5558</v>
      </c>
      <c r="E33" s="20" t="s">
        <v>5558</v>
      </c>
      <c r="F33" s="20" t="s">
        <v>5557</v>
      </c>
      <c r="G33" s="20" t="s">
        <v>5556</v>
      </c>
      <c r="H33" s="20" t="s">
        <v>5555</v>
      </c>
      <c r="I33" s="20" t="s">
        <v>5554</v>
      </c>
      <c r="J33" s="20" t="s">
        <v>5553</v>
      </c>
      <c r="K33" s="20" t="s">
        <v>425</v>
      </c>
      <c r="L33" s="21">
        <v>35831.86</v>
      </c>
    </row>
    <row r="34" spans="1:12" x14ac:dyDescent="0.2">
      <c r="A34" s="20" t="s">
        <v>5546</v>
      </c>
      <c r="B34" s="22">
        <v>4008457</v>
      </c>
      <c r="C34" s="20" t="s">
        <v>5229</v>
      </c>
      <c r="D34" s="20" t="s">
        <v>5551</v>
      </c>
      <c r="E34" s="20" t="s">
        <v>5551</v>
      </c>
      <c r="F34" s="20" t="s">
        <v>5550</v>
      </c>
      <c r="G34" s="20" t="s">
        <v>5390</v>
      </c>
      <c r="H34" s="20" t="s">
        <v>5549</v>
      </c>
      <c r="I34" s="20" t="s">
        <v>5548</v>
      </c>
      <c r="J34" s="20" t="s">
        <v>5547</v>
      </c>
      <c r="K34" s="20" t="s">
        <v>425</v>
      </c>
      <c r="L34" s="21">
        <v>3931.5</v>
      </c>
    </row>
    <row r="35" spans="1:12" x14ac:dyDescent="0.2">
      <c r="A35" s="20" t="s">
        <v>5539</v>
      </c>
      <c r="B35" s="22">
        <v>4008458</v>
      </c>
      <c r="C35" s="20" t="s">
        <v>5229</v>
      </c>
      <c r="D35" s="20" t="s">
        <v>5545</v>
      </c>
      <c r="E35" s="20" t="s">
        <v>5545</v>
      </c>
      <c r="F35" s="20" t="s">
        <v>5544</v>
      </c>
      <c r="G35" s="20" t="s">
        <v>5543</v>
      </c>
      <c r="H35" s="20" t="s">
        <v>5542</v>
      </c>
      <c r="I35" s="20" t="s">
        <v>5541</v>
      </c>
      <c r="J35" s="20" t="s">
        <v>5540</v>
      </c>
      <c r="K35" s="20" t="s">
        <v>425</v>
      </c>
      <c r="L35" s="21">
        <v>22820.06</v>
      </c>
    </row>
    <row r="36" spans="1:12" x14ac:dyDescent="0.2">
      <c r="A36" s="20" t="s">
        <v>5532</v>
      </c>
      <c r="B36" s="22">
        <v>4008459</v>
      </c>
      <c r="C36" s="20" t="s">
        <v>5229</v>
      </c>
      <c r="D36" s="20" t="s">
        <v>5538</v>
      </c>
      <c r="E36" s="20" t="s">
        <v>5538</v>
      </c>
      <c r="F36" s="20" t="s">
        <v>5537</v>
      </c>
      <c r="G36" s="20" t="s">
        <v>5536</v>
      </c>
      <c r="H36" s="20" t="s">
        <v>5535</v>
      </c>
      <c r="I36" s="20" t="s">
        <v>5534</v>
      </c>
      <c r="J36" s="20" t="s">
        <v>5533</v>
      </c>
      <c r="K36" s="20" t="s">
        <v>425</v>
      </c>
      <c r="L36" s="21">
        <v>71244.13</v>
      </c>
    </row>
    <row r="37" spans="1:12" x14ac:dyDescent="0.2">
      <c r="A37" s="20" t="s">
        <v>5525</v>
      </c>
      <c r="B37" s="22">
        <v>4008480</v>
      </c>
      <c r="C37" s="20" t="s">
        <v>5229</v>
      </c>
      <c r="D37" s="20" t="s">
        <v>5531</v>
      </c>
      <c r="E37" s="20" t="s">
        <v>5531</v>
      </c>
      <c r="F37" s="20" t="s">
        <v>5530</v>
      </c>
      <c r="G37" s="20" t="s">
        <v>5529</v>
      </c>
      <c r="H37" s="20" t="s">
        <v>5528</v>
      </c>
      <c r="I37" s="20" t="s">
        <v>5527</v>
      </c>
      <c r="J37" s="20" t="s">
        <v>5526</v>
      </c>
      <c r="K37" s="20" t="s">
        <v>425</v>
      </c>
      <c r="L37" s="21">
        <v>64270.09</v>
      </c>
    </row>
    <row r="38" spans="1:12" x14ac:dyDescent="0.2">
      <c r="A38" s="20" t="s">
        <v>5519</v>
      </c>
      <c r="B38" s="22">
        <v>4008481</v>
      </c>
      <c r="C38" s="20" t="s">
        <v>5229</v>
      </c>
      <c r="D38" s="20" t="s">
        <v>5524</v>
      </c>
      <c r="E38" s="20" t="s">
        <v>5524</v>
      </c>
      <c r="F38" s="20" t="s">
        <v>5523</v>
      </c>
      <c r="G38" s="20" t="s">
        <v>5522</v>
      </c>
      <c r="H38" s="20" t="s">
        <v>5521</v>
      </c>
      <c r="I38" s="20" t="s">
        <v>5500</v>
      </c>
      <c r="J38" s="20" t="s">
        <v>5520</v>
      </c>
      <c r="K38" s="20" t="s">
        <v>425</v>
      </c>
      <c r="L38" s="21">
        <v>45435.199999999997</v>
      </c>
    </row>
    <row r="39" spans="1:12" x14ac:dyDescent="0.2">
      <c r="A39" s="20" t="s">
        <v>5512</v>
      </c>
      <c r="B39" s="22">
        <v>4008482</v>
      </c>
      <c r="C39" s="20" t="s">
        <v>5229</v>
      </c>
      <c r="D39" s="20" t="s">
        <v>5518</v>
      </c>
      <c r="E39" s="20" t="s">
        <v>5518</v>
      </c>
      <c r="F39" s="20" t="s">
        <v>5517</v>
      </c>
      <c r="G39" s="20" t="s">
        <v>5516</v>
      </c>
      <c r="H39" s="20" t="s">
        <v>5515</v>
      </c>
      <c r="I39" s="20" t="s">
        <v>5514</v>
      </c>
      <c r="J39" s="20" t="s">
        <v>5513</v>
      </c>
      <c r="K39" s="20" t="s">
        <v>425</v>
      </c>
      <c r="L39" s="21">
        <v>35110.75</v>
      </c>
    </row>
    <row r="40" spans="1:12" x14ac:dyDescent="0.2">
      <c r="A40" s="20" t="s">
        <v>5505</v>
      </c>
      <c r="B40" s="22">
        <v>4008490</v>
      </c>
      <c r="C40" s="20" t="s">
        <v>5229</v>
      </c>
      <c r="D40" s="20" t="s">
        <v>5511</v>
      </c>
      <c r="E40" s="20" t="s">
        <v>5511</v>
      </c>
      <c r="F40" s="20" t="s">
        <v>5510</v>
      </c>
      <c r="G40" s="20" t="s">
        <v>5509</v>
      </c>
      <c r="H40" s="20" t="s">
        <v>5508</v>
      </c>
      <c r="I40" s="20" t="s">
        <v>5507</v>
      </c>
      <c r="J40" s="20" t="s">
        <v>5506</v>
      </c>
      <c r="K40" s="20" t="s">
        <v>425</v>
      </c>
      <c r="L40" s="21">
        <v>33838.300000000003</v>
      </c>
    </row>
    <row r="41" spans="1:12" x14ac:dyDescent="0.2">
      <c r="A41" s="20" t="s">
        <v>5498</v>
      </c>
      <c r="B41" s="22">
        <v>4008491</v>
      </c>
      <c r="C41" s="20" t="s">
        <v>5229</v>
      </c>
      <c r="D41" s="20" t="s">
        <v>5504</v>
      </c>
      <c r="E41" s="20" t="s">
        <v>5504</v>
      </c>
      <c r="F41" s="20" t="s">
        <v>5503</v>
      </c>
      <c r="G41" s="20" t="s">
        <v>5502</v>
      </c>
      <c r="H41" s="20" t="s">
        <v>5501</v>
      </c>
      <c r="I41" s="20" t="s">
        <v>5500</v>
      </c>
      <c r="J41" s="20" t="s">
        <v>5499</v>
      </c>
      <c r="K41" s="20" t="s">
        <v>425</v>
      </c>
      <c r="L41" s="21">
        <v>41094.839999999997</v>
      </c>
    </row>
    <row r="42" spans="1:12" x14ac:dyDescent="0.2">
      <c r="A42" s="20" t="s">
        <v>5492</v>
      </c>
      <c r="B42" s="22">
        <v>4008492</v>
      </c>
      <c r="C42" s="20" t="s">
        <v>5229</v>
      </c>
      <c r="D42" s="20" t="s">
        <v>5497</v>
      </c>
      <c r="E42" s="20" t="s">
        <v>5497</v>
      </c>
      <c r="F42" s="20" t="s">
        <v>5496</v>
      </c>
      <c r="G42" s="20" t="s">
        <v>5495</v>
      </c>
      <c r="H42" s="20" t="s">
        <v>5494</v>
      </c>
      <c r="I42" s="20" t="s">
        <v>5493</v>
      </c>
      <c r="J42" s="20" t="s">
        <v>5422</v>
      </c>
      <c r="K42" s="20" t="s">
        <v>425</v>
      </c>
      <c r="L42" s="21">
        <v>34798</v>
      </c>
    </row>
    <row r="43" spans="1:12" x14ac:dyDescent="0.2">
      <c r="A43" s="20" t="s">
        <v>5485</v>
      </c>
      <c r="B43" s="22">
        <v>4008493</v>
      </c>
      <c r="C43" s="20" t="s">
        <v>5229</v>
      </c>
      <c r="D43" s="20" t="s">
        <v>5491</v>
      </c>
      <c r="E43" s="20" t="s">
        <v>5491</v>
      </c>
      <c r="F43" s="20" t="s">
        <v>5490</v>
      </c>
      <c r="G43" s="20" t="s">
        <v>5489</v>
      </c>
      <c r="H43" s="20" t="s">
        <v>5488</v>
      </c>
      <c r="I43" s="20" t="s">
        <v>5487</v>
      </c>
      <c r="J43" s="20" t="s">
        <v>5486</v>
      </c>
      <c r="K43" s="20" t="s">
        <v>425</v>
      </c>
      <c r="L43" s="21">
        <v>208100.08</v>
      </c>
    </row>
    <row r="44" spans="1:12" x14ac:dyDescent="0.2">
      <c r="A44" s="20" t="s">
        <v>5478</v>
      </c>
      <c r="B44" s="22">
        <v>4008494</v>
      </c>
      <c r="C44" s="20" t="s">
        <v>5229</v>
      </c>
      <c r="D44" s="20" t="s">
        <v>5484</v>
      </c>
      <c r="E44" s="20" t="s">
        <v>5484</v>
      </c>
      <c r="F44" s="20" t="s">
        <v>5483</v>
      </c>
      <c r="G44" s="20" t="s">
        <v>5482</v>
      </c>
      <c r="H44" s="20" t="s">
        <v>5481</v>
      </c>
      <c r="I44" s="20" t="s">
        <v>5480</v>
      </c>
      <c r="J44" s="20" t="s">
        <v>5479</v>
      </c>
      <c r="K44" s="20" t="s">
        <v>425</v>
      </c>
      <c r="L44" s="21">
        <v>40589.86</v>
      </c>
    </row>
    <row r="45" spans="1:12" x14ac:dyDescent="0.2">
      <c r="A45" s="20" t="s">
        <v>5471</v>
      </c>
      <c r="B45" s="22">
        <v>4008495</v>
      </c>
      <c r="C45" s="20" t="s">
        <v>5229</v>
      </c>
      <c r="D45" s="20" t="s">
        <v>5477</v>
      </c>
      <c r="E45" s="20" t="s">
        <v>5477</v>
      </c>
      <c r="F45" s="20" t="s">
        <v>5476</v>
      </c>
      <c r="G45" s="20" t="s">
        <v>5475</v>
      </c>
      <c r="H45" s="20" t="s">
        <v>5474</v>
      </c>
      <c r="I45" s="20" t="s">
        <v>5473</v>
      </c>
      <c r="J45" s="20" t="s">
        <v>5472</v>
      </c>
      <c r="K45" s="20" t="s">
        <v>425</v>
      </c>
      <c r="L45" s="21">
        <v>37819.08</v>
      </c>
    </row>
    <row r="46" spans="1:12" x14ac:dyDescent="0.2">
      <c r="A46" s="20" t="s">
        <v>5465</v>
      </c>
      <c r="B46" s="22">
        <v>4008496</v>
      </c>
      <c r="C46" s="20" t="s">
        <v>5229</v>
      </c>
      <c r="D46" s="20" t="s">
        <v>5470</v>
      </c>
      <c r="E46" s="20" t="s">
        <v>5470</v>
      </c>
      <c r="F46" s="20" t="s">
        <v>5469</v>
      </c>
      <c r="G46" s="20" t="s">
        <v>5234</v>
      </c>
      <c r="H46" s="20" t="s">
        <v>5468</v>
      </c>
      <c r="I46" s="20" t="s">
        <v>5467</v>
      </c>
      <c r="J46" s="20" t="s">
        <v>5466</v>
      </c>
      <c r="K46" s="20" t="s">
        <v>425</v>
      </c>
      <c r="L46" s="21">
        <v>134378.88</v>
      </c>
    </row>
    <row r="47" spans="1:12" x14ac:dyDescent="0.2">
      <c r="A47" s="20" t="s">
        <v>5459</v>
      </c>
      <c r="B47" s="22">
        <v>4008497</v>
      </c>
      <c r="C47" s="20" t="s">
        <v>5229</v>
      </c>
      <c r="D47" s="20" t="s">
        <v>5464</v>
      </c>
      <c r="E47" s="20" t="s">
        <v>5464</v>
      </c>
      <c r="F47" s="20" t="s">
        <v>5463</v>
      </c>
      <c r="G47" s="20" t="s">
        <v>5234</v>
      </c>
      <c r="H47" s="20" t="s">
        <v>5462</v>
      </c>
      <c r="I47" s="20" t="s">
        <v>5461</v>
      </c>
      <c r="J47" s="20" t="s">
        <v>5460</v>
      </c>
      <c r="K47" s="20" t="s">
        <v>425</v>
      </c>
      <c r="L47" s="21">
        <v>150541.54999999999</v>
      </c>
    </row>
    <row r="48" spans="1:12" x14ac:dyDescent="0.2">
      <c r="A48" s="20" t="s">
        <v>5453</v>
      </c>
      <c r="B48" s="22">
        <v>4008483</v>
      </c>
      <c r="C48" s="20" t="s">
        <v>5229</v>
      </c>
      <c r="D48" s="20" t="s">
        <v>5458</v>
      </c>
      <c r="E48" s="20" t="s">
        <v>5458</v>
      </c>
      <c r="F48" s="20" t="s">
        <v>5457</v>
      </c>
      <c r="G48" s="20" t="s">
        <v>5234</v>
      </c>
      <c r="H48" s="20" t="s">
        <v>5456</v>
      </c>
      <c r="I48" s="20" t="s">
        <v>5455</v>
      </c>
      <c r="J48" s="20" t="s">
        <v>5454</v>
      </c>
      <c r="K48" s="20" t="s">
        <v>425</v>
      </c>
      <c r="L48" s="21">
        <v>1209005.47</v>
      </c>
    </row>
    <row r="49" spans="1:12" x14ac:dyDescent="0.2">
      <c r="A49" s="20" t="s">
        <v>5447</v>
      </c>
      <c r="B49" s="22">
        <v>4008484</v>
      </c>
      <c r="C49" s="20" t="s">
        <v>5229</v>
      </c>
      <c r="D49" s="20" t="s">
        <v>5452</v>
      </c>
      <c r="E49" s="20" t="s">
        <v>5452</v>
      </c>
      <c r="F49" s="20" t="s">
        <v>5451</v>
      </c>
      <c r="G49" s="20" t="s">
        <v>5234</v>
      </c>
      <c r="H49" s="20" t="s">
        <v>5450</v>
      </c>
      <c r="I49" s="20" t="s">
        <v>5449</v>
      </c>
      <c r="J49" s="20" t="s">
        <v>5448</v>
      </c>
      <c r="K49" s="20" t="s">
        <v>425</v>
      </c>
      <c r="L49" s="21">
        <v>185394.68</v>
      </c>
    </row>
    <row r="50" spans="1:12" x14ac:dyDescent="0.2">
      <c r="A50" s="20" t="s">
        <v>5441</v>
      </c>
      <c r="B50" s="22">
        <v>4008485</v>
      </c>
      <c r="C50" s="20" t="s">
        <v>5229</v>
      </c>
      <c r="D50" s="20" t="s">
        <v>5446</v>
      </c>
      <c r="E50" s="20" t="s">
        <v>5446</v>
      </c>
      <c r="F50" s="20" t="s">
        <v>3805</v>
      </c>
      <c r="G50" s="20" t="s">
        <v>5445</v>
      </c>
      <c r="H50" s="20" t="s">
        <v>5444</v>
      </c>
      <c r="I50" s="20" t="s">
        <v>5443</v>
      </c>
      <c r="J50" s="20" t="s">
        <v>5442</v>
      </c>
      <c r="K50" s="20" t="s">
        <v>425</v>
      </c>
      <c r="L50" s="21">
        <v>538559.63</v>
      </c>
    </row>
    <row r="51" spans="1:12" x14ac:dyDescent="0.2">
      <c r="A51" s="20" t="s">
        <v>5435</v>
      </c>
      <c r="B51" s="22">
        <v>4008486</v>
      </c>
      <c r="C51" s="20" t="s">
        <v>5229</v>
      </c>
      <c r="D51" s="20" t="s">
        <v>5440</v>
      </c>
      <c r="E51" s="20" t="s">
        <v>5440</v>
      </c>
      <c r="F51" s="20" t="s">
        <v>5439</v>
      </c>
      <c r="G51" s="20" t="s">
        <v>5234</v>
      </c>
      <c r="H51" s="20" t="s">
        <v>5438</v>
      </c>
      <c r="I51" s="20" t="s">
        <v>5437</v>
      </c>
      <c r="J51" s="20" t="s">
        <v>5436</v>
      </c>
      <c r="K51" s="20" t="s">
        <v>425</v>
      </c>
      <c r="L51" s="21">
        <v>150773.29999999999</v>
      </c>
    </row>
    <row r="52" spans="1:12" x14ac:dyDescent="0.2">
      <c r="A52" s="20" t="s">
        <v>5428</v>
      </c>
      <c r="B52" s="22">
        <v>4008487</v>
      </c>
      <c r="C52" s="20" t="s">
        <v>5229</v>
      </c>
      <c r="D52" s="20" t="s">
        <v>5434</v>
      </c>
      <c r="E52" s="20" t="s">
        <v>5434</v>
      </c>
      <c r="F52" s="20" t="s">
        <v>5433</v>
      </c>
      <c r="G52" s="20" t="s">
        <v>5432</v>
      </c>
      <c r="H52" s="20" t="s">
        <v>5431</v>
      </c>
      <c r="I52" s="20" t="s">
        <v>5430</v>
      </c>
      <c r="J52" s="20" t="s">
        <v>5429</v>
      </c>
      <c r="K52" s="20" t="s">
        <v>425</v>
      </c>
      <c r="L52" s="21">
        <v>157352.14000000001</v>
      </c>
    </row>
    <row r="53" spans="1:12" x14ac:dyDescent="0.2">
      <c r="A53" s="20" t="s">
        <v>5421</v>
      </c>
      <c r="B53" s="22">
        <v>4008498</v>
      </c>
      <c r="C53" s="20" t="s">
        <v>5229</v>
      </c>
      <c r="D53" s="20" t="s">
        <v>5427</v>
      </c>
      <c r="E53" s="20" t="s">
        <v>5427</v>
      </c>
      <c r="F53" s="20" t="s">
        <v>5426</v>
      </c>
      <c r="G53" s="20" t="s">
        <v>5425</v>
      </c>
      <c r="H53" s="20" t="s">
        <v>5424</v>
      </c>
      <c r="I53" s="20" t="s">
        <v>5423</v>
      </c>
      <c r="J53" s="20" t="s">
        <v>5422</v>
      </c>
      <c r="K53" s="20" t="s">
        <v>425</v>
      </c>
      <c r="L53" s="21">
        <v>45141.48</v>
      </c>
    </row>
    <row r="54" spans="1:12" x14ac:dyDescent="0.2">
      <c r="A54" s="20" t="s">
        <v>5414</v>
      </c>
      <c r="B54" s="22">
        <v>4008499</v>
      </c>
      <c r="C54" s="20" t="s">
        <v>5229</v>
      </c>
      <c r="D54" s="20" t="s">
        <v>5420</v>
      </c>
      <c r="E54" s="20" t="s">
        <v>5420</v>
      </c>
      <c r="F54" s="20" t="s">
        <v>5419</v>
      </c>
      <c r="G54" s="20" t="s">
        <v>5418</v>
      </c>
      <c r="H54" s="20" t="s">
        <v>5417</v>
      </c>
      <c r="I54" s="20" t="s">
        <v>5416</v>
      </c>
      <c r="J54" s="20" t="s">
        <v>5415</v>
      </c>
      <c r="K54" s="20" t="s">
        <v>425</v>
      </c>
      <c r="L54" s="21">
        <v>371357.28</v>
      </c>
    </row>
    <row r="55" spans="1:12" x14ac:dyDescent="0.2">
      <c r="A55" s="20" t="s">
        <v>5408</v>
      </c>
      <c r="B55" s="22">
        <v>4008500</v>
      </c>
      <c r="C55" s="20" t="s">
        <v>5229</v>
      </c>
      <c r="D55" s="20" t="s">
        <v>5413</v>
      </c>
      <c r="E55" s="20" t="s">
        <v>5413</v>
      </c>
      <c r="F55" s="20" t="s">
        <v>5412</v>
      </c>
      <c r="G55" s="20" t="s">
        <v>5234</v>
      </c>
      <c r="H55" s="20" t="s">
        <v>5411</v>
      </c>
      <c r="I55" s="20" t="s">
        <v>5410</v>
      </c>
      <c r="J55" s="20" t="s">
        <v>5409</v>
      </c>
      <c r="K55" s="20" t="s">
        <v>425</v>
      </c>
      <c r="L55" s="21">
        <v>6830.11</v>
      </c>
    </row>
    <row r="56" spans="1:12" x14ac:dyDescent="0.2">
      <c r="A56" s="20" t="s">
        <v>5401</v>
      </c>
      <c r="B56" s="22">
        <v>4008501</v>
      </c>
      <c r="C56" s="20" t="s">
        <v>5229</v>
      </c>
      <c r="D56" s="20" t="s">
        <v>5407</v>
      </c>
      <c r="E56" s="20" t="s">
        <v>5407</v>
      </c>
      <c r="F56" s="20" t="s">
        <v>5406</v>
      </c>
      <c r="G56" s="20" t="s">
        <v>5405</v>
      </c>
      <c r="H56" s="20" t="s">
        <v>5404</v>
      </c>
      <c r="I56" s="20" t="s">
        <v>5403</v>
      </c>
      <c r="J56" s="20" t="s">
        <v>5402</v>
      </c>
      <c r="K56" s="20" t="s">
        <v>425</v>
      </c>
      <c r="L56" s="21">
        <v>198115.7</v>
      </c>
    </row>
    <row r="57" spans="1:12" x14ac:dyDescent="0.2">
      <c r="A57" s="20" t="s">
        <v>5393</v>
      </c>
      <c r="B57" s="22">
        <v>4008502</v>
      </c>
      <c r="C57" s="20" t="s">
        <v>5229</v>
      </c>
      <c r="D57" s="20" t="s">
        <v>5400</v>
      </c>
      <c r="E57" s="20" t="s">
        <v>5399</v>
      </c>
      <c r="F57" s="20" t="s">
        <v>5398</v>
      </c>
      <c r="G57" s="20" t="s">
        <v>5397</v>
      </c>
      <c r="H57" s="20" t="s">
        <v>5396</v>
      </c>
      <c r="I57" s="20" t="s">
        <v>5395</v>
      </c>
      <c r="J57" s="20" t="s">
        <v>5394</v>
      </c>
      <c r="K57" s="20" t="s">
        <v>425</v>
      </c>
      <c r="L57" s="21">
        <v>39120.31</v>
      </c>
    </row>
    <row r="58" spans="1:12" x14ac:dyDescent="0.2">
      <c r="A58" s="20" t="s">
        <v>5386</v>
      </c>
      <c r="B58" s="22">
        <v>4008503</v>
      </c>
      <c r="C58" s="20" t="s">
        <v>5229</v>
      </c>
      <c r="D58" s="20" t="s">
        <v>5392</v>
      </c>
      <c r="E58" s="20" t="s">
        <v>5392</v>
      </c>
      <c r="F58" s="20" t="s">
        <v>5391</v>
      </c>
      <c r="G58" s="20" t="s">
        <v>5390</v>
      </c>
      <c r="H58" s="20" t="s">
        <v>5389</v>
      </c>
      <c r="I58" s="20" t="s">
        <v>5388</v>
      </c>
      <c r="J58" s="20" t="s">
        <v>5387</v>
      </c>
      <c r="K58" s="20" t="s">
        <v>425</v>
      </c>
      <c r="L58" s="21">
        <v>63729.01</v>
      </c>
    </row>
    <row r="59" spans="1:12" x14ac:dyDescent="0.2">
      <c r="A59" s="20" t="s">
        <v>5379</v>
      </c>
      <c r="B59" s="22">
        <v>4008504</v>
      </c>
      <c r="C59" s="20" t="s">
        <v>5229</v>
      </c>
      <c r="D59" s="20" t="s">
        <v>5385</v>
      </c>
      <c r="E59" s="20" t="s">
        <v>5385</v>
      </c>
      <c r="F59" s="20" t="s">
        <v>5384</v>
      </c>
      <c r="G59" s="20" t="s">
        <v>5383</v>
      </c>
      <c r="H59" s="20" t="s">
        <v>5382</v>
      </c>
      <c r="I59" s="20" t="s">
        <v>5381</v>
      </c>
      <c r="J59" s="20" t="s">
        <v>5380</v>
      </c>
      <c r="K59" s="20" t="s">
        <v>425</v>
      </c>
      <c r="L59" s="21">
        <v>35801.129999999997</v>
      </c>
    </row>
    <row r="60" spans="1:12" x14ac:dyDescent="0.2">
      <c r="A60" s="20" t="s">
        <v>5372</v>
      </c>
      <c r="B60" s="22">
        <v>4008505</v>
      </c>
      <c r="C60" s="20" t="s">
        <v>5229</v>
      </c>
      <c r="D60" s="20" t="s">
        <v>5378</v>
      </c>
      <c r="E60" s="20" t="s">
        <v>5378</v>
      </c>
      <c r="F60" s="20" t="s">
        <v>5377</v>
      </c>
      <c r="G60" s="20" t="s">
        <v>5376</v>
      </c>
      <c r="H60" s="20" t="s">
        <v>5375</v>
      </c>
      <c r="I60" s="20" t="s">
        <v>5374</v>
      </c>
      <c r="J60" s="20" t="s">
        <v>5373</v>
      </c>
      <c r="K60" s="20" t="s">
        <v>425</v>
      </c>
      <c r="L60" s="21">
        <v>20194.18</v>
      </c>
    </row>
    <row r="61" spans="1:12" x14ac:dyDescent="0.2">
      <c r="A61" s="20" t="s">
        <v>5365</v>
      </c>
      <c r="B61" s="22">
        <v>4008506</v>
      </c>
      <c r="C61" s="20" t="s">
        <v>5229</v>
      </c>
      <c r="D61" s="20" t="s">
        <v>5371</v>
      </c>
      <c r="E61" s="20" t="s">
        <v>5371</v>
      </c>
      <c r="F61" s="20" t="s">
        <v>5370</v>
      </c>
      <c r="G61" s="20" t="s">
        <v>5369</v>
      </c>
      <c r="H61" s="20" t="s">
        <v>5368</v>
      </c>
      <c r="I61" s="20" t="s">
        <v>5367</v>
      </c>
      <c r="J61" s="20" t="s">
        <v>5366</v>
      </c>
      <c r="K61" s="20" t="s">
        <v>425</v>
      </c>
      <c r="L61" s="21">
        <v>14433.06</v>
      </c>
    </row>
    <row r="62" spans="1:12" x14ac:dyDescent="0.2">
      <c r="A62" s="20" t="s">
        <v>5358</v>
      </c>
      <c r="B62" s="22">
        <v>4008508</v>
      </c>
      <c r="C62" s="20" t="s">
        <v>5229</v>
      </c>
      <c r="D62" s="20" t="s">
        <v>5364</v>
      </c>
      <c r="E62" s="20" t="s">
        <v>5364</v>
      </c>
      <c r="F62" s="20" t="s">
        <v>5363</v>
      </c>
      <c r="G62" s="20" t="s">
        <v>5362</v>
      </c>
      <c r="H62" s="20" t="s">
        <v>5361</v>
      </c>
      <c r="I62" s="20" t="s">
        <v>5360</v>
      </c>
      <c r="J62" s="20" t="s">
        <v>5359</v>
      </c>
      <c r="K62" s="20" t="s">
        <v>425</v>
      </c>
      <c r="L62" s="21">
        <v>51249.02</v>
      </c>
    </row>
    <row r="63" spans="1:12" x14ac:dyDescent="0.2">
      <c r="A63" s="20" t="s">
        <v>5351</v>
      </c>
      <c r="B63" s="22">
        <v>4008507</v>
      </c>
      <c r="C63" s="20" t="s">
        <v>5229</v>
      </c>
      <c r="D63" s="20" t="s">
        <v>5357</v>
      </c>
      <c r="E63" s="20" t="s">
        <v>5357</v>
      </c>
      <c r="F63" s="20" t="s">
        <v>5356</v>
      </c>
      <c r="G63" s="20" t="s">
        <v>5355</v>
      </c>
      <c r="H63" s="20" t="s">
        <v>5354</v>
      </c>
      <c r="I63" s="20" t="s">
        <v>5353</v>
      </c>
      <c r="J63" s="20" t="s">
        <v>5352</v>
      </c>
      <c r="K63" s="20" t="s">
        <v>425</v>
      </c>
      <c r="L63" s="21">
        <v>17688.810000000001</v>
      </c>
    </row>
    <row r="64" spans="1:12" x14ac:dyDescent="0.2">
      <c r="A64" s="20" t="s">
        <v>5344</v>
      </c>
      <c r="B64" s="22">
        <v>4008509</v>
      </c>
      <c r="C64" s="20" t="s">
        <v>5229</v>
      </c>
      <c r="D64" s="20" t="s">
        <v>5350</v>
      </c>
      <c r="E64" s="20" t="s">
        <v>5350</v>
      </c>
      <c r="F64" s="20" t="s">
        <v>5349</v>
      </c>
      <c r="G64" s="20" t="s">
        <v>5348</v>
      </c>
      <c r="H64" s="20" t="s">
        <v>5347</v>
      </c>
      <c r="I64" s="20" t="s">
        <v>5346</v>
      </c>
      <c r="J64" s="20" t="s">
        <v>5345</v>
      </c>
      <c r="K64" s="20" t="s">
        <v>425</v>
      </c>
      <c r="L64" s="21">
        <v>9757.02</v>
      </c>
    </row>
    <row r="65" spans="1:12" x14ac:dyDescent="0.2">
      <c r="A65" s="20" t="s">
        <v>5337</v>
      </c>
      <c r="B65" s="22">
        <v>4008510</v>
      </c>
      <c r="C65" s="20" t="s">
        <v>5229</v>
      </c>
      <c r="D65" s="20" t="s">
        <v>5343</v>
      </c>
      <c r="E65" s="20" t="s">
        <v>5343</v>
      </c>
      <c r="F65" s="20" t="s">
        <v>5342</v>
      </c>
      <c r="G65" s="20" t="s">
        <v>5341</v>
      </c>
      <c r="H65" s="20" t="s">
        <v>5340</v>
      </c>
      <c r="I65" s="20" t="s">
        <v>5339</v>
      </c>
      <c r="J65" s="20" t="s">
        <v>5338</v>
      </c>
      <c r="K65" s="20" t="s">
        <v>425</v>
      </c>
      <c r="L65" s="21">
        <v>22621</v>
      </c>
    </row>
    <row r="66" spans="1:12" x14ac:dyDescent="0.2">
      <c r="A66" s="20" t="s">
        <v>5330</v>
      </c>
      <c r="B66" s="22">
        <v>4008511</v>
      </c>
      <c r="C66" s="20" t="s">
        <v>5229</v>
      </c>
      <c r="D66" s="20" t="s">
        <v>5336</v>
      </c>
      <c r="E66" s="20" t="s">
        <v>5336</v>
      </c>
      <c r="F66" s="20" t="s">
        <v>5335</v>
      </c>
      <c r="G66" s="20" t="s">
        <v>5334</v>
      </c>
      <c r="H66" s="20" t="s">
        <v>5333</v>
      </c>
      <c r="I66" s="20" t="s">
        <v>5332</v>
      </c>
      <c r="J66" s="20" t="s">
        <v>5331</v>
      </c>
      <c r="K66" s="20" t="s">
        <v>425</v>
      </c>
      <c r="L66" s="21">
        <v>44671.15</v>
      </c>
    </row>
    <row r="67" spans="1:12" x14ac:dyDescent="0.2">
      <c r="A67" s="20" t="s">
        <v>5324</v>
      </c>
      <c r="B67" s="22">
        <v>4008512</v>
      </c>
      <c r="C67" s="20" t="s">
        <v>5229</v>
      </c>
      <c r="D67" s="20" t="s">
        <v>5329</v>
      </c>
      <c r="E67" s="20" t="s">
        <v>5329</v>
      </c>
      <c r="F67" s="20" t="s">
        <v>5328</v>
      </c>
      <c r="G67" s="20" t="s">
        <v>5254</v>
      </c>
      <c r="H67" s="20" t="s">
        <v>5327</v>
      </c>
      <c r="I67" s="20" t="s">
        <v>5326</v>
      </c>
      <c r="J67" s="20" t="s">
        <v>5325</v>
      </c>
      <c r="K67" s="20" t="s">
        <v>425</v>
      </c>
      <c r="L67" s="21">
        <v>16752.05</v>
      </c>
    </row>
    <row r="68" spans="1:12" x14ac:dyDescent="0.2">
      <c r="A68" s="20" t="s">
        <v>5317</v>
      </c>
      <c r="B68" s="22">
        <v>4008513</v>
      </c>
      <c r="C68" s="20" t="s">
        <v>5229</v>
      </c>
      <c r="D68" s="20" t="s">
        <v>5323</v>
      </c>
      <c r="E68" s="20" t="s">
        <v>5323</v>
      </c>
      <c r="F68" s="20" t="s">
        <v>5322</v>
      </c>
      <c r="G68" s="20" t="s">
        <v>5321</v>
      </c>
      <c r="H68" s="20" t="s">
        <v>5320</v>
      </c>
      <c r="I68" s="20" t="s">
        <v>5319</v>
      </c>
      <c r="J68" s="20" t="s">
        <v>5318</v>
      </c>
      <c r="K68" s="20" t="s">
        <v>425</v>
      </c>
      <c r="L68" s="21">
        <v>30206.86</v>
      </c>
    </row>
    <row r="69" spans="1:12" x14ac:dyDescent="0.2">
      <c r="A69" s="20" t="s">
        <v>5310</v>
      </c>
      <c r="B69" s="22">
        <v>4008514</v>
      </c>
      <c r="C69" s="20" t="s">
        <v>5229</v>
      </c>
      <c r="D69" s="20" t="s">
        <v>5316</v>
      </c>
      <c r="E69" s="20" t="s">
        <v>5316</v>
      </c>
      <c r="F69" s="20" t="s">
        <v>5315</v>
      </c>
      <c r="G69" s="20" t="s">
        <v>5314</v>
      </c>
      <c r="H69" s="20" t="s">
        <v>5313</v>
      </c>
      <c r="I69" s="20" t="s">
        <v>5312</v>
      </c>
      <c r="J69" s="20" t="s">
        <v>5311</v>
      </c>
      <c r="K69" s="20" t="s">
        <v>425</v>
      </c>
      <c r="L69" s="21">
        <v>73694.37</v>
      </c>
    </row>
    <row r="70" spans="1:12" x14ac:dyDescent="0.2">
      <c r="A70" s="20" t="s">
        <v>5304</v>
      </c>
      <c r="B70" s="22">
        <v>4008515</v>
      </c>
      <c r="C70" s="20" t="s">
        <v>5229</v>
      </c>
      <c r="D70" s="20" t="s">
        <v>5309</v>
      </c>
      <c r="E70" s="20" t="s">
        <v>5309</v>
      </c>
      <c r="F70" s="20" t="s">
        <v>5308</v>
      </c>
      <c r="G70" s="20" t="s">
        <v>5307</v>
      </c>
      <c r="H70" s="20" t="s">
        <v>5306</v>
      </c>
      <c r="I70" s="20" t="s">
        <v>5030</v>
      </c>
      <c r="J70" s="20" t="s">
        <v>5305</v>
      </c>
      <c r="K70" s="20" t="s">
        <v>425</v>
      </c>
      <c r="L70" s="21">
        <v>64183.25</v>
      </c>
    </row>
    <row r="71" spans="1:12" x14ac:dyDescent="0.2">
      <c r="A71" s="20" t="s">
        <v>5297</v>
      </c>
      <c r="B71" s="22">
        <v>4008516</v>
      </c>
      <c r="C71" s="20" t="s">
        <v>5229</v>
      </c>
      <c r="D71" s="20" t="s">
        <v>5303</v>
      </c>
      <c r="E71" s="20" t="s">
        <v>5303</v>
      </c>
      <c r="F71" s="20" t="s">
        <v>5302</v>
      </c>
      <c r="G71" s="20" t="s">
        <v>5301</v>
      </c>
      <c r="H71" s="20" t="s">
        <v>5300</v>
      </c>
      <c r="I71" s="20" t="s">
        <v>5299</v>
      </c>
      <c r="J71" s="20" t="s">
        <v>5298</v>
      </c>
      <c r="K71" s="20" t="s">
        <v>425</v>
      </c>
      <c r="L71" s="21">
        <v>65386.41</v>
      </c>
    </row>
    <row r="72" spans="1:12" x14ac:dyDescent="0.2">
      <c r="A72" s="20" t="s">
        <v>5290</v>
      </c>
      <c r="B72" s="22">
        <v>4008517</v>
      </c>
      <c r="C72" s="20" t="s">
        <v>5229</v>
      </c>
      <c r="D72" s="20" t="s">
        <v>5296</v>
      </c>
      <c r="E72" s="20" t="s">
        <v>5296</v>
      </c>
      <c r="F72" s="20" t="s">
        <v>5295</v>
      </c>
      <c r="G72" s="20" t="s">
        <v>5294</v>
      </c>
      <c r="H72" s="20" t="s">
        <v>5293</v>
      </c>
      <c r="I72" s="20" t="s">
        <v>5292</v>
      </c>
      <c r="J72" s="20" t="s">
        <v>5291</v>
      </c>
      <c r="K72" s="20" t="s">
        <v>425</v>
      </c>
      <c r="L72" s="21">
        <v>53345.03</v>
      </c>
    </row>
    <row r="73" spans="1:12" x14ac:dyDescent="0.2">
      <c r="A73" s="20" t="s">
        <v>5284</v>
      </c>
      <c r="B73" s="22">
        <v>4008682</v>
      </c>
      <c r="C73" s="20" t="s">
        <v>5229</v>
      </c>
      <c r="D73" s="20" t="s">
        <v>5289</v>
      </c>
      <c r="E73" s="20" t="s">
        <v>5289</v>
      </c>
      <c r="F73" s="20" t="s">
        <v>5288</v>
      </c>
      <c r="G73" s="20" t="s">
        <v>5287</v>
      </c>
      <c r="H73" s="20" t="s">
        <v>5286</v>
      </c>
      <c r="I73" s="20" t="s">
        <v>5285</v>
      </c>
      <c r="J73" s="20" t="s">
        <v>5279</v>
      </c>
      <c r="K73" s="20" t="s">
        <v>425</v>
      </c>
      <c r="L73" s="21">
        <v>59050.54</v>
      </c>
    </row>
    <row r="74" spans="1:12" x14ac:dyDescent="0.2">
      <c r="A74" s="20" t="s">
        <v>5278</v>
      </c>
      <c r="B74" s="22">
        <v>4008683</v>
      </c>
      <c r="C74" s="20" t="s">
        <v>5229</v>
      </c>
      <c r="D74" s="20" t="s">
        <v>5283</v>
      </c>
      <c r="E74" s="20" t="s">
        <v>5283</v>
      </c>
      <c r="F74" s="20" t="s">
        <v>2048</v>
      </c>
      <c r="G74" s="20" t="s">
        <v>5282</v>
      </c>
      <c r="H74" s="20" t="s">
        <v>5281</v>
      </c>
      <c r="I74" s="20" t="s">
        <v>5280</v>
      </c>
      <c r="J74" s="20" t="s">
        <v>5279</v>
      </c>
      <c r="K74" s="20" t="s">
        <v>425</v>
      </c>
      <c r="L74" s="21">
        <v>42469.26</v>
      </c>
    </row>
    <row r="75" spans="1:12" x14ac:dyDescent="0.2">
      <c r="A75" s="20" t="s">
        <v>5271</v>
      </c>
      <c r="B75" s="22">
        <v>4008701</v>
      </c>
      <c r="C75" s="20" t="s">
        <v>5229</v>
      </c>
      <c r="D75" s="20" t="s">
        <v>5277</v>
      </c>
      <c r="E75" s="20" t="s">
        <v>5277</v>
      </c>
      <c r="F75" s="20" t="s">
        <v>5276</v>
      </c>
      <c r="G75" s="20" t="s">
        <v>5275</v>
      </c>
      <c r="H75" s="20" t="s">
        <v>5274</v>
      </c>
      <c r="I75" s="20" t="s">
        <v>5273</v>
      </c>
      <c r="J75" s="20" t="s">
        <v>5272</v>
      </c>
      <c r="K75" s="20" t="s">
        <v>425</v>
      </c>
      <c r="L75" s="21">
        <v>194646.24</v>
      </c>
    </row>
    <row r="76" spans="1:12" x14ac:dyDescent="0.2">
      <c r="A76" s="20" t="s">
        <v>5264</v>
      </c>
      <c r="B76" s="22">
        <v>4008684</v>
      </c>
      <c r="C76" s="20" t="s">
        <v>5229</v>
      </c>
      <c r="D76" s="20" t="s">
        <v>5270</v>
      </c>
      <c r="E76" s="20" t="s">
        <v>5270</v>
      </c>
      <c r="F76" s="20" t="s">
        <v>5269</v>
      </c>
      <c r="G76" s="20" t="s">
        <v>5268</v>
      </c>
      <c r="H76" s="20" t="s">
        <v>5267</v>
      </c>
      <c r="I76" s="20" t="s">
        <v>5266</v>
      </c>
      <c r="J76" s="20" t="s">
        <v>5265</v>
      </c>
      <c r="K76" s="20" t="s">
        <v>425</v>
      </c>
      <c r="L76" s="21">
        <v>5555.23</v>
      </c>
    </row>
    <row r="77" spans="1:12" x14ac:dyDescent="0.2">
      <c r="A77" s="20" t="s">
        <v>5257</v>
      </c>
      <c r="B77" s="22">
        <v>4010669</v>
      </c>
      <c r="C77" s="20" t="s">
        <v>5229</v>
      </c>
      <c r="D77" s="20" t="s">
        <v>5263</v>
      </c>
      <c r="E77" s="20" t="s">
        <v>5263</v>
      </c>
      <c r="F77" s="20" t="s">
        <v>5262</v>
      </c>
      <c r="G77" s="20" t="s">
        <v>5261</v>
      </c>
      <c r="H77" s="20" t="s">
        <v>5260</v>
      </c>
      <c r="I77" s="20" t="s">
        <v>5259</v>
      </c>
      <c r="J77" s="20" t="s">
        <v>5258</v>
      </c>
      <c r="K77" s="20" t="s">
        <v>425</v>
      </c>
      <c r="L77" s="21">
        <v>22151.64</v>
      </c>
    </row>
    <row r="78" spans="1:12" x14ac:dyDescent="0.2">
      <c r="A78" s="20" t="s">
        <v>5250</v>
      </c>
      <c r="B78" s="22">
        <v>4008519</v>
      </c>
      <c r="C78" s="20" t="s">
        <v>5229</v>
      </c>
      <c r="D78" s="20" t="s">
        <v>5256</v>
      </c>
      <c r="E78" s="20" t="s">
        <v>5256</v>
      </c>
      <c r="F78" s="20" t="s">
        <v>5255</v>
      </c>
      <c r="G78" s="20" t="s">
        <v>5254</v>
      </c>
      <c r="H78" s="20" t="s">
        <v>5253</v>
      </c>
      <c r="I78" s="20" t="s">
        <v>5252</v>
      </c>
      <c r="J78" s="20" t="s">
        <v>5251</v>
      </c>
      <c r="K78" s="20" t="s">
        <v>425</v>
      </c>
      <c r="L78" s="21">
        <v>3599.73</v>
      </c>
    </row>
    <row r="79" spans="1:12" x14ac:dyDescent="0.2">
      <c r="A79" s="20" t="s">
        <v>5244</v>
      </c>
      <c r="B79" s="22">
        <v>4008520</v>
      </c>
      <c r="C79" s="20" t="s">
        <v>5229</v>
      </c>
      <c r="D79" s="20" t="s">
        <v>5249</v>
      </c>
      <c r="E79" s="20" t="s">
        <v>5249</v>
      </c>
      <c r="F79" s="20" t="s">
        <v>5248</v>
      </c>
      <c r="G79" s="20" t="s">
        <v>5234</v>
      </c>
      <c r="H79" s="20" t="s">
        <v>5247</v>
      </c>
      <c r="I79" s="20" t="s">
        <v>5246</v>
      </c>
      <c r="J79" s="20" t="s">
        <v>5245</v>
      </c>
      <c r="K79" s="20" t="s">
        <v>425</v>
      </c>
      <c r="L79" s="21">
        <v>7935.69</v>
      </c>
    </row>
    <row r="80" spans="1:12" x14ac:dyDescent="0.2">
      <c r="A80" s="20" t="s">
        <v>5237</v>
      </c>
      <c r="B80" s="22">
        <v>4008521</v>
      </c>
      <c r="C80" s="20" t="s">
        <v>5229</v>
      </c>
      <c r="D80" s="20" t="s">
        <v>5243</v>
      </c>
      <c r="E80" s="20" t="s">
        <v>5242</v>
      </c>
      <c r="F80" s="20" t="s">
        <v>5241</v>
      </c>
      <c r="G80" s="20" t="s">
        <v>5234</v>
      </c>
      <c r="H80" s="20" t="s">
        <v>5240</v>
      </c>
      <c r="I80" s="20" t="s">
        <v>5239</v>
      </c>
      <c r="J80" s="20" t="s">
        <v>5238</v>
      </c>
      <c r="K80" s="20" t="s">
        <v>425</v>
      </c>
      <c r="L80" s="21">
        <v>41230.97</v>
      </c>
    </row>
    <row r="81" spans="1:12" x14ac:dyDescent="0.2">
      <c r="A81" s="20" t="s">
        <v>5230</v>
      </c>
      <c r="B81" s="22">
        <v>4008522</v>
      </c>
      <c r="C81" s="20" t="s">
        <v>5229</v>
      </c>
      <c r="D81" s="20" t="s">
        <v>5236</v>
      </c>
      <c r="E81" s="20" t="s">
        <v>5236</v>
      </c>
      <c r="F81" s="20" t="s">
        <v>5235</v>
      </c>
      <c r="G81" s="20" t="s">
        <v>5234</v>
      </c>
      <c r="H81" s="20" t="s">
        <v>5233</v>
      </c>
      <c r="I81" s="20" t="s">
        <v>5232</v>
      </c>
      <c r="J81" s="20" t="s">
        <v>5231</v>
      </c>
      <c r="K81" s="20" t="s">
        <v>253</v>
      </c>
      <c r="L81" s="21">
        <v>7265.45</v>
      </c>
    </row>
    <row r="82" spans="1:12" x14ac:dyDescent="0.2">
      <c r="A82" s="20" t="s">
        <v>5221</v>
      </c>
      <c r="B82" s="22">
        <v>4008523</v>
      </c>
      <c r="C82" s="20" t="s">
        <v>5229</v>
      </c>
      <c r="D82" s="20" t="s">
        <v>5228</v>
      </c>
      <c r="E82" s="20" t="s">
        <v>5227</v>
      </c>
      <c r="F82" s="20" t="s">
        <v>5226</v>
      </c>
      <c r="G82" s="20" t="s">
        <v>5225</v>
      </c>
      <c r="H82" s="20" t="s">
        <v>5224</v>
      </c>
      <c r="I82" s="20" t="s">
        <v>5223</v>
      </c>
      <c r="J82" s="20" t="s">
        <v>5222</v>
      </c>
      <c r="K82" s="20" t="s">
        <v>253</v>
      </c>
      <c r="L82" s="21">
        <v>9688.52</v>
      </c>
    </row>
    <row r="83" spans="1:12" x14ac:dyDescent="0.2">
      <c r="A83" s="20" t="s">
        <v>5214</v>
      </c>
      <c r="B83" s="22">
        <v>4007450</v>
      </c>
      <c r="C83" s="20" t="s">
        <v>4544</v>
      </c>
      <c r="D83" s="20" t="s">
        <v>5220</v>
      </c>
      <c r="E83" s="20" t="s">
        <v>5220</v>
      </c>
      <c r="F83" s="20" t="s">
        <v>5219</v>
      </c>
      <c r="G83" s="20" t="s">
        <v>5218</v>
      </c>
      <c r="H83" s="20" t="s">
        <v>5217</v>
      </c>
      <c r="I83" s="20" t="s">
        <v>5216</v>
      </c>
      <c r="J83" s="20" t="s">
        <v>5215</v>
      </c>
      <c r="K83" s="20" t="s">
        <v>425</v>
      </c>
      <c r="L83" s="21">
        <v>67036</v>
      </c>
    </row>
    <row r="84" spans="1:12" x14ac:dyDescent="0.2">
      <c r="A84" s="20" t="s">
        <v>5208</v>
      </c>
      <c r="B84" s="22">
        <v>4007460</v>
      </c>
      <c r="C84" s="20" t="s">
        <v>4544</v>
      </c>
      <c r="D84" s="20" t="s">
        <v>5213</v>
      </c>
      <c r="E84" s="20" t="s">
        <v>5213</v>
      </c>
      <c r="F84" s="20" t="s">
        <v>5212</v>
      </c>
      <c r="G84" s="20" t="s">
        <v>4597</v>
      </c>
      <c r="H84" s="20" t="s">
        <v>5211</v>
      </c>
      <c r="I84" s="20" t="s">
        <v>5210</v>
      </c>
      <c r="J84" s="20" t="s">
        <v>5209</v>
      </c>
      <c r="K84" s="20" t="s">
        <v>425</v>
      </c>
      <c r="L84" s="21">
        <v>298515.76</v>
      </c>
    </row>
    <row r="85" spans="1:12" x14ac:dyDescent="0.2">
      <c r="A85" s="20" t="s">
        <v>5202</v>
      </c>
      <c r="B85" s="22">
        <v>4007461</v>
      </c>
      <c r="C85" s="20" t="s">
        <v>4544</v>
      </c>
      <c r="D85" s="20" t="s">
        <v>5207</v>
      </c>
      <c r="E85" s="20" t="s">
        <v>5207</v>
      </c>
      <c r="F85" s="20" t="s">
        <v>5206</v>
      </c>
      <c r="G85" s="20" t="s">
        <v>4667</v>
      </c>
      <c r="H85" s="20" t="s">
        <v>5205</v>
      </c>
      <c r="I85" s="20" t="s">
        <v>5204</v>
      </c>
      <c r="J85" s="20" t="s">
        <v>5203</v>
      </c>
      <c r="K85" s="20" t="s">
        <v>425</v>
      </c>
      <c r="L85" s="21">
        <v>76995.009999999995</v>
      </c>
    </row>
    <row r="86" spans="1:12" x14ac:dyDescent="0.2">
      <c r="A86" s="20" t="s">
        <v>5195</v>
      </c>
      <c r="B86" s="22">
        <v>4007470</v>
      </c>
      <c r="C86" s="20" t="s">
        <v>4544</v>
      </c>
      <c r="D86" s="20" t="s">
        <v>5201</v>
      </c>
      <c r="E86" s="20" t="s">
        <v>5201</v>
      </c>
      <c r="F86" s="20" t="s">
        <v>5200</v>
      </c>
      <c r="G86" s="20" t="s">
        <v>5199</v>
      </c>
      <c r="H86" s="20" t="s">
        <v>5198</v>
      </c>
      <c r="I86" s="20" t="s">
        <v>5197</v>
      </c>
      <c r="J86" s="20" t="s">
        <v>5196</v>
      </c>
      <c r="K86" s="20" t="s">
        <v>425</v>
      </c>
      <c r="L86" s="21">
        <v>9544.7900000000009</v>
      </c>
    </row>
    <row r="87" spans="1:12" x14ac:dyDescent="0.2">
      <c r="A87" s="20" t="s">
        <v>5189</v>
      </c>
      <c r="B87" s="22">
        <v>4007471</v>
      </c>
      <c r="C87" s="20" t="s">
        <v>4544</v>
      </c>
      <c r="D87" s="20" t="s">
        <v>5194</v>
      </c>
      <c r="E87" s="20" t="s">
        <v>5194</v>
      </c>
      <c r="F87" s="20" t="s">
        <v>5193</v>
      </c>
      <c r="G87" s="20" t="s">
        <v>5060</v>
      </c>
      <c r="H87" s="20" t="s">
        <v>5192</v>
      </c>
      <c r="I87" s="20" t="s">
        <v>5191</v>
      </c>
      <c r="J87" s="20" t="s">
        <v>5190</v>
      </c>
      <c r="K87" s="20" t="s">
        <v>425</v>
      </c>
      <c r="L87" s="21">
        <v>101253.4</v>
      </c>
    </row>
    <row r="88" spans="1:12" x14ac:dyDescent="0.2">
      <c r="A88" s="20" t="s">
        <v>5182</v>
      </c>
      <c r="B88" s="22">
        <v>4007472</v>
      </c>
      <c r="C88" s="20" t="s">
        <v>4544</v>
      </c>
      <c r="D88" s="20" t="s">
        <v>5188</v>
      </c>
      <c r="E88" s="20" t="s">
        <v>5188</v>
      </c>
      <c r="F88" s="20" t="s">
        <v>5187</v>
      </c>
      <c r="G88" s="20" t="s">
        <v>5186</v>
      </c>
      <c r="H88" s="20" t="s">
        <v>5185</v>
      </c>
      <c r="I88" s="20" t="s">
        <v>5184</v>
      </c>
      <c r="J88" s="20" t="s">
        <v>5183</v>
      </c>
      <c r="K88" s="20" t="s">
        <v>425</v>
      </c>
      <c r="L88" s="21">
        <v>42302.39</v>
      </c>
    </row>
    <row r="89" spans="1:12" x14ac:dyDescent="0.2">
      <c r="A89" s="20" t="s">
        <v>5175</v>
      </c>
      <c r="B89" s="22">
        <v>4007473</v>
      </c>
      <c r="C89" s="20" t="s">
        <v>4544</v>
      </c>
      <c r="D89" s="20" t="s">
        <v>5181</v>
      </c>
      <c r="E89" s="20" t="s">
        <v>5181</v>
      </c>
      <c r="F89" s="20" t="s">
        <v>5180</v>
      </c>
      <c r="G89" s="20" t="s">
        <v>5179</v>
      </c>
      <c r="H89" s="20" t="s">
        <v>5178</v>
      </c>
      <c r="I89" s="20" t="s">
        <v>5177</v>
      </c>
      <c r="J89" s="20" t="s">
        <v>5176</v>
      </c>
      <c r="K89" s="20" t="s">
        <v>425</v>
      </c>
      <c r="L89" s="21">
        <v>101073.85</v>
      </c>
    </row>
    <row r="90" spans="1:12" x14ac:dyDescent="0.2">
      <c r="A90" s="20" t="s">
        <v>5168</v>
      </c>
      <c r="B90" s="22">
        <v>4007475</v>
      </c>
      <c r="C90" s="20" t="s">
        <v>4544</v>
      </c>
      <c r="D90" s="20" t="s">
        <v>5174</v>
      </c>
      <c r="E90" s="20" t="s">
        <v>5174</v>
      </c>
      <c r="F90" s="20" t="s">
        <v>5173</v>
      </c>
      <c r="G90" s="20" t="s">
        <v>5172</v>
      </c>
      <c r="H90" s="20" t="s">
        <v>5171</v>
      </c>
      <c r="I90" s="20" t="s">
        <v>5170</v>
      </c>
      <c r="J90" s="20" t="s">
        <v>5169</v>
      </c>
      <c r="K90" s="20" t="s">
        <v>425</v>
      </c>
      <c r="L90" s="21">
        <v>62282.39</v>
      </c>
    </row>
    <row r="91" spans="1:12" x14ac:dyDescent="0.2">
      <c r="A91" s="20" t="s">
        <v>5162</v>
      </c>
      <c r="B91" s="22">
        <v>4007476</v>
      </c>
      <c r="C91" s="20" t="s">
        <v>4544</v>
      </c>
      <c r="D91" s="20" t="s">
        <v>5167</v>
      </c>
      <c r="E91" s="20" t="s">
        <v>5167</v>
      </c>
      <c r="F91" s="20" t="s">
        <v>5166</v>
      </c>
      <c r="G91" s="20" t="s">
        <v>4541</v>
      </c>
      <c r="H91" s="20" t="s">
        <v>5165</v>
      </c>
      <c r="I91" s="20" t="s">
        <v>5164</v>
      </c>
      <c r="J91" s="20" t="s">
        <v>5163</v>
      </c>
      <c r="K91" s="20" t="s">
        <v>425</v>
      </c>
      <c r="L91" s="21">
        <v>30309.81</v>
      </c>
    </row>
    <row r="92" spans="1:12" x14ac:dyDescent="0.2">
      <c r="A92" s="20" t="s">
        <v>5155</v>
      </c>
      <c r="B92" s="22">
        <v>4007477</v>
      </c>
      <c r="C92" s="20" t="s">
        <v>4544</v>
      </c>
      <c r="D92" s="20" t="s">
        <v>5161</v>
      </c>
      <c r="E92" s="20" t="s">
        <v>5161</v>
      </c>
      <c r="F92" s="20" t="s">
        <v>5160</v>
      </c>
      <c r="G92" s="20" t="s">
        <v>5159</v>
      </c>
      <c r="H92" s="20" t="s">
        <v>5158</v>
      </c>
      <c r="I92" s="20" t="s">
        <v>5157</v>
      </c>
      <c r="J92" s="20" t="s">
        <v>5156</v>
      </c>
      <c r="K92" s="20" t="s">
        <v>425</v>
      </c>
      <c r="L92" s="21">
        <v>28258.19</v>
      </c>
    </row>
    <row r="93" spans="1:12" x14ac:dyDescent="0.2">
      <c r="A93" s="20" t="s">
        <v>5148</v>
      </c>
      <c r="B93" s="22">
        <v>4007478</v>
      </c>
      <c r="C93" s="20" t="s">
        <v>4544</v>
      </c>
      <c r="D93" s="20" t="s">
        <v>5154</v>
      </c>
      <c r="E93" s="20" t="s">
        <v>5154</v>
      </c>
      <c r="F93" s="20" t="s">
        <v>5153</v>
      </c>
      <c r="G93" s="20" t="s">
        <v>5152</v>
      </c>
      <c r="H93" s="20" t="s">
        <v>5151</v>
      </c>
      <c r="I93" s="20" t="s">
        <v>5150</v>
      </c>
      <c r="J93" s="20" t="s">
        <v>5149</v>
      </c>
      <c r="K93" s="20" t="s">
        <v>425</v>
      </c>
      <c r="L93" s="21">
        <v>74937.539999999994</v>
      </c>
    </row>
    <row r="94" spans="1:12" x14ac:dyDescent="0.2">
      <c r="A94" s="20" t="s">
        <v>5144</v>
      </c>
      <c r="B94" s="22">
        <v>4007479</v>
      </c>
      <c r="C94" s="20" t="s">
        <v>4544</v>
      </c>
      <c r="D94" s="20" t="s">
        <v>5147</v>
      </c>
      <c r="E94" s="20" t="s">
        <v>5147</v>
      </c>
      <c r="F94" s="20" t="s">
        <v>5146</v>
      </c>
      <c r="G94" s="20" t="s">
        <v>4556</v>
      </c>
      <c r="H94" s="20" t="s">
        <v>4865</v>
      </c>
      <c r="I94" s="20" t="s">
        <v>5145</v>
      </c>
      <c r="J94" s="20" t="s">
        <v>4863</v>
      </c>
      <c r="K94" s="20" t="s">
        <v>425</v>
      </c>
      <c r="L94" s="21">
        <v>58644.12</v>
      </c>
    </row>
    <row r="95" spans="1:12" x14ac:dyDescent="0.2">
      <c r="A95" s="20" t="s">
        <v>5137</v>
      </c>
      <c r="B95" s="22">
        <v>4007480</v>
      </c>
      <c r="C95" s="20" t="s">
        <v>4544</v>
      </c>
      <c r="D95" s="20" t="s">
        <v>5143</v>
      </c>
      <c r="E95" s="20" t="s">
        <v>5143</v>
      </c>
      <c r="F95" s="20" t="s">
        <v>5142</v>
      </c>
      <c r="G95" s="20" t="s">
        <v>5141</v>
      </c>
      <c r="H95" s="20" t="s">
        <v>5140</v>
      </c>
      <c r="I95" s="20" t="s">
        <v>5139</v>
      </c>
      <c r="J95" s="20" t="s">
        <v>5138</v>
      </c>
      <c r="K95" s="20" t="s">
        <v>425</v>
      </c>
      <c r="L95" s="21">
        <v>65108.79</v>
      </c>
    </row>
    <row r="96" spans="1:12" x14ac:dyDescent="0.2">
      <c r="A96" s="20" t="s">
        <v>5132</v>
      </c>
      <c r="B96" s="22">
        <v>4007481</v>
      </c>
      <c r="C96" s="20" t="s">
        <v>4544</v>
      </c>
      <c r="D96" s="20" t="s">
        <v>5136</v>
      </c>
      <c r="E96" s="20" t="s">
        <v>5136</v>
      </c>
      <c r="F96" s="20" t="s">
        <v>5135</v>
      </c>
      <c r="G96" s="20" t="s">
        <v>4577</v>
      </c>
      <c r="H96" s="20" t="s">
        <v>5134</v>
      </c>
      <c r="I96" s="20" t="s">
        <v>4617</v>
      </c>
      <c r="J96" s="20" t="s">
        <v>5133</v>
      </c>
      <c r="K96" s="20" t="s">
        <v>425</v>
      </c>
      <c r="L96" s="21">
        <v>13004.97</v>
      </c>
    </row>
    <row r="97" spans="1:12" x14ac:dyDescent="0.2">
      <c r="A97" s="20" t="s">
        <v>5125</v>
      </c>
      <c r="B97" s="22">
        <v>4007482</v>
      </c>
      <c r="C97" s="20" t="s">
        <v>4544</v>
      </c>
      <c r="D97" s="20" t="s">
        <v>5131</v>
      </c>
      <c r="E97" s="20" t="s">
        <v>5131</v>
      </c>
      <c r="F97" s="20" t="s">
        <v>5130</v>
      </c>
      <c r="G97" s="20" t="s">
        <v>5129</v>
      </c>
      <c r="H97" s="20" t="s">
        <v>5128</v>
      </c>
      <c r="I97" s="20" t="s">
        <v>5127</v>
      </c>
      <c r="J97" s="20" t="s">
        <v>5126</v>
      </c>
      <c r="K97" s="20" t="s">
        <v>425</v>
      </c>
      <c r="L97" s="21">
        <v>21470.53</v>
      </c>
    </row>
    <row r="98" spans="1:12" x14ac:dyDescent="0.2">
      <c r="A98" s="20" t="s">
        <v>5119</v>
      </c>
      <c r="B98" s="22">
        <v>4008671</v>
      </c>
      <c r="C98" s="20" t="s">
        <v>4544</v>
      </c>
      <c r="D98" s="20" t="s">
        <v>5124</v>
      </c>
      <c r="E98" s="20" t="s">
        <v>5124</v>
      </c>
      <c r="F98" s="20" t="s">
        <v>5123</v>
      </c>
      <c r="G98" s="20" t="s">
        <v>4993</v>
      </c>
      <c r="H98" s="20" t="s">
        <v>5122</v>
      </c>
      <c r="I98" s="20" t="s">
        <v>5121</v>
      </c>
      <c r="J98" s="20" t="s">
        <v>5120</v>
      </c>
      <c r="K98" s="20" t="s">
        <v>425</v>
      </c>
      <c r="L98" s="21">
        <v>48801.22</v>
      </c>
    </row>
    <row r="99" spans="1:12" x14ac:dyDescent="0.2">
      <c r="A99" s="20" t="s">
        <v>5113</v>
      </c>
      <c r="B99" s="22">
        <v>4007483</v>
      </c>
      <c r="C99" s="20" t="s">
        <v>4544</v>
      </c>
      <c r="D99" s="20" t="s">
        <v>5118</v>
      </c>
      <c r="E99" s="20" t="s">
        <v>5118</v>
      </c>
      <c r="F99" s="20" t="s">
        <v>5117</v>
      </c>
      <c r="G99" s="20" t="s">
        <v>4541</v>
      </c>
      <c r="H99" s="20" t="s">
        <v>5116</v>
      </c>
      <c r="I99" s="20" t="s">
        <v>5115</v>
      </c>
      <c r="J99" s="20" t="s">
        <v>5114</v>
      </c>
      <c r="K99" s="20" t="s">
        <v>425</v>
      </c>
      <c r="L99" s="21">
        <v>17182.86</v>
      </c>
    </row>
    <row r="100" spans="1:12" x14ac:dyDescent="0.2">
      <c r="A100" s="20" t="s">
        <v>5107</v>
      </c>
      <c r="B100" s="22">
        <v>4007484</v>
      </c>
      <c r="C100" s="20" t="s">
        <v>4544</v>
      </c>
      <c r="D100" s="20" t="s">
        <v>5112</v>
      </c>
      <c r="E100" s="20" t="s">
        <v>5112</v>
      </c>
      <c r="F100" s="20" t="s">
        <v>5111</v>
      </c>
      <c r="G100" s="20" t="s">
        <v>4660</v>
      </c>
      <c r="H100" s="20" t="s">
        <v>5110</v>
      </c>
      <c r="I100" s="20" t="s">
        <v>5109</v>
      </c>
      <c r="J100" s="20" t="s">
        <v>5108</v>
      </c>
      <c r="K100" s="20" t="s">
        <v>425</v>
      </c>
      <c r="L100" s="21">
        <v>114465.24</v>
      </c>
    </row>
    <row r="101" spans="1:12" x14ac:dyDescent="0.2">
      <c r="A101" s="20" t="s">
        <v>5099</v>
      </c>
      <c r="B101" s="22">
        <v>4001052</v>
      </c>
      <c r="C101" s="20" t="s">
        <v>5106</v>
      </c>
      <c r="D101" s="20" t="s">
        <v>5105</v>
      </c>
      <c r="E101" s="20" t="s">
        <v>5104</v>
      </c>
      <c r="F101" s="20" t="s">
        <v>5103</v>
      </c>
      <c r="G101" s="20" t="s">
        <v>4541</v>
      </c>
      <c r="H101" s="20" t="s">
        <v>5102</v>
      </c>
      <c r="I101" s="20" t="s">
        <v>5101</v>
      </c>
      <c r="J101" s="20" t="s">
        <v>5100</v>
      </c>
      <c r="K101" s="20" t="s">
        <v>425</v>
      </c>
      <c r="L101" s="21">
        <v>2165519.27</v>
      </c>
    </row>
    <row r="102" spans="1:12" x14ac:dyDescent="0.2">
      <c r="A102" s="20" t="s">
        <v>5093</v>
      </c>
      <c r="B102" s="22">
        <v>4007485</v>
      </c>
      <c r="C102" s="20" t="s">
        <v>4544</v>
      </c>
      <c r="D102" s="20" t="s">
        <v>5098</v>
      </c>
      <c r="E102" s="20" t="s">
        <v>5098</v>
      </c>
      <c r="F102" s="20" t="s">
        <v>5097</v>
      </c>
      <c r="G102" s="20" t="s">
        <v>4660</v>
      </c>
      <c r="H102" s="20" t="s">
        <v>5096</v>
      </c>
      <c r="I102" s="20" t="s">
        <v>5095</v>
      </c>
      <c r="J102" s="20" t="s">
        <v>5094</v>
      </c>
      <c r="K102" s="20" t="s">
        <v>425</v>
      </c>
      <c r="L102" s="21">
        <v>61534.92</v>
      </c>
    </row>
    <row r="103" spans="1:12" x14ac:dyDescent="0.2">
      <c r="A103" s="20" t="s">
        <v>5086</v>
      </c>
      <c r="B103" s="22">
        <v>4007486</v>
      </c>
      <c r="C103" s="20" t="s">
        <v>4544</v>
      </c>
      <c r="D103" s="20" t="s">
        <v>5092</v>
      </c>
      <c r="E103" s="20" t="s">
        <v>5092</v>
      </c>
      <c r="F103" s="20" t="s">
        <v>5091</v>
      </c>
      <c r="G103" s="20" t="s">
        <v>5090</v>
      </c>
      <c r="H103" s="20" t="s">
        <v>5089</v>
      </c>
      <c r="I103" s="20" t="s">
        <v>5088</v>
      </c>
      <c r="J103" s="20" t="s">
        <v>5087</v>
      </c>
      <c r="K103" s="20" t="s">
        <v>425</v>
      </c>
      <c r="L103" s="21">
        <v>16742.78</v>
      </c>
    </row>
    <row r="104" spans="1:12" x14ac:dyDescent="0.2">
      <c r="A104" s="20" t="s">
        <v>5079</v>
      </c>
      <c r="B104" s="22">
        <v>4007487</v>
      </c>
      <c r="C104" s="20" t="s">
        <v>4544</v>
      </c>
      <c r="D104" s="20" t="s">
        <v>5085</v>
      </c>
      <c r="E104" s="20" t="s">
        <v>5085</v>
      </c>
      <c r="F104" s="20" t="s">
        <v>5084</v>
      </c>
      <c r="G104" s="20" t="s">
        <v>5083</v>
      </c>
      <c r="H104" s="20" t="s">
        <v>5082</v>
      </c>
      <c r="I104" s="20" t="s">
        <v>5081</v>
      </c>
      <c r="J104" s="20" t="s">
        <v>5080</v>
      </c>
      <c r="K104" s="20" t="s">
        <v>425</v>
      </c>
      <c r="L104" s="21">
        <v>40355.18</v>
      </c>
    </row>
    <row r="105" spans="1:12" x14ac:dyDescent="0.2">
      <c r="A105" s="20" t="s">
        <v>5071</v>
      </c>
      <c r="B105" s="22">
        <v>4007489</v>
      </c>
      <c r="C105" s="20" t="s">
        <v>4544</v>
      </c>
      <c r="D105" s="20" t="s">
        <v>5078</v>
      </c>
      <c r="E105" s="20" t="s">
        <v>5077</v>
      </c>
      <c r="F105" s="20" t="s">
        <v>5076</v>
      </c>
      <c r="G105" s="20" t="s">
        <v>5075</v>
      </c>
      <c r="H105" s="20" t="s">
        <v>5074</v>
      </c>
      <c r="I105" s="20" t="s">
        <v>5073</v>
      </c>
      <c r="J105" s="20" t="s">
        <v>5072</v>
      </c>
      <c r="K105" s="20" t="s">
        <v>425</v>
      </c>
      <c r="L105" s="21">
        <v>30738.19</v>
      </c>
    </row>
    <row r="106" spans="1:12" x14ac:dyDescent="0.2">
      <c r="A106" s="20" t="s">
        <v>5064</v>
      </c>
      <c r="B106" s="22">
        <v>4007490</v>
      </c>
      <c r="C106" s="20" t="s">
        <v>4544</v>
      </c>
      <c r="D106" s="20" t="s">
        <v>5070</v>
      </c>
      <c r="E106" s="20" t="s">
        <v>5070</v>
      </c>
      <c r="F106" s="20" t="s">
        <v>5069</v>
      </c>
      <c r="G106" s="20" t="s">
        <v>5068</v>
      </c>
      <c r="H106" s="20" t="s">
        <v>5067</v>
      </c>
      <c r="I106" s="20" t="s">
        <v>5066</v>
      </c>
      <c r="J106" s="20" t="s">
        <v>5065</v>
      </c>
      <c r="K106" s="20" t="s">
        <v>425</v>
      </c>
      <c r="L106" s="21">
        <v>45934.81</v>
      </c>
    </row>
    <row r="107" spans="1:12" x14ac:dyDescent="0.2">
      <c r="A107" s="20" t="s">
        <v>5056</v>
      </c>
      <c r="B107" s="22">
        <v>4007491</v>
      </c>
      <c r="C107" s="20" t="s">
        <v>4544</v>
      </c>
      <c r="D107" s="20" t="s">
        <v>5063</v>
      </c>
      <c r="E107" s="20" t="s">
        <v>5062</v>
      </c>
      <c r="F107" s="20" t="s">
        <v>5061</v>
      </c>
      <c r="G107" s="20" t="s">
        <v>5060</v>
      </c>
      <c r="H107" s="20" t="s">
        <v>5059</v>
      </c>
      <c r="I107" s="20" t="s">
        <v>5058</v>
      </c>
      <c r="J107" s="20" t="s">
        <v>5057</v>
      </c>
      <c r="K107" s="20" t="s">
        <v>425</v>
      </c>
      <c r="L107" s="21">
        <v>26931.1</v>
      </c>
    </row>
    <row r="108" spans="1:12" x14ac:dyDescent="0.2">
      <c r="A108" s="20" t="s">
        <v>5049</v>
      </c>
      <c r="B108" s="22">
        <v>4007492</v>
      </c>
      <c r="C108" s="20" t="s">
        <v>4544</v>
      </c>
      <c r="D108" s="20" t="s">
        <v>5055</v>
      </c>
      <c r="E108" s="20" t="s">
        <v>5055</v>
      </c>
      <c r="F108" s="20" t="s">
        <v>5054</v>
      </c>
      <c r="G108" s="20" t="s">
        <v>5053</v>
      </c>
      <c r="H108" s="20" t="s">
        <v>5052</v>
      </c>
      <c r="I108" s="20" t="s">
        <v>5051</v>
      </c>
      <c r="J108" s="20" t="s">
        <v>5050</v>
      </c>
      <c r="K108" s="20" t="s">
        <v>425</v>
      </c>
      <c r="L108" s="21">
        <v>23212.33</v>
      </c>
    </row>
    <row r="109" spans="1:12" x14ac:dyDescent="0.2">
      <c r="A109" s="20" t="s">
        <v>5042</v>
      </c>
      <c r="B109" s="22">
        <v>4007493</v>
      </c>
      <c r="C109" s="20" t="s">
        <v>4544</v>
      </c>
      <c r="D109" s="20" t="s">
        <v>5048</v>
      </c>
      <c r="E109" s="20" t="s">
        <v>5048</v>
      </c>
      <c r="F109" s="20" t="s">
        <v>5047</v>
      </c>
      <c r="G109" s="20" t="s">
        <v>5046</v>
      </c>
      <c r="H109" s="20" t="s">
        <v>5045</v>
      </c>
      <c r="I109" s="20" t="s">
        <v>5044</v>
      </c>
      <c r="J109" s="20" t="s">
        <v>5043</v>
      </c>
      <c r="K109" s="20" t="s">
        <v>425</v>
      </c>
      <c r="L109" s="21">
        <v>34787.269999999997</v>
      </c>
    </row>
    <row r="110" spans="1:12" x14ac:dyDescent="0.2">
      <c r="A110" s="20" t="s">
        <v>5035</v>
      </c>
      <c r="B110" s="22">
        <v>4007494</v>
      </c>
      <c r="C110" s="20" t="s">
        <v>4544</v>
      </c>
      <c r="D110" s="20" t="s">
        <v>5041</v>
      </c>
      <c r="E110" s="20" t="s">
        <v>5040</v>
      </c>
      <c r="F110" s="20" t="s">
        <v>5039</v>
      </c>
      <c r="G110" s="20" t="s">
        <v>4660</v>
      </c>
      <c r="H110" s="20" t="s">
        <v>5038</v>
      </c>
      <c r="I110" s="20" t="s">
        <v>5037</v>
      </c>
      <c r="J110" s="20" t="s">
        <v>5036</v>
      </c>
      <c r="K110" s="20" t="s">
        <v>425</v>
      </c>
      <c r="L110" s="21">
        <v>104054.43</v>
      </c>
    </row>
    <row r="111" spans="1:12" x14ac:dyDescent="0.2">
      <c r="A111" s="20" t="s">
        <v>5028</v>
      </c>
      <c r="B111" s="22">
        <v>4007495</v>
      </c>
      <c r="C111" s="20" t="s">
        <v>4544</v>
      </c>
      <c r="D111" s="20" t="s">
        <v>5034</v>
      </c>
      <c r="E111" s="20" t="s">
        <v>5034</v>
      </c>
      <c r="F111" s="20" t="s">
        <v>5033</v>
      </c>
      <c r="G111" s="20" t="s">
        <v>5032</v>
      </c>
      <c r="H111" s="20" t="s">
        <v>5031</v>
      </c>
      <c r="I111" s="20" t="s">
        <v>5030</v>
      </c>
      <c r="J111" s="20" t="s">
        <v>5029</v>
      </c>
      <c r="K111" s="20" t="s">
        <v>425</v>
      </c>
      <c r="L111" s="21">
        <v>152061.84</v>
      </c>
    </row>
    <row r="112" spans="1:12" x14ac:dyDescent="0.2">
      <c r="A112" s="20" t="s">
        <v>5021</v>
      </c>
      <c r="B112" s="22">
        <v>4007497</v>
      </c>
      <c r="C112" s="20" t="s">
        <v>4544</v>
      </c>
      <c r="D112" s="20" t="s">
        <v>5027</v>
      </c>
      <c r="E112" s="20" t="s">
        <v>5027</v>
      </c>
      <c r="F112" s="20" t="s">
        <v>5026</v>
      </c>
      <c r="G112" s="20" t="s">
        <v>5025</v>
      </c>
      <c r="H112" s="20" t="s">
        <v>5024</v>
      </c>
      <c r="I112" s="20" t="s">
        <v>5023</v>
      </c>
      <c r="J112" s="20" t="s">
        <v>5022</v>
      </c>
      <c r="K112" s="20" t="s">
        <v>425</v>
      </c>
      <c r="L112" s="21">
        <v>84560.88</v>
      </c>
    </row>
    <row r="113" spans="1:12" x14ac:dyDescent="0.2">
      <c r="A113" s="20" t="s">
        <v>5014</v>
      </c>
      <c r="B113" s="22">
        <v>4007498</v>
      </c>
      <c r="C113" s="20" t="s">
        <v>4544</v>
      </c>
      <c r="D113" s="20" t="s">
        <v>5020</v>
      </c>
      <c r="E113" s="20" t="s">
        <v>5020</v>
      </c>
      <c r="F113" s="20" t="s">
        <v>5019</v>
      </c>
      <c r="G113" s="20" t="s">
        <v>5018</v>
      </c>
      <c r="H113" s="20" t="s">
        <v>5017</v>
      </c>
      <c r="I113" s="20" t="s">
        <v>5016</v>
      </c>
      <c r="J113" s="20" t="s">
        <v>5015</v>
      </c>
      <c r="K113" s="20" t="s">
        <v>425</v>
      </c>
      <c r="L113" s="21">
        <v>68790</v>
      </c>
    </row>
    <row r="114" spans="1:12" x14ac:dyDescent="0.2">
      <c r="A114" s="20" t="s">
        <v>5008</v>
      </c>
      <c r="B114" s="22">
        <v>4007500</v>
      </c>
      <c r="C114" s="20" t="s">
        <v>4544</v>
      </c>
      <c r="D114" s="20" t="s">
        <v>5013</v>
      </c>
      <c r="E114" s="20" t="s">
        <v>5013</v>
      </c>
      <c r="F114" s="20" t="s">
        <v>5012</v>
      </c>
      <c r="G114" s="20" t="s">
        <v>4707</v>
      </c>
      <c r="H114" s="20" t="s">
        <v>5011</v>
      </c>
      <c r="I114" s="20" t="s">
        <v>5010</v>
      </c>
      <c r="J114" s="20" t="s">
        <v>5009</v>
      </c>
      <c r="K114" s="20" t="s">
        <v>425</v>
      </c>
      <c r="L114" s="21">
        <v>14425.25</v>
      </c>
    </row>
    <row r="115" spans="1:12" x14ac:dyDescent="0.2">
      <c r="A115" s="20" t="s">
        <v>5002</v>
      </c>
      <c r="B115" s="22">
        <v>4007501</v>
      </c>
      <c r="C115" s="20" t="s">
        <v>4544</v>
      </c>
      <c r="D115" s="20" t="s">
        <v>5007</v>
      </c>
      <c r="E115" s="20" t="s">
        <v>5007</v>
      </c>
      <c r="F115" s="20" t="s">
        <v>5006</v>
      </c>
      <c r="G115" s="20" t="s">
        <v>5005</v>
      </c>
      <c r="H115" s="20" t="s">
        <v>5004</v>
      </c>
      <c r="I115" s="20" t="s">
        <v>4786</v>
      </c>
      <c r="J115" s="20" t="s">
        <v>5003</v>
      </c>
      <c r="K115" s="20" t="s">
        <v>425</v>
      </c>
      <c r="L115" s="21">
        <v>49901.919999999998</v>
      </c>
    </row>
    <row r="116" spans="1:12" x14ac:dyDescent="0.2">
      <c r="A116" s="20" t="s">
        <v>4996</v>
      </c>
      <c r="B116" s="22">
        <v>4007508</v>
      </c>
      <c r="C116" s="20" t="s">
        <v>4544</v>
      </c>
      <c r="D116" s="20" t="s">
        <v>5001</v>
      </c>
      <c r="E116" s="20" t="s">
        <v>5001</v>
      </c>
      <c r="F116" s="20" t="s">
        <v>5000</v>
      </c>
      <c r="G116" s="20" t="s">
        <v>4541</v>
      </c>
      <c r="H116" s="20" t="s">
        <v>4999</v>
      </c>
      <c r="I116" s="20" t="s">
        <v>4998</v>
      </c>
      <c r="J116" s="20" t="s">
        <v>4997</v>
      </c>
      <c r="K116" s="20" t="s">
        <v>425</v>
      </c>
      <c r="L116" s="21">
        <v>25351.77</v>
      </c>
    </row>
    <row r="117" spans="1:12" x14ac:dyDescent="0.2">
      <c r="A117" s="20" t="s">
        <v>4989</v>
      </c>
      <c r="B117" s="22">
        <v>4007502</v>
      </c>
      <c r="C117" s="20" t="s">
        <v>4544</v>
      </c>
      <c r="D117" s="20" t="s">
        <v>4995</v>
      </c>
      <c r="E117" s="20" t="s">
        <v>4995</v>
      </c>
      <c r="F117" s="20" t="s">
        <v>4994</v>
      </c>
      <c r="G117" s="20" t="s">
        <v>4993</v>
      </c>
      <c r="H117" s="20" t="s">
        <v>4992</v>
      </c>
      <c r="I117" s="20" t="s">
        <v>4991</v>
      </c>
      <c r="J117" s="20" t="s">
        <v>4990</v>
      </c>
      <c r="K117" s="20" t="s">
        <v>425</v>
      </c>
      <c r="L117" s="21">
        <v>9694.57</v>
      </c>
    </row>
    <row r="118" spans="1:12" x14ac:dyDescent="0.2">
      <c r="A118" s="20" t="s">
        <v>4983</v>
      </c>
      <c r="B118" s="22">
        <v>4007503</v>
      </c>
      <c r="C118" s="20" t="s">
        <v>4544</v>
      </c>
      <c r="D118" s="20" t="s">
        <v>4988</v>
      </c>
      <c r="E118" s="20" t="s">
        <v>4988</v>
      </c>
      <c r="F118" s="20" t="s">
        <v>4987</v>
      </c>
      <c r="G118" s="20" t="s">
        <v>4549</v>
      </c>
      <c r="H118" s="20" t="s">
        <v>4986</v>
      </c>
      <c r="I118" s="20" t="s">
        <v>4985</v>
      </c>
      <c r="J118" s="20" t="s">
        <v>4984</v>
      </c>
      <c r="K118" s="20" t="s">
        <v>425</v>
      </c>
      <c r="L118" s="21">
        <v>11645.69</v>
      </c>
    </row>
    <row r="119" spans="1:12" x14ac:dyDescent="0.2">
      <c r="A119" s="20" t="s">
        <v>4976</v>
      </c>
      <c r="B119" s="22">
        <v>4007504</v>
      </c>
      <c r="C119" s="20" t="s">
        <v>4544</v>
      </c>
      <c r="D119" s="20" t="s">
        <v>4982</v>
      </c>
      <c r="E119" s="20" t="s">
        <v>4982</v>
      </c>
      <c r="F119" s="20" t="s">
        <v>4981</v>
      </c>
      <c r="G119" s="20" t="s">
        <v>4980</v>
      </c>
      <c r="H119" s="20" t="s">
        <v>4979</v>
      </c>
      <c r="I119" s="20" t="s">
        <v>4978</v>
      </c>
      <c r="J119" s="20" t="s">
        <v>4977</v>
      </c>
      <c r="K119" s="20" t="s">
        <v>425</v>
      </c>
      <c r="L119" s="21">
        <v>96166.55</v>
      </c>
    </row>
    <row r="120" spans="1:12" x14ac:dyDescent="0.2">
      <c r="A120" s="20" t="s">
        <v>4969</v>
      </c>
      <c r="B120" s="22">
        <v>4007505</v>
      </c>
      <c r="C120" s="20" t="s">
        <v>4544</v>
      </c>
      <c r="D120" s="20" t="s">
        <v>4975</v>
      </c>
      <c r="E120" s="20" t="s">
        <v>4975</v>
      </c>
      <c r="F120" s="20" t="s">
        <v>4974</v>
      </c>
      <c r="G120" s="20" t="s">
        <v>4973</v>
      </c>
      <c r="H120" s="20" t="s">
        <v>4972</v>
      </c>
      <c r="I120" s="20" t="s">
        <v>4971</v>
      </c>
      <c r="J120" s="20" t="s">
        <v>4970</v>
      </c>
      <c r="K120" s="20" t="s">
        <v>425</v>
      </c>
      <c r="L120" s="21">
        <v>54216.91</v>
      </c>
    </row>
    <row r="121" spans="1:12" x14ac:dyDescent="0.2">
      <c r="A121" s="20" t="s">
        <v>4962</v>
      </c>
      <c r="B121" s="22">
        <v>4009471</v>
      </c>
      <c r="C121" s="20" t="s">
        <v>4544</v>
      </c>
      <c r="D121" s="20" t="s">
        <v>4968</v>
      </c>
      <c r="E121" s="20" t="s">
        <v>4967</v>
      </c>
      <c r="F121" s="20" t="s">
        <v>4966</v>
      </c>
      <c r="G121" s="20" t="s">
        <v>4577</v>
      </c>
      <c r="H121" s="20" t="s">
        <v>4965</v>
      </c>
      <c r="I121" s="20" t="s">
        <v>4964</v>
      </c>
      <c r="J121" s="20" t="s">
        <v>4963</v>
      </c>
      <c r="K121" s="20" t="s">
        <v>425</v>
      </c>
      <c r="L121" s="21">
        <v>7617.09</v>
      </c>
    </row>
    <row r="122" spans="1:12" x14ac:dyDescent="0.2">
      <c r="A122" s="20" t="s">
        <v>4955</v>
      </c>
      <c r="B122" s="22">
        <v>4007506</v>
      </c>
      <c r="C122" s="20" t="s">
        <v>4544</v>
      </c>
      <c r="D122" s="20" t="s">
        <v>4961</v>
      </c>
      <c r="E122" s="20" t="s">
        <v>4961</v>
      </c>
      <c r="F122" s="20" t="s">
        <v>4960</v>
      </c>
      <c r="G122" s="20" t="s">
        <v>4959</v>
      </c>
      <c r="H122" s="20" t="s">
        <v>4958</v>
      </c>
      <c r="I122" s="20" t="s">
        <v>4957</v>
      </c>
      <c r="J122" s="20" t="s">
        <v>4956</v>
      </c>
      <c r="K122" s="20" t="s">
        <v>425</v>
      </c>
      <c r="L122" s="21">
        <v>5488.88</v>
      </c>
    </row>
    <row r="123" spans="1:12" x14ac:dyDescent="0.2">
      <c r="A123" s="20" t="s">
        <v>4948</v>
      </c>
      <c r="B123" s="22">
        <v>4007507</v>
      </c>
      <c r="C123" s="20" t="s">
        <v>4544</v>
      </c>
      <c r="D123" s="20" t="s">
        <v>4954</v>
      </c>
      <c r="E123" s="20" t="s">
        <v>4954</v>
      </c>
      <c r="F123" s="20" t="s">
        <v>4953</v>
      </c>
      <c r="G123" s="20" t="s">
        <v>4952</v>
      </c>
      <c r="H123" s="20" t="s">
        <v>4951</v>
      </c>
      <c r="I123" s="20" t="s">
        <v>4950</v>
      </c>
      <c r="J123" s="20" t="s">
        <v>4949</v>
      </c>
      <c r="K123" s="20" t="s">
        <v>425</v>
      </c>
      <c r="L123" s="21">
        <v>121662.26</v>
      </c>
    </row>
    <row r="124" spans="1:12" x14ac:dyDescent="0.2">
      <c r="A124" s="20" t="s">
        <v>4942</v>
      </c>
      <c r="B124" s="22">
        <v>4007509</v>
      </c>
      <c r="C124" s="20" t="s">
        <v>4544</v>
      </c>
      <c r="D124" s="20" t="s">
        <v>4947</v>
      </c>
      <c r="E124" s="20" t="s">
        <v>4947</v>
      </c>
      <c r="F124" s="20" t="s">
        <v>4946</v>
      </c>
      <c r="G124" s="20" t="s">
        <v>4945</v>
      </c>
      <c r="H124" s="20" t="s">
        <v>4944</v>
      </c>
      <c r="I124" s="20" t="s">
        <v>4810</v>
      </c>
      <c r="J124" s="20" t="s">
        <v>4943</v>
      </c>
      <c r="K124" s="20" t="s">
        <v>425</v>
      </c>
      <c r="L124" s="21">
        <v>8944.67</v>
      </c>
    </row>
    <row r="125" spans="1:12" x14ac:dyDescent="0.2">
      <c r="A125" s="20" t="s">
        <v>4935</v>
      </c>
      <c r="B125" s="22">
        <v>4007510</v>
      </c>
      <c r="C125" s="20" t="s">
        <v>4544</v>
      </c>
      <c r="D125" s="20" t="s">
        <v>4941</v>
      </c>
      <c r="E125" s="20" t="s">
        <v>4941</v>
      </c>
      <c r="F125" s="20" t="s">
        <v>4940</v>
      </c>
      <c r="G125" s="20" t="s">
        <v>4939</v>
      </c>
      <c r="H125" s="20" t="s">
        <v>4938</v>
      </c>
      <c r="I125" s="20" t="s">
        <v>4937</v>
      </c>
      <c r="J125" s="20" t="s">
        <v>4936</v>
      </c>
      <c r="K125" s="20" t="s">
        <v>425</v>
      </c>
      <c r="L125" s="21">
        <v>141660.79</v>
      </c>
    </row>
    <row r="126" spans="1:12" x14ac:dyDescent="0.2">
      <c r="A126" s="20" t="s">
        <v>4929</v>
      </c>
      <c r="B126" s="22">
        <v>4007511</v>
      </c>
      <c r="C126" s="20" t="s">
        <v>4544</v>
      </c>
      <c r="D126" s="20" t="s">
        <v>4934</v>
      </c>
      <c r="E126" s="20" t="s">
        <v>4934</v>
      </c>
      <c r="F126" s="20" t="s">
        <v>4933</v>
      </c>
      <c r="G126" s="20" t="s">
        <v>4688</v>
      </c>
      <c r="H126" s="20" t="s">
        <v>4932</v>
      </c>
      <c r="I126" s="20" t="s">
        <v>4931</v>
      </c>
      <c r="J126" s="20" t="s">
        <v>4930</v>
      </c>
      <c r="K126" s="20" t="s">
        <v>425</v>
      </c>
      <c r="L126" s="21">
        <v>144841.9</v>
      </c>
    </row>
    <row r="127" spans="1:12" x14ac:dyDescent="0.2">
      <c r="A127" s="20" t="s">
        <v>4922</v>
      </c>
      <c r="B127" s="22">
        <v>4007512</v>
      </c>
      <c r="C127" s="20" t="s">
        <v>4544</v>
      </c>
      <c r="D127" s="20" t="s">
        <v>4928</v>
      </c>
      <c r="E127" s="20" t="s">
        <v>4928</v>
      </c>
      <c r="F127" s="20" t="s">
        <v>4927</v>
      </c>
      <c r="G127" s="20" t="s">
        <v>4926</v>
      </c>
      <c r="H127" s="20" t="s">
        <v>4925</v>
      </c>
      <c r="I127" s="20" t="s">
        <v>4924</v>
      </c>
      <c r="J127" s="20" t="s">
        <v>4923</v>
      </c>
      <c r="K127" s="20" t="s">
        <v>425</v>
      </c>
      <c r="L127" s="21">
        <v>23763.66</v>
      </c>
    </row>
    <row r="128" spans="1:12" x14ac:dyDescent="0.2">
      <c r="A128" s="20" t="s">
        <v>4916</v>
      </c>
      <c r="B128" s="22">
        <v>4007513</v>
      </c>
      <c r="C128" s="20" t="s">
        <v>4544</v>
      </c>
      <c r="D128" s="20" t="s">
        <v>4921</v>
      </c>
      <c r="E128" s="20" t="s">
        <v>4921</v>
      </c>
      <c r="F128" s="20" t="s">
        <v>4920</v>
      </c>
      <c r="G128" s="20" t="s">
        <v>4577</v>
      </c>
      <c r="H128" s="20" t="s">
        <v>4919</v>
      </c>
      <c r="I128" s="20" t="s">
        <v>4918</v>
      </c>
      <c r="J128" s="20" t="s">
        <v>4917</v>
      </c>
      <c r="K128" s="20" t="s">
        <v>425</v>
      </c>
      <c r="L128" s="21">
        <v>111548.09</v>
      </c>
    </row>
    <row r="129" spans="1:12" x14ac:dyDescent="0.2">
      <c r="A129" s="20" t="s">
        <v>4909</v>
      </c>
      <c r="B129" s="22">
        <v>4007514</v>
      </c>
      <c r="C129" s="20" t="s">
        <v>4544</v>
      </c>
      <c r="D129" s="20" t="s">
        <v>4915</v>
      </c>
      <c r="E129" s="20" t="s">
        <v>4915</v>
      </c>
      <c r="F129" s="20" t="s">
        <v>4914</v>
      </c>
      <c r="G129" s="20" t="s">
        <v>4913</v>
      </c>
      <c r="H129" s="20" t="s">
        <v>4912</v>
      </c>
      <c r="I129" s="20" t="s">
        <v>4911</v>
      </c>
      <c r="J129" s="20" t="s">
        <v>4910</v>
      </c>
      <c r="K129" s="20" t="s">
        <v>425</v>
      </c>
      <c r="L129" s="21">
        <v>53799.27</v>
      </c>
    </row>
    <row r="130" spans="1:12" x14ac:dyDescent="0.2">
      <c r="A130" s="20" t="s">
        <v>4902</v>
      </c>
      <c r="B130" s="22">
        <v>4007515</v>
      </c>
      <c r="C130" s="20" t="s">
        <v>4544</v>
      </c>
      <c r="D130" s="20" t="s">
        <v>4908</v>
      </c>
      <c r="E130" s="20" t="s">
        <v>4908</v>
      </c>
      <c r="F130" s="20" t="s">
        <v>4907</v>
      </c>
      <c r="G130" s="20" t="s">
        <v>4906</v>
      </c>
      <c r="H130" s="20" t="s">
        <v>4905</v>
      </c>
      <c r="I130" s="20" t="s">
        <v>4904</v>
      </c>
      <c r="J130" s="20" t="s">
        <v>4903</v>
      </c>
      <c r="K130" s="20" t="s">
        <v>425</v>
      </c>
      <c r="L130" s="21">
        <v>35228.33</v>
      </c>
    </row>
    <row r="131" spans="1:12" x14ac:dyDescent="0.2">
      <c r="A131" s="20" t="s">
        <v>4895</v>
      </c>
      <c r="B131" s="22">
        <v>4007516</v>
      </c>
      <c r="C131" s="20" t="s">
        <v>4544</v>
      </c>
      <c r="D131" s="20" t="s">
        <v>4901</v>
      </c>
      <c r="E131" s="20" t="s">
        <v>4901</v>
      </c>
      <c r="F131" s="20" t="s">
        <v>4900</v>
      </c>
      <c r="G131" s="20" t="s">
        <v>4899</v>
      </c>
      <c r="H131" s="20" t="s">
        <v>4898</v>
      </c>
      <c r="I131" s="20" t="s">
        <v>4897</v>
      </c>
      <c r="J131" s="20" t="s">
        <v>4896</v>
      </c>
      <c r="K131" s="20" t="s">
        <v>425</v>
      </c>
      <c r="L131" s="21">
        <v>27692.23</v>
      </c>
    </row>
    <row r="132" spans="1:12" x14ac:dyDescent="0.2">
      <c r="A132" s="20" t="s">
        <v>4888</v>
      </c>
      <c r="B132" s="22">
        <v>4007517</v>
      </c>
      <c r="C132" s="20" t="s">
        <v>4544</v>
      </c>
      <c r="D132" s="20" t="s">
        <v>4894</v>
      </c>
      <c r="E132" s="20" t="s">
        <v>4894</v>
      </c>
      <c r="F132" s="20" t="s">
        <v>4893</v>
      </c>
      <c r="G132" s="20" t="s">
        <v>4892</v>
      </c>
      <c r="H132" s="20" t="s">
        <v>4891</v>
      </c>
      <c r="I132" s="20" t="s">
        <v>4890</v>
      </c>
      <c r="J132" s="20" t="s">
        <v>4889</v>
      </c>
      <c r="K132" s="20" t="s">
        <v>425</v>
      </c>
      <c r="L132" s="21">
        <v>68015.210000000006</v>
      </c>
    </row>
    <row r="133" spans="1:12" x14ac:dyDescent="0.2">
      <c r="A133" s="20" t="s">
        <v>4881</v>
      </c>
      <c r="B133" s="22">
        <v>4007462</v>
      </c>
      <c r="C133" s="20" t="s">
        <v>4544</v>
      </c>
      <c r="D133" s="20" t="s">
        <v>4887</v>
      </c>
      <c r="E133" s="20" t="s">
        <v>4886</v>
      </c>
      <c r="F133" s="20" t="s">
        <v>4885</v>
      </c>
      <c r="G133" s="20" t="s">
        <v>4805</v>
      </c>
      <c r="H133" s="20" t="s">
        <v>4884</v>
      </c>
      <c r="I133" s="20" t="s">
        <v>4883</v>
      </c>
      <c r="J133" s="20" t="s">
        <v>4882</v>
      </c>
      <c r="K133" s="20" t="s">
        <v>425</v>
      </c>
      <c r="L133" s="21">
        <v>245168.29</v>
      </c>
    </row>
    <row r="134" spans="1:12" x14ac:dyDescent="0.2">
      <c r="A134" s="20" t="s">
        <v>4875</v>
      </c>
      <c r="B134" s="22">
        <v>4007463</v>
      </c>
      <c r="C134" s="20" t="s">
        <v>4544</v>
      </c>
      <c r="D134" s="20" t="s">
        <v>4880</v>
      </c>
      <c r="E134" s="20" t="s">
        <v>4880</v>
      </c>
      <c r="F134" s="20" t="s">
        <v>4879</v>
      </c>
      <c r="G134" s="20" t="s">
        <v>4541</v>
      </c>
      <c r="H134" s="20" t="s">
        <v>4878</v>
      </c>
      <c r="I134" s="20" t="s">
        <v>4877</v>
      </c>
      <c r="J134" s="20" t="s">
        <v>4876</v>
      </c>
      <c r="K134" s="20" t="s">
        <v>425</v>
      </c>
      <c r="L134" s="21">
        <v>315357.09000000003</v>
      </c>
    </row>
    <row r="135" spans="1:12" x14ac:dyDescent="0.2">
      <c r="A135" s="20" t="s">
        <v>4868</v>
      </c>
      <c r="B135" s="22">
        <v>4007464</v>
      </c>
      <c r="C135" s="20" t="s">
        <v>4544</v>
      </c>
      <c r="D135" s="20" t="s">
        <v>4874</v>
      </c>
      <c r="E135" s="20" t="s">
        <v>4874</v>
      </c>
      <c r="F135" s="20" t="s">
        <v>4873</v>
      </c>
      <c r="G135" s="20" t="s">
        <v>4872</v>
      </c>
      <c r="H135" s="20" t="s">
        <v>4871</v>
      </c>
      <c r="I135" s="20" t="s">
        <v>4870</v>
      </c>
      <c r="J135" s="20" t="s">
        <v>4869</v>
      </c>
      <c r="K135" s="20" t="s">
        <v>425</v>
      </c>
      <c r="L135" s="21">
        <v>30404.95</v>
      </c>
    </row>
    <row r="136" spans="1:12" x14ac:dyDescent="0.2">
      <c r="A136" s="20" t="s">
        <v>4862</v>
      </c>
      <c r="B136" s="22">
        <v>4007465</v>
      </c>
      <c r="C136" s="20" t="s">
        <v>4544</v>
      </c>
      <c r="D136" s="20" t="s">
        <v>4867</v>
      </c>
      <c r="E136" s="20" t="s">
        <v>4867</v>
      </c>
      <c r="F136" s="20" t="s">
        <v>4866</v>
      </c>
      <c r="G136" s="20" t="s">
        <v>4556</v>
      </c>
      <c r="H136" s="20" t="s">
        <v>4865</v>
      </c>
      <c r="I136" s="20" t="s">
        <v>4864</v>
      </c>
      <c r="J136" s="20" t="s">
        <v>4863</v>
      </c>
      <c r="K136" s="20" t="s">
        <v>425</v>
      </c>
      <c r="L136" s="21">
        <v>112503.4</v>
      </c>
    </row>
    <row r="137" spans="1:12" x14ac:dyDescent="0.2">
      <c r="A137" s="20" t="s">
        <v>4856</v>
      </c>
      <c r="B137" s="22">
        <v>4007466</v>
      </c>
      <c r="C137" s="20" t="s">
        <v>4544</v>
      </c>
      <c r="D137" s="20" t="s">
        <v>4861</v>
      </c>
      <c r="E137" s="20" t="s">
        <v>4861</v>
      </c>
      <c r="F137" s="20" t="s">
        <v>4860</v>
      </c>
      <c r="G137" s="20" t="s">
        <v>4852</v>
      </c>
      <c r="H137" s="20" t="s">
        <v>4859</v>
      </c>
      <c r="I137" s="20" t="s">
        <v>4858</v>
      </c>
      <c r="J137" s="20" t="s">
        <v>4857</v>
      </c>
      <c r="K137" s="20" t="s">
        <v>425</v>
      </c>
      <c r="L137" s="21">
        <v>229111.5</v>
      </c>
    </row>
    <row r="138" spans="1:12" x14ac:dyDescent="0.2">
      <c r="A138" s="20" t="s">
        <v>4848</v>
      </c>
      <c r="B138" s="22">
        <v>4007467</v>
      </c>
      <c r="C138" s="20" t="s">
        <v>4544</v>
      </c>
      <c r="D138" s="20" t="s">
        <v>4855</v>
      </c>
      <c r="E138" s="20" t="s">
        <v>4854</v>
      </c>
      <c r="F138" s="20" t="s">
        <v>4853</v>
      </c>
      <c r="G138" s="20" t="s">
        <v>4852</v>
      </c>
      <c r="H138" s="20" t="s">
        <v>4851</v>
      </c>
      <c r="I138" s="20" t="s">
        <v>4850</v>
      </c>
      <c r="J138" s="20" t="s">
        <v>4849</v>
      </c>
      <c r="K138" s="20" t="s">
        <v>425</v>
      </c>
      <c r="L138" s="21">
        <v>6045.57</v>
      </c>
    </row>
    <row r="139" spans="1:12" x14ac:dyDescent="0.2">
      <c r="A139" s="20" t="s">
        <v>4842</v>
      </c>
      <c r="B139" s="22">
        <v>4007468</v>
      </c>
      <c r="C139" s="20" t="s">
        <v>4544</v>
      </c>
      <c r="D139" s="20" t="s">
        <v>4847</v>
      </c>
      <c r="E139" s="20" t="s">
        <v>4847</v>
      </c>
      <c r="F139" s="20" t="s">
        <v>4846</v>
      </c>
      <c r="G139" s="20" t="s">
        <v>4640</v>
      </c>
      <c r="H139" s="20" t="s">
        <v>4845</v>
      </c>
      <c r="I139" s="20" t="s">
        <v>4844</v>
      </c>
      <c r="J139" s="20" t="s">
        <v>4843</v>
      </c>
      <c r="K139" s="20" t="s">
        <v>425</v>
      </c>
      <c r="L139" s="21">
        <v>82694.66</v>
      </c>
    </row>
    <row r="140" spans="1:12" x14ac:dyDescent="0.2">
      <c r="A140" s="20" t="s">
        <v>4836</v>
      </c>
      <c r="B140" s="22">
        <v>4007469</v>
      </c>
      <c r="C140" s="20" t="s">
        <v>4544</v>
      </c>
      <c r="D140" s="20" t="s">
        <v>4841</v>
      </c>
      <c r="E140" s="20" t="s">
        <v>4841</v>
      </c>
      <c r="F140" s="20" t="s">
        <v>4840</v>
      </c>
      <c r="G140" s="20" t="s">
        <v>4826</v>
      </c>
      <c r="H140" s="20" t="s">
        <v>4839</v>
      </c>
      <c r="I140" s="20" t="s">
        <v>4838</v>
      </c>
      <c r="J140" s="20" t="s">
        <v>4837</v>
      </c>
      <c r="K140" s="20" t="s">
        <v>425</v>
      </c>
      <c r="L140" s="21">
        <v>3512.88</v>
      </c>
    </row>
    <row r="141" spans="1:12" x14ac:dyDescent="0.2">
      <c r="A141" s="20" t="s">
        <v>4829</v>
      </c>
      <c r="B141" s="22">
        <v>4007520</v>
      </c>
      <c r="C141" s="20" t="s">
        <v>4544</v>
      </c>
      <c r="D141" s="20" t="s">
        <v>4835</v>
      </c>
      <c r="E141" s="20" t="s">
        <v>4835</v>
      </c>
      <c r="F141" s="20" t="s">
        <v>4834</v>
      </c>
      <c r="G141" s="20" t="s">
        <v>4833</v>
      </c>
      <c r="H141" s="20" t="s">
        <v>4832</v>
      </c>
      <c r="I141" s="20" t="s">
        <v>4831</v>
      </c>
      <c r="J141" s="20" t="s">
        <v>4830</v>
      </c>
      <c r="K141" s="20" t="s">
        <v>425</v>
      </c>
      <c r="L141" s="21">
        <v>48377.72</v>
      </c>
    </row>
    <row r="142" spans="1:12" x14ac:dyDescent="0.2">
      <c r="A142" s="20" t="s">
        <v>4822</v>
      </c>
      <c r="B142" s="22">
        <v>4007521</v>
      </c>
      <c r="C142" s="20" t="s">
        <v>4544</v>
      </c>
      <c r="D142" s="20" t="s">
        <v>4828</v>
      </c>
      <c r="E142" s="20" t="s">
        <v>4828</v>
      </c>
      <c r="F142" s="20" t="s">
        <v>4827</v>
      </c>
      <c r="G142" s="20" t="s">
        <v>4826</v>
      </c>
      <c r="H142" s="20" t="s">
        <v>4825</v>
      </c>
      <c r="I142" s="20" t="s">
        <v>4824</v>
      </c>
      <c r="J142" s="20" t="s">
        <v>4823</v>
      </c>
      <c r="K142" s="20" t="s">
        <v>425</v>
      </c>
      <c r="L142" s="21">
        <v>111993.54</v>
      </c>
    </row>
    <row r="143" spans="1:12" x14ac:dyDescent="0.2">
      <c r="A143" s="20" t="s">
        <v>4815</v>
      </c>
      <c r="B143" s="22">
        <v>4007523</v>
      </c>
      <c r="C143" s="20" t="s">
        <v>4544</v>
      </c>
      <c r="D143" s="20" t="s">
        <v>4821</v>
      </c>
      <c r="E143" s="20" t="s">
        <v>4821</v>
      </c>
      <c r="F143" s="20" t="s">
        <v>4820</v>
      </c>
      <c r="G143" s="20" t="s">
        <v>4819</v>
      </c>
      <c r="H143" s="20" t="s">
        <v>4818</v>
      </c>
      <c r="I143" s="20" t="s">
        <v>4817</v>
      </c>
      <c r="J143" s="20" t="s">
        <v>4816</v>
      </c>
      <c r="K143" s="20" t="s">
        <v>425</v>
      </c>
      <c r="L143" s="21">
        <v>9921.4500000000007</v>
      </c>
    </row>
    <row r="144" spans="1:12" x14ac:dyDescent="0.2">
      <c r="A144" s="20" t="s">
        <v>4808</v>
      </c>
      <c r="B144" s="22">
        <v>4007524</v>
      </c>
      <c r="C144" s="20" t="s">
        <v>4544</v>
      </c>
      <c r="D144" s="20" t="s">
        <v>4814</v>
      </c>
      <c r="E144" s="20" t="s">
        <v>4814</v>
      </c>
      <c r="F144" s="20" t="s">
        <v>4813</v>
      </c>
      <c r="G144" s="20" t="s">
        <v>4812</v>
      </c>
      <c r="H144" s="20" t="s">
        <v>4811</v>
      </c>
      <c r="I144" s="20" t="s">
        <v>4810</v>
      </c>
      <c r="J144" s="20" t="s">
        <v>4809</v>
      </c>
      <c r="K144" s="20" t="s">
        <v>425</v>
      </c>
      <c r="L144" s="21">
        <v>34863.379999999997</v>
      </c>
    </row>
    <row r="145" spans="1:12" x14ac:dyDescent="0.2">
      <c r="A145" s="20" t="s">
        <v>4804</v>
      </c>
      <c r="B145" s="22">
        <v>4007525</v>
      </c>
      <c r="C145" s="20" t="s">
        <v>4544</v>
      </c>
      <c r="D145" s="20" t="s">
        <v>4807</v>
      </c>
      <c r="E145" s="20" t="s">
        <v>4807</v>
      </c>
      <c r="F145" s="20" t="s">
        <v>4806</v>
      </c>
      <c r="G145" s="20" t="s">
        <v>4805</v>
      </c>
      <c r="H145" s="20" t="s">
        <v>4632</v>
      </c>
      <c r="I145" s="20" t="s">
        <v>4631</v>
      </c>
      <c r="J145" s="20" t="s">
        <v>4630</v>
      </c>
      <c r="K145" s="20" t="s">
        <v>425</v>
      </c>
      <c r="L145" s="21">
        <v>51221.21</v>
      </c>
    </row>
    <row r="146" spans="1:12" x14ac:dyDescent="0.2">
      <c r="A146" s="20" t="s">
        <v>4797</v>
      </c>
      <c r="B146" s="22">
        <v>4007526</v>
      </c>
      <c r="C146" s="20" t="s">
        <v>4544</v>
      </c>
      <c r="D146" s="20" t="s">
        <v>4803</v>
      </c>
      <c r="E146" s="20" t="s">
        <v>4803</v>
      </c>
      <c r="F146" s="20" t="s">
        <v>4802</v>
      </c>
      <c r="G146" s="20" t="s">
        <v>4801</v>
      </c>
      <c r="H146" s="20" t="s">
        <v>4800</v>
      </c>
      <c r="I146" s="20" t="s">
        <v>4799</v>
      </c>
      <c r="J146" s="20" t="s">
        <v>4798</v>
      </c>
      <c r="K146" s="20" t="s">
        <v>425</v>
      </c>
      <c r="L146" s="21">
        <v>139946.31</v>
      </c>
    </row>
    <row r="147" spans="1:12" x14ac:dyDescent="0.2">
      <c r="A147" s="20" t="s">
        <v>4791</v>
      </c>
      <c r="B147" s="22">
        <v>4007529</v>
      </c>
      <c r="C147" s="20" t="s">
        <v>4544</v>
      </c>
      <c r="D147" s="20" t="s">
        <v>4796</v>
      </c>
      <c r="E147" s="20" t="s">
        <v>4796</v>
      </c>
      <c r="F147" s="20" t="s">
        <v>4795</v>
      </c>
      <c r="G147" s="20" t="s">
        <v>4541</v>
      </c>
      <c r="H147" s="20" t="s">
        <v>4794</v>
      </c>
      <c r="I147" s="20" t="s">
        <v>4793</v>
      </c>
      <c r="J147" s="20" t="s">
        <v>4792</v>
      </c>
      <c r="K147" s="20" t="s">
        <v>425</v>
      </c>
      <c r="L147" s="21">
        <v>12854.7</v>
      </c>
    </row>
    <row r="148" spans="1:12" x14ac:dyDescent="0.2">
      <c r="A148" s="20" t="s">
        <v>4784</v>
      </c>
      <c r="B148" s="22">
        <v>4007530</v>
      </c>
      <c r="C148" s="20" t="s">
        <v>4544</v>
      </c>
      <c r="D148" s="20" t="s">
        <v>4790</v>
      </c>
      <c r="E148" s="20" t="s">
        <v>4790</v>
      </c>
      <c r="F148" s="20" t="s">
        <v>4789</v>
      </c>
      <c r="G148" s="20" t="s">
        <v>4788</v>
      </c>
      <c r="H148" s="20" t="s">
        <v>4787</v>
      </c>
      <c r="I148" s="20" t="s">
        <v>4786</v>
      </c>
      <c r="J148" s="20" t="s">
        <v>4785</v>
      </c>
      <c r="K148" s="20" t="s">
        <v>425</v>
      </c>
      <c r="L148" s="21">
        <v>24920.959999999999</v>
      </c>
    </row>
    <row r="149" spans="1:12" x14ac:dyDescent="0.2">
      <c r="A149" s="20" t="s">
        <v>4778</v>
      </c>
      <c r="B149" s="22">
        <v>4007532</v>
      </c>
      <c r="C149" s="20" t="s">
        <v>4544</v>
      </c>
      <c r="D149" s="20" t="s">
        <v>4783</v>
      </c>
      <c r="E149" s="20" t="s">
        <v>4783</v>
      </c>
      <c r="F149" s="20" t="s">
        <v>4782</v>
      </c>
      <c r="G149" s="20" t="s">
        <v>4707</v>
      </c>
      <c r="H149" s="20" t="s">
        <v>4781</v>
      </c>
      <c r="I149" s="20" t="s">
        <v>4780</v>
      </c>
      <c r="J149" s="20" t="s">
        <v>4779</v>
      </c>
      <c r="K149" s="20" t="s">
        <v>425</v>
      </c>
      <c r="L149" s="21">
        <v>171255.34</v>
      </c>
    </row>
    <row r="150" spans="1:12" x14ac:dyDescent="0.2">
      <c r="A150" s="20" t="s">
        <v>4771</v>
      </c>
      <c r="B150" s="22">
        <v>4007533</v>
      </c>
      <c r="C150" s="20" t="s">
        <v>4544</v>
      </c>
      <c r="D150" s="20" t="s">
        <v>4777</v>
      </c>
      <c r="E150" s="20" t="s">
        <v>4777</v>
      </c>
      <c r="F150" s="20" t="s">
        <v>4776</v>
      </c>
      <c r="G150" s="20" t="s">
        <v>4775</v>
      </c>
      <c r="H150" s="20" t="s">
        <v>4774</v>
      </c>
      <c r="I150" s="20" t="s">
        <v>4773</v>
      </c>
      <c r="J150" s="20" t="s">
        <v>4772</v>
      </c>
      <c r="K150" s="20" t="s">
        <v>425</v>
      </c>
      <c r="L150" s="21">
        <v>23692.42</v>
      </c>
    </row>
    <row r="151" spans="1:12" x14ac:dyDescent="0.2">
      <c r="A151" s="20" t="s">
        <v>4764</v>
      </c>
      <c r="B151" s="22">
        <v>4007534</v>
      </c>
      <c r="C151" s="20" t="s">
        <v>4544</v>
      </c>
      <c r="D151" s="20" t="s">
        <v>4770</v>
      </c>
      <c r="E151" s="20" t="s">
        <v>4770</v>
      </c>
      <c r="F151" s="20" t="s">
        <v>4769</v>
      </c>
      <c r="G151" s="20" t="s">
        <v>4768</v>
      </c>
      <c r="H151" s="20" t="s">
        <v>4767</v>
      </c>
      <c r="I151" s="20" t="s">
        <v>4766</v>
      </c>
      <c r="J151" s="20" t="s">
        <v>4765</v>
      </c>
      <c r="K151" s="20" t="s">
        <v>425</v>
      </c>
      <c r="L151" s="21">
        <v>56624.21</v>
      </c>
    </row>
    <row r="152" spans="1:12" x14ac:dyDescent="0.2">
      <c r="A152" s="20" t="s">
        <v>4758</v>
      </c>
      <c r="B152" s="22">
        <v>4007537</v>
      </c>
      <c r="C152" s="20" t="s">
        <v>4544</v>
      </c>
      <c r="D152" s="20" t="s">
        <v>4763</v>
      </c>
      <c r="E152" s="20" t="s">
        <v>4763</v>
      </c>
      <c r="F152" s="20" t="s">
        <v>4762</v>
      </c>
      <c r="G152" s="20" t="s">
        <v>4541</v>
      </c>
      <c r="H152" s="20" t="s">
        <v>4761</v>
      </c>
      <c r="I152" s="20" t="s">
        <v>4760</v>
      </c>
      <c r="J152" s="20" t="s">
        <v>4759</v>
      </c>
      <c r="K152" s="20" t="s">
        <v>425</v>
      </c>
      <c r="L152" s="21">
        <v>42904.46</v>
      </c>
    </row>
    <row r="153" spans="1:12" x14ac:dyDescent="0.2">
      <c r="A153" s="20" t="s">
        <v>4752</v>
      </c>
      <c r="B153" s="22">
        <v>4007538</v>
      </c>
      <c r="C153" s="20" t="s">
        <v>4544</v>
      </c>
      <c r="D153" s="20" t="s">
        <v>4757</v>
      </c>
      <c r="E153" s="20" t="s">
        <v>4757</v>
      </c>
      <c r="F153" s="20" t="s">
        <v>4756</v>
      </c>
      <c r="G153" s="20" t="s">
        <v>4541</v>
      </c>
      <c r="H153" s="20" t="s">
        <v>4755</v>
      </c>
      <c r="I153" s="20" t="s">
        <v>4754</v>
      </c>
      <c r="J153" s="20" t="s">
        <v>4753</v>
      </c>
      <c r="K153" s="20" t="s">
        <v>425</v>
      </c>
      <c r="L153" s="21">
        <v>139514.03</v>
      </c>
    </row>
    <row r="154" spans="1:12" x14ac:dyDescent="0.2">
      <c r="A154" s="20" t="s">
        <v>4745</v>
      </c>
      <c r="B154" s="22">
        <v>4007540</v>
      </c>
      <c r="C154" s="20" t="s">
        <v>4544</v>
      </c>
      <c r="D154" s="20" t="s">
        <v>4751</v>
      </c>
      <c r="E154" s="20" t="s">
        <v>4751</v>
      </c>
      <c r="F154" s="20" t="s">
        <v>4750</v>
      </c>
      <c r="G154" s="20" t="s">
        <v>4749</v>
      </c>
      <c r="H154" s="20" t="s">
        <v>4748</v>
      </c>
      <c r="I154" s="20" t="s">
        <v>4747</v>
      </c>
      <c r="J154" s="20" t="s">
        <v>4746</v>
      </c>
      <c r="K154" s="20" t="s">
        <v>425</v>
      </c>
      <c r="L154" s="21">
        <v>20544.009999999998</v>
      </c>
    </row>
    <row r="155" spans="1:12" x14ac:dyDescent="0.2">
      <c r="A155" s="20" t="s">
        <v>4737</v>
      </c>
      <c r="B155" s="22">
        <v>4007541</v>
      </c>
      <c r="C155" s="20" t="s">
        <v>4544</v>
      </c>
      <c r="D155" s="20" t="s">
        <v>4744</v>
      </c>
      <c r="E155" s="20" t="s">
        <v>4743</v>
      </c>
      <c r="F155" s="20" t="s">
        <v>4742</v>
      </c>
      <c r="G155" s="20" t="s">
        <v>4741</v>
      </c>
      <c r="H155" s="20" t="s">
        <v>4740</v>
      </c>
      <c r="I155" s="20" t="s">
        <v>4739</v>
      </c>
      <c r="J155" s="20" t="s">
        <v>4738</v>
      </c>
      <c r="K155" s="20" t="s">
        <v>425</v>
      </c>
      <c r="L155" s="21">
        <v>128733.39</v>
      </c>
    </row>
    <row r="156" spans="1:12" x14ac:dyDescent="0.2">
      <c r="A156" s="20" t="s">
        <v>4730</v>
      </c>
      <c r="B156" s="22">
        <v>4007542</v>
      </c>
      <c r="C156" s="20" t="s">
        <v>4544</v>
      </c>
      <c r="D156" s="20" t="s">
        <v>4736</v>
      </c>
      <c r="E156" s="20" t="s">
        <v>4736</v>
      </c>
      <c r="F156" s="20" t="s">
        <v>4735</v>
      </c>
      <c r="G156" s="20" t="s">
        <v>4734</v>
      </c>
      <c r="H156" s="20" t="s">
        <v>4733</v>
      </c>
      <c r="I156" s="20" t="s">
        <v>4732</v>
      </c>
      <c r="J156" s="20" t="s">
        <v>4731</v>
      </c>
      <c r="K156" s="20" t="s">
        <v>425</v>
      </c>
      <c r="L156" s="21">
        <v>84332.05</v>
      </c>
    </row>
    <row r="157" spans="1:12" x14ac:dyDescent="0.2">
      <c r="A157" s="20" t="s">
        <v>4723</v>
      </c>
      <c r="B157" s="22">
        <v>4007543</v>
      </c>
      <c r="C157" s="20" t="s">
        <v>4544</v>
      </c>
      <c r="D157" s="20" t="s">
        <v>4729</v>
      </c>
      <c r="E157" s="20" t="s">
        <v>4728</v>
      </c>
      <c r="F157" s="20" t="s">
        <v>4727</v>
      </c>
      <c r="G157" s="20" t="s">
        <v>4640</v>
      </c>
      <c r="H157" s="20" t="s">
        <v>4724</v>
      </c>
      <c r="I157" s="20" t="s">
        <v>4726</v>
      </c>
      <c r="J157" s="20" t="s">
        <v>4725</v>
      </c>
      <c r="K157" s="20" t="s">
        <v>425</v>
      </c>
      <c r="L157" s="21">
        <v>26221.7</v>
      </c>
    </row>
    <row r="158" spans="1:12" x14ac:dyDescent="0.2">
      <c r="A158" s="20" t="s">
        <v>4716</v>
      </c>
      <c r="B158" s="22">
        <v>4007544</v>
      </c>
      <c r="C158" s="20" t="s">
        <v>4544</v>
      </c>
      <c r="D158" s="20" t="s">
        <v>4722</v>
      </c>
      <c r="E158" s="20" t="s">
        <v>4721</v>
      </c>
      <c r="F158" s="20" t="s">
        <v>4720</v>
      </c>
      <c r="G158" s="20" t="s">
        <v>4549</v>
      </c>
      <c r="H158" s="20" t="s">
        <v>4719</v>
      </c>
      <c r="I158" s="20" t="s">
        <v>4718</v>
      </c>
      <c r="J158" s="20" t="s">
        <v>4717</v>
      </c>
      <c r="K158" s="20" t="s">
        <v>425</v>
      </c>
      <c r="L158" s="21">
        <v>16606.16</v>
      </c>
    </row>
    <row r="159" spans="1:12" x14ac:dyDescent="0.2">
      <c r="A159" s="20" t="s">
        <v>4710</v>
      </c>
      <c r="B159" s="22">
        <v>4007545</v>
      </c>
      <c r="C159" s="20" t="s">
        <v>4544</v>
      </c>
      <c r="D159" s="20" t="s">
        <v>4715</v>
      </c>
      <c r="E159" s="20" t="s">
        <v>4715</v>
      </c>
      <c r="F159" s="20" t="s">
        <v>4714</v>
      </c>
      <c r="G159" s="20" t="s">
        <v>4541</v>
      </c>
      <c r="H159" s="20" t="s">
        <v>4713</v>
      </c>
      <c r="I159" s="20" t="s">
        <v>4712</v>
      </c>
      <c r="J159" s="20" t="s">
        <v>4711</v>
      </c>
      <c r="K159" s="20" t="s">
        <v>425</v>
      </c>
      <c r="L159" s="21">
        <v>7851.29</v>
      </c>
    </row>
    <row r="160" spans="1:12" x14ac:dyDescent="0.2">
      <c r="A160" s="20" t="s">
        <v>4703</v>
      </c>
      <c r="B160" s="22">
        <v>4007546</v>
      </c>
      <c r="C160" s="20" t="s">
        <v>4544</v>
      </c>
      <c r="D160" s="20" t="s">
        <v>4709</v>
      </c>
      <c r="E160" s="20" t="s">
        <v>4709</v>
      </c>
      <c r="F160" s="20" t="s">
        <v>4708</v>
      </c>
      <c r="G160" s="20" t="s">
        <v>4707</v>
      </c>
      <c r="H160" s="20" t="s">
        <v>4706</v>
      </c>
      <c r="I160" s="20" t="s">
        <v>4705</v>
      </c>
      <c r="J160" s="20" t="s">
        <v>4704</v>
      </c>
      <c r="K160" s="20" t="s">
        <v>425</v>
      </c>
      <c r="L160" s="21">
        <v>223198.15</v>
      </c>
    </row>
    <row r="161" spans="1:12" x14ac:dyDescent="0.2">
      <c r="A161" s="20" t="s">
        <v>4696</v>
      </c>
      <c r="B161" s="22">
        <v>4007547</v>
      </c>
      <c r="C161" s="20" t="s">
        <v>4544</v>
      </c>
      <c r="D161" s="20" t="s">
        <v>4702</v>
      </c>
      <c r="E161" s="20" t="s">
        <v>4702</v>
      </c>
      <c r="F161" s="20" t="s">
        <v>4701</v>
      </c>
      <c r="G161" s="20" t="s">
        <v>4700</v>
      </c>
      <c r="H161" s="20" t="s">
        <v>4699</v>
      </c>
      <c r="I161" s="20" t="s">
        <v>4698</v>
      </c>
      <c r="J161" s="20" t="s">
        <v>4697</v>
      </c>
      <c r="K161" s="20" t="s">
        <v>425</v>
      </c>
      <c r="L161" s="21">
        <v>406401.18</v>
      </c>
    </row>
    <row r="162" spans="1:12" x14ac:dyDescent="0.2">
      <c r="A162" s="20" t="s">
        <v>4691</v>
      </c>
      <c r="B162" s="22">
        <v>4007548</v>
      </c>
      <c r="C162" s="20" t="s">
        <v>4544</v>
      </c>
      <c r="D162" s="20" t="s">
        <v>4695</v>
      </c>
      <c r="E162" s="20" t="s">
        <v>4695</v>
      </c>
      <c r="F162" s="20" t="s">
        <v>4694</v>
      </c>
      <c r="G162" s="20" t="s">
        <v>4693</v>
      </c>
      <c r="H162" s="20" t="s">
        <v>4632</v>
      </c>
      <c r="I162" s="20" t="s">
        <v>4631</v>
      </c>
      <c r="J162" s="20" t="s">
        <v>4692</v>
      </c>
      <c r="K162" s="20" t="s">
        <v>425</v>
      </c>
      <c r="L162" s="21">
        <v>19623.830000000002</v>
      </c>
    </row>
    <row r="163" spans="1:12" x14ac:dyDescent="0.2">
      <c r="A163" s="20" t="s">
        <v>4684</v>
      </c>
      <c r="B163" s="22">
        <v>4007549</v>
      </c>
      <c r="C163" s="20" t="s">
        <v>4544</v>
      </c>
      <c r="D163" s="20" t="s">
        <v>4690</v>
      </c>
      <c r="E163" s="20" t="s">
        <v>4690</v>
      </c>
      <c r="F163" s="20" t="s">
        <v>4689</v>
      </c>
      <c r="G163" s="20" t="s">
        <v>4688</v>
      </c>
      <c r="H163" s="20" t="s">
        <v>4687</v>
      </c>
      <c r="I163" s="20" t="s">
        <v>4686</v>
      </c>
      <c r="J163" s="20" t="s">
        <v>4685</v>
      </c>
      <c r="K163" s="20" t="s">
        <v>425</v>
      </c>
      <c r="L163" s="21">
        <v>195150.24</v>
      </c>
    </row>
    <row r="164" spans="1:12" x14ac:dyDescent="0.2">
      <c r="A164" s="20" t="s">
        <v>4677</v>
      </c>
      <c r="B164" s="22">
        <v>4007550</v>
      </c>
      <c r="C164" s="20" t="s">
        <v>4544</v>
      </c>
      <c r="D164" s="20" t="s">
        <v>4683</v>
      </c>
      <c r="E164" s="20" t="s">
        <v>4683</v>
      </c>
      <c r="F164" s="20" t="s">
        <v>4682</v>
      </c>
      <c r="G164" s="20" t="s">
        <v>4681</v>
      </c>
      <c r="H164" s="20" t="s">
        <v>4680</v>
      </c>
      <c r="I164" s="20" t="s">
        <v>4679</v>
      </c>
      <c r="J164" s="20" t="s">
        <v>4678</v>
      </c>
      <c r="K164" s="20" t="s">
        <v>425</v>
      </c>
      <c r="L164" s="21">
        <v>5544.5</v>
      </c>
    </row>
    <row r="165" spans="1:12" x14ac:dyDescent="0.2">
      <c r="A165" s="20" t="s">
        <v>4671</v>
      </c>
      <c r="B165" s="22">
        <v>4007551</v>
      </c>
      <c r="C165" s="20" t="s">
        <v>4544</v>
      </c>
      <c r="D165" s="20" t="s">
        <v>4676</v>
      </c>
      <c r="E165" s="20" t="s">
        <v>4676</v>
      </c>
      <c r="F165" s="20" t="s">
        <v>4675</v>
      </c>
      <c r="G165" s="20" t="s">
        <v>4541</v>
      </c>
      <c r="H165" s="20" t="s">
        <v>4674</v>
      </c>
      <c r="I165" s="20" t="s">
        <v>4673</v>
      </c>
      <c r="J165" s="20" t="s">
        <v>4672</v>
      </c>
      <c r="K165" s="20" t="s">
        <v>425</v>
      </c>
      <c r="L165" s="21">
        <v>225626.43</v>
      </c>
    </row>
    <row r="166" spans="1:12" x14ac:dyDescent="0.2">
      <c r="A166" s="20" t="s">
        <v>4663</v>
      </c>
      <c r="B166" s="22">
        <v>4007552</v>
      </c>
      <c r="C166" s="20" t="s">
        <v>4544</v>
      </c>
      <c r="D166" s="20" t="s">
        <v>4670</v>
      </c>
      <c r="E166" s="20" t="s">
        <v>4669</v>
      </c>
      <c r="F166" s="20" t="s">
        <v>4668</v>
      </c>
      <c r="G166" s="20" t="s">
        <v>4667</v>
      </c>
      <c r="H166" s="20" t="s">
        <v>4666</v>
      </c>
      <c r="I166" s="20" t="s">
        <v>4665</v>
      </c>
      <c r="J166" s="20" t="s">
        <v>4664</v>
      </c>
      <c r="K166" s="20" t="s">
        <v>425</v>
      </c>
      <c r="L166" s="21">
        <v>6917.93</v>
      </c>
    </row>
    <row r="167" spans="1:12" x14ac:dyDescent="0.2">
      <c r="A167" s="20" t="s">
        <v>4656</v>
      </c>
      <c r="B167" s="22">
        <v>4007553</v>
      </c>
      <c r="C167" s="20" t="s">
        <v>4544</v>
      </c>
      <c r="D167" s="20" t="s">
        <v>4662</v>
      </c>
      <c r="E167" s="20" t="s">
        <v>4662</v>
      </c>
      <c r="F167" s="20" t="s">
        <v>4661</v>
      </c>
      <c r="G167" s="20" t="s">
        <v>4660</v>
      </c>
      <c r="H167" s="20" t="s">
        <v>4659</v>
      </c>
      <c r="I167" s="20" t="s">
        <v>4658</v>
      </c>
      <c r="J167" s="20" t="s">
        <v>4657</v>
      </c>
      <c r="K167" s="20" t="s">
        <v>425</v>
      </c>
      <c r="L167" s="21">
        <v>66353.91</v>
      </c>
    </row>
    <row r="168" spans="1:12" x14ac:dyDescent="0.2">
      <c r="A168" s="20" t="s">
        <v>4650</v>
      </c>
      <c r="B168" s="22">
        <v>4007554</v>
      </c>
      <c r="C168" s="20" t="s">
        <v>4544</v>
      </c>
      <c r="D168" s="20" t="s">
        <v>4655</v>
      </c>
      <c r="E168" s="20" t="s">
        <v>4655</v>
      </c>
      <c r="F168" s="20" t="s">
        <v>4654</v>
      </c>
      <c r="G168" s="20" t="s">
        <v>4640</v>
      </c>
      <c r="H168" s="20" t="s">
        <v>4651</v>
      </c>
      <c r="I168" s="20" t="s">
        <v>4653</v>
      </c>
      <c r="J168" s="20" t="s">
        <v>4652</v>
      </c>
      <c r="K168" s="20" t="s">
        <v>425</v>
      </c>
      <c r="L168" s="21">
        <v>10843.58</v>
      </c>
    </row>
    <row r="169" spans="1:12" x14ac:dyDescent="0.2">
      <c r="A169" s="20" t="s">
        <v>4643</v>
      </c>
      <c r="B169" s="22">
        <v>4007555</v>
      </c>
      <c r="C169" s="20" t="s">
        <v>4544</v>
      </c>
      <c r="D169" s="20" t="s">
        <v>4649</v>
      </c>
      <c r="E169" s="20" t="s">
        <v>4648</v>
      </c>
      <c r="F169" s="20" t="s">
        <v>4647</v>
      </c>
      <c r="G169" s="20" t="s">
        <v>4541</v>
      </c>
      <c r="H169" s="20" t="s">
        <v>4646</v>
      </c>
      <c r="I169" s="20" t="s">
        <v>4645</v>
      </c>
      <c r="J169" s="20" t="s">
        <v>4644</v>
      </c>
      <c r="K169" s="20" t="s">
        <v>425</v>
      </c>
      <c r="L169" s="21">
        <v>16563.23</v>
      </c>
    </row>
    <row r="170" spans="1:12" x14ac:dyDescent="0.2">
      <c r="A170" s="20" t="s">
        <v>4636</v>
      </c>
      <c r="B170" s="22">
        <v>4007557</v>
      </c>
      <c r="C170" s="20" t="s">
        <v>4544</v>
      </c>
      <c r="D170" s="20" t="s">
        <v>4642</v>
      </c>
      <c r="E170" s="20" t="s">
        <v>4642</v>
      </c>
      <c r="F170" s="20" t="s">
        <v>4641</v>
      </c>
      <c r="G170" s="20" t="s">
        <v>4640</v>
      </c>
      <c r="H170" s="20" t="s">
        <v>4639</v>
      </c>
      <c r="I170" s="20" t="s">
        <v>4638</v>
      </c>
      <c r="J170" s="20" t="s">
        <v>4637</v>
      </c>
      <c r="K170" s="20" t="s">
        <v>425</v>
      </c>
      <c r="L170" s="21">
        <v>13626.56</v>
      </c>
    </row>
    <row r="171" spans="1:12" x14ac:dyDescent="0.2">
      <c r="A171" s="20" t="s">
        <v>4629</v>
      </c>
      <c r="B171" s="22">
        <v>4007558</v>
      </c>
      <c r="C171" s="20" t="s">
        <v>4544</v>
      </c>
      <c r="D171" s="20" t="s">
        <v>4635</v>
      </c>
      <c r="E171" s="20" t="s">
        <v>4634</v>
      </c>
      <c r="F171" s="20" t="s">
        <v>3512</v>
      </c>
      <c r="G171" s="20" t="s">
        <v>4633</v>
      </c>
      <c r="H171" s="20" t="s">
        <v>4632</v>
      </c>
      <c r="I171" s="20" t="s">
        <v>4631</v>
      </c>
      <c r="J171" s="20" t="s">
        <v>4630</v>
      </c>
      <c r="K171" s="20" t="s">
        <v>425</v>
      </c>
      <c r="L171" s="21">
        <v>17944.47</v>
      </c>
    </row>
    <row r="172" spans="1:12" x14ac:dyDescent="0.2">
      <c r="A172" s="20" t="s">
        <v>4622</v>
      </c>
      <c r="B172" s="22">
        <v>4007559</v>
      </c>
      <c r="C172" s="20" t="s">
        <v>4544</v>
      </c>
      <c r="D172" s="20" t="s">
        <v>4628</v>
      </c>
      <c r="E172" s="20" t="s">
        <v>4627</v>
      </c>
      <c r="F172" s="20" t="s">
        <v>4626</v>
      </c>
      <c r="G172" s="20" t="s">
        <v>4541</v>
      </c>
      <c r="H172" s="20" t="s">
        <v>4625</v>
      </c>
      <c r="I172" s="20" t="s">
        <v>4624</v>
      </c>
      <c r="J172" s="20" t="s">
        <v>4623</v>
      </c>
      <c r="K172" s="20" t="s">
        <v>425</v>
      </c>
      <c r="L172" s="21">
        <v>24874.12</v>
      </c>
    </row>
    <row r="173" spans="1:12" x14ac:dyDescent="0.2">
      <c r="A173" s="20" t="s">
        <v>4615</v>
      </c>
      <c r="B173" s="22">
        <v>4007562</v>
      </c>
      <c r="C173" s="20" t="s">
        <v>4544</v>
      </c>
      <c r="D173" s="20" t="s">
        <v>4621</v>
      </c>
      <c r="E173" s="20" t="s">
        <v>4621</v>
      </c>
      <c r="F173" s="20" t="s">
        <v>4620</v>
      </c>
      <c r="G173" s="20" t="s">
        <v>4619</v>
      </c>
      <c r="H173" s="20" t="s">
        <v>4618</v>
      </c>
      <c r="I173" s="20" t="s">
        <v>4617</v>
      </c>
      <c r="J173" s="20" t="s">
        <v>4616</v>
      </c>
      <c r="K173" s="20" t="s">
        <v>425</v>
      </c>
      <c r="L173" s="21">
        <v>159849.21</v>
      </c>
    </row>
    <row r="174" spans="1:12" x14ac:dyDescent="0.2">
      <c r="A174" s="20" t="s">
        <v>4607</v>
      </c>
      <c r="B174" s="22">
        <v>4007563</v>
      </c>
      <c r="C174" s="20" t="s">
        <v>4544</v>
      </c>
      <c r="D174" s="20" t="s">
        <v>4614</v>
      </c>
      <c r="E174" s="20" t="s">
        <v>4613</v>
      </c>
      <c r="F174" s="20" t="s">
        <v>4612</v>
      </c>
      <c r="G174" s="20" t="s">
        <v>4611</v>
      </c>
      <c r="H174" s="20" t="s">
        <v>4610</v>
      </c>
      <c r="I174" s="20" t="s">
        <v>4609</v>
      </c>
      <c r="J174" s="20" t="s">
        <v>4608</v>
      </c>
      <c r="K174" s="20" t="s">
        <v>425</v>
      </c>
      <c r="L174" s="21">
        <v>59580.88</v>
      </c>
    </row>
    <row r="175" spans="1:12" x14ac:dyDescent="0.2">
      <c r="A175" s="20" t="s">
        <v>4600</v>
      </c>
      <c r="B175" s="22">
        <v>4007564</v>
      </c>
      <c r="C175" s="20" t="s">
        <v>4544</v>
      </c>
      <c r="D175" s="20" t="s">
        <v>4606</v>
      </c>
      <c r="E175" s="20" t="s">
        <v>4606</v>
      </c>
      <c r="F175" s="20" t="s">
        <v>4605</v>
      </c>
      <c r="G175" s="20" t="s">
        <v>4604</v>
      </c>
      <c r="H175" s="20" t="s">
        <v>4603</v>
      </c>
      <c r="I175" s="20" t="s">
        <v>4602</v>
      </c>
      <c r="J175" s="20" t="s">
        <v>4601</v>
      </c>
      <c r="K175" s="20" t="s">
        <v>425</v>
      </c>
      <c r="L175" s="21">
        <v>67992.28</v>
      </c>
    </row>
    <row r="176" spans="1:12" x14ac:dyDescent="0.2">
      <c r="A176" s="20" t="s">
        <v>4593</v>
      </c>
      <c r="B176" s="22">
        <v>4009643</v>
      </c>
      <c r="C176" s="20" t="s">
        <v>4544</v>
      </c>
      <c r="D176" s="20" t="s">
        <v>4599</v>
      </c>
      <c r="E176" s="20" t="s">
        <v>4599</v>
      </c>
      <c r="F176" s="20" t="s">
        <v>4598</v>
      </c>
      <c r="G176" s="20" t="s">
        <v>4597</v>
      </c>
      <c r="H176" s="20" t="s">
        <v>4596</v>
      </c>
      <c r="I176" s="20" t="s">
        <v>4595</v>
      </c>
      <c r="J176" s="20" t="s">
        <v>4594</v>
      </c>
      <c r="K176" s="20" t="s">
        <v>425</v>
      </c>
      <c r="L176" s="21">
        <v>7886.9</v>
      </c>
    </row>
    <row r="177" spans="1:12" x14ac:dyDescent="0.2">
      <c r="A177" s="20" t="s">
        <v>4586</v>
      </c>
      <c r="B177" s="22">
        <v>4007565</v>
      </c>
      <c r="C177" s="20" t="s">
        <v>4544</v>
      </c>
      <c r="D177" s="20" t="s">
        <v>4592</v>
      </c>
      <c r="E177" s="20" t="s">
        <v>4592</v>
      </c>
      <c r="F177" s="20" t="s">
        <v>4591</v>
      </c>
      <c r="G177" s="20" t="s">
        <v>4590</v>
      </c>
      <c r="H177" s="20" t="s">
        <v>4589</v>
      </c>
      <c r="I177" s="20" t="s">
        <v>4588</v>
      </c>
      <c r="J177" s="20" t="s">
        <v>4587</v>
      </c>
      <c r="K177" s="20" t="s">
        <v>425</v>
      </c>
      <c r="L177" s="21">
        <v>29940.47</v>
      </c>
    </row>
    <row r="178" spans="1:12" x14ac:dyDescent="0.2">
      <c r="A178" s="20" t="s">
        <v>4580</v>
      </c>
      <c r="B178" s="22">
        <v>4007586</v>
      </c>
      <c r="C178" s="20" t="s">
        <v>4544</v>
      </c>
      <c r="D178" s="20" t="s">
        <v>4585</v>
      </c>
      <c r="E178" s="20" t="s">
        <v>4585</v>
      </c>
      <c r="F178" s="20" t="s">
        <v>4584</v>
      </c>
      <c r="G178" s="20" t="s">
        <v>4541</v>
      </c>
      <c r="H178" s="20" t="s">
        <v>4583</v>
      </c>
      <c r="I178" s="20" t="s">
        <v>4582</v>
      </c>
      <c r="J178" s="20" t="s">
        <v>4581</v>
      </c>
      <c r="K178" s="20" t="s">
        <v>425</v>
      </c>
      <c r="L178" s="21">
        <v>52483.89</v>
      </c>
    </row>
    <row r="179" spans="1:12" x14ac:dyDescent="0.2">
      <c r="A179" s="20" t="s">
        <v>4573</v>
      </c>
      <c r="B179" s="22">
        <v>4007566</v>
      </c>
      <c r="C179" s="20" t="s">
        <v>4544</v>
      </c>
      <c r="D179" s="20" t="s">
        <v>4579</v>
      </c>
      <c r="E179" s="20" t="s">
        <v>4579</v>
      </c>
      <c r="F179" s="20" t="s">
        <v>4578</v>
      </c>
      <c r="G179" s="20" t="s">
        <v>4577</v>
      </c>
      <c r="H179" s="20" t="s">
        <v>4576</v>
      </c>
      <c r="I179" s="20" t="s">
        <v>4575</v>
      </c>
      <c r="J179" s="20" t="s">
        <v>4574</v>
      </c>
      <c r="K179" s="20" t="s">
        <v>425</v>
      </c>
      <c r="L179" s="21">
        <v>247248.69</v>
      </c>
    </row>
    <row r="180" spans="1:12" x14ac:dyDescent="0.2">
      <c r="A180" s="20" t="s">
        <v>4566</v>
      </c>
      <c r="B180" s="22">
        <v>4007575</v>
      </c>
      <c r="C180" s="20" t="s">
        <v>4544</v>
      </c>
      <c r="D180" s="20" t="s">
        <v>4572</v>
      </c>
      <c r="E180" s="20" t="s">
        <v>4572</v>
      </c>
      <c r="F180" s="20" t="s">
        <v>4571</v>
      </c>
      <c r="G180" s="20" t="s">
        <v>4570</v>
      </c>
      <c r="H180" s="20" t="s">
        <v>4569</v>
      </c>
      <c r="I180" s="20" t="s">
        <v>4568</v>
      </c>
      <c r="J180" s="20" t="s">
        <v>4567</v>
      </c>
      <c r="K180" s="20" t="s">
        <v>425</v>
      </c>
      <c r="L180" s="21">
        <v>50774.78</v>
      </c>
    </row>
    <row r="181" spans="1:12" x14ac:dyDescent="0.2">
      <c r="A181" s="20" t="s">
        <v>4559</v>
      </c>
      <c r="B181" s="22">
        <v>4007568</v>
      </c>
      <c r="C181" s="20" t="s">
        <v>4544</v>
      </c>
      <c r="D181" s="20" t="s">
        <v>4565</v>
      </c>
      <c r="E181" s="20" t="s">
        <v>4564</v>
      </c>
      <c r="F181" s="20" t="s">
        <v>4563</v>
      </c>
      <c r="G181" s="20" t="s">
        <v>4541</v>
      </c>
      <c r="H181" s="20" t="s">
        <v>4562</v>
      </c>
      <c r="I181" s="20" t="s">
        <v>4561</v>
      </c>
      <c r="J181" s="20" t="s">
        <v>4560</v>
      </c>
      <c r="K181" s="20" t="s">
        <v>425</v>
      </c>
      <c r="L181" s="21">
        <v>6167.54</v>
      </c>
    </row>
    <row r="182" spans="1:12" x14ac:dyDescent="0.2">
      <c r="A182" s="20" t="s">
        <v>4552</v>
      </c>
      <c r="B182" s="22">
        <v>4007571</v>
      </c>
      <c r="C182" s="20" t="s">
        <v>4544</v>
      </c>
      <c r="D182" s="20" t="s">
        <v>4558</v>
      </c>
      <c r="E182" s="20" t="s">
        <v>4558</v>
      </c>
      <c r="F182" s="20" t="s">
        <v>4557</v>
      </c>
      <c r="G182" s="20" t="s">
        <v>4556</v>
      </c>
      <c r="H182" s="20" t="s">
        <v>4555</v>
      </c>
      <c r="I182" s="20" t="s">
        <v>4554</v>
      </c>
      <c r="J182" s="20" t="s">
        <v>4553</v>
      </c>
      <c r="K182" s="20" t="s">
        <v>425</v>
      </c>
      <c r="L182" s="21">
        <v>29432.57</v>
      </c>
    </row>
    <row r="183" spans="1:12" x14ac:dyDescent="0.2">
      <c r="A183" s="20" t="s">
        <v>4545</v>
      </c>
      <c r="B183" s="22">
        <v>4007572</v>
      </c>
      <c r="C183" s="20" t="s">
        <v>4544</v>
      </c>
      <c r="D183" s="20" t="s">
        <v>4551</v>
      </c>
      <c r="E183" s="20" t="s">
        <v>4551</v>
      </c>
      <c r="F183" s="20" t="s">
        <v>4550</v>
      </c>
      <c r="G183" s="20" t="s">
        <v>4549</v>
      </c>
      <c r="H183" s="20" t="s">
        <v>4548</v>
      </c>
      <c r="I183" s="20" t="s">
        <v>4547</v>
      </c>
      <c r="J183" s="20" t="s">
        <v>4546</v>
      </c>
      <c r="K183" s="20" t="s">
        <v>425</v>
      </c>
      <c r="L183" s="21">
        <v>9279.86</v>
      </c>
    </row>
    <row r="184" spans="1:12" x14ac:dyDescent="0.2">
      <c r="A184" s="20" t="s">
        <v>4537</v>
      </c>
      <c r="B184" s="22">
        <v>4007574</v>
      </c>
      <c r="C184" s="20" t="s">
        <v>4544</v>
      </c>
      <c r="D184" s="20" t="s">
        <v>4543</v>
      </c>
      <c r="E184" s="20" t="s">
        <v>4543</v>
      </c>
      <c r="F184" s="20" t="s">
        <v>4542</v>
      </c>
      <c r="G184" s="20" t="s">
        <v>4541</v>
      </c>
      <c r="H184" s="20" t="s">
        <v>4538</v>
      </c>
      <c r="I184" s="20" t="s">
        <v>4540</v>
      </c>
      <c r="J184" s="20" t="s">
        <v>4539</v>
      </c>
      <c r="K184" s="20" t="s">
        <v>425</v>
      </c>
      <c r="L184" s="21">
        <v>1259.27</v>
      </c>
    </row>
    <row r="185" spans="1:12" x14ac:dyDescent="0.2">
      <c r="A185" s="20" t="s">
        <v>4532</v>
      </c>
      <c r="B185" s="22">
        <v>4008524</v>
      </c>
      <c r="C185" s="20" t="s">
        <v>4106</v>
      </c>
      <c r="D185" s="20" t="s">
        <v>4536</v>
      </c>
      <c r="E185" s="20" t="s">
        <v>4536</v>
      </c>
      <c r="F185" s="20" t="s">
        <v>4535</v>
      </c>
      <c r="G185" s="20" t="s">
        <v>4534</v>
      </c>
      <c r="H185" s="20" t="s">
        <v>4533</v>
      </c>
      <c r="I185" s="20" t="s">
        <v>3843</v>
      </c>
      <c r="J185" s="20" t="s">
        <v>3842</v>
      </c>
      <c r="K185" s="20" t="s">
        <v>425</v>
      </c>
      <c r="L185" s="21">
        <v>25045.86</v>
      </c>
    </row>
    <row r="186" spans="1:12" x14ac:dyDescent="0.2">
      <c r="A186" s="20" t="s">
        <v>4525</v>
      </c>
      <c r="B186" s="22">
        <v>4008525</v>
      </c>
      <c r="C186" s="20" t="s">
        <v>4106</v>
      </c>
      <c r="D186" s="20" t="s">
        <v>4531</v>
      </c>
      <c r="E186" s="20" t="s">
        <v>4531</v>
      </c>
      <c r="F186" s="20" t="s">
        <v>4530</v>
      </c>
      <c r="G186" s="20" t="s">
        <v>4529</v>
      </c>
      <c r="H186" s="20" t="s">
        <v>4528</v>
      </c>
      <c r="I186" s="20" t="s">
        <v>4527</v>
      </c>
      <c r="J186" s="20" t="s">
        <v>4526</v>
      </c>
      <c r="K186" s="20" t="s">
        <v>425</v>
      </c>
      <c r="L186" s="21">
        <v>3192.33</v>
      </c>
    </row>
    <row r="187" spans="1:12" x14ac:dyDescent="0.2">
      <c r="A187" s="20" t="s">
        <v>4520</v>
      </c>
      <c r="B187" s="22">
        <v>4008488</v>
      </c>
      <c r="C187" s="20" t="s">
        <v>4106</v>
      </c>
      <c r="D187" s="20" t="s">
        <v>4524</v>
      </c>
      <c r="E187" s="20" t="s">
        <v>4524</v>
      </c>
      <c r="F187" s="20" t="s">
        <v>4523</v>
      </c>
      <c r="G187" s="20" t="s">
        <v>4522</v>
      </c>
      <c r="H187" s="20" t="s">
        <v>4521</v>
      </c>
      <c r="I187" s="20" t="s">
        <v>3843</v>
      </c>
      <c r="J187" s="20" t="s">
        <v>3842</v>
      </c>
      <c r="K187" s="20" t="s">
        <v>425</v>
      </c>
      <c r="L187" s="21">
        <v>40728.92</v>
      </c>
    </row>
    <row r="188" spans="1:12" x14ac:dyDescent="0.2">
      <c r="A188" s="20" t="s">
        <v>4515</v>
      </c>
      <c r="B188" s="22">
        <v>4008489</v>
      </c>
      <c r="C188" s="20" t="s">
        <v>4106</v>
      </c>
      <c r="D188" s="20" t="s">
        <v>4519</v>
      </c>
      <c r="E188" s="20" t="s">
        <v>4519</v>
      </c>
      <c r="F188" s="20" t="s">
        <v>4518</v>
      </c>
      <c r="G188" s="20" t="s">
        <v>4103</v>
      </c>
      <c r="H188" s="20" t="s">
        <v>4517</v>
      </c>
      <c r="I188" s="20" t="s">
        <v>2578</v>
      </c>
      <c r="J188" s="20" t="s">
        <v>4516</v>
      </c>
      <c r="K188" s="20" t="s">
        <v>425</v>
      </c>
      <c r="L188" s="21">
        <v>88918.31</v>
      </c>
    </row>
    <row r="189" spans="1:12" x14ac:dyDescent="0.2">
      <c r="A189" s="20" t="s">
        <v>4510</v>
      </c>
      <c r="B189" s="22">
        <v>4008530</v>
      </c>
      <c r="C189" s="20" t="s">
        <v>4106</v>
      </c>
      <c r="D189" s="20" t="s">
        <v>4514</v>
      </c>
      <c r="E189" s="20" t="s">
        <v>4514</v>
      </c>
      <c r="F189" s="20" t="s">
        <v>4513</v>
      </c>
      <c r="G189" s="20" t="s">
        <v>4103</v>
      </c>
      <c r="H189" s="20" t="s">
        <v>4102</v>
      </c>
      <c r="I189" s="20" t="s">
        <v>4512</v>
      </c>
      <c r="J189" s="20" t="s">
        <v>4511</v>
      </c>
      <c r="K189" s="20" t="s">
        <v>425</v>
      </c>
      <c r="L189" s="21">
        <v>286451.94</v>
      </c>
    </row>
    <row r="190" spans="1:12" x14ac:dyDescent="0.2">
      <c r="A190" s="20" t="s">
        <v>4503</v>
      </c>
      <c r="B190" s="22">
        <v>4008531</v>
      </c>
      <c r="C190" s="20" t="s">
        <v>4106</v>
      </c>
      <c r="D190" s="20" t="s">
        <v>4509</v>
      </c>
      <c r="E190" s="20" t="s">
        <v>4509</v>
      </c>
      <c r="F190" s="20" t="s">
        <v>4508</v>
      </c>
      <c r="G190" s="20" t="s">
        <v>4507</v>
      </c>
      <c r="H190" s="20" t="s">
        <v>4506</v>
      </c>
      <c r="I190" s="20" t="s">
        <v>4505</v>
      </c>
      <c r="J190" s="20" t="s">
        <v>4504</v>
      </c>
      <c r="K190" s="20" t="s">
        <v>425</v>
      </c>
      <c r="L190" s="21">
        <v>73060.100000000006</v>
      </c>
    </row>
    <row r="191" spans="1:12" x14ac:dyDescent="0.2">
      <c r="A191" s="20" t="s">
        <v>4496</v>
      </c>
      <c r="B191" s="22">
        <v>4008532</v>
      </c>
      <c r="C191" s="20" t="s">
        <v>4106</v>
      </c>
      <c r="D191" s="20" t="s">
        <v>4502</v>
      </c>
      <c r="E191" s="20" t="s">
        <v>4502</v>
      </c>
      <c r="F191" s="20" t="s">
        <v>4501</v>
      </c>
      <c r="G191" s="20" t="s">
        <v>4500</v>
      </c>
      <c r="H191" s="20" t="s">
        <v>4499</v>
      </c>
      <c r="I191" s="20" t="s">
        <v>4498</v>
      </c>
      <c r="J191" s="20" t="s">
        <v>4497</v>
      </c>
      <c r="K191" s="20" t="s">
        <v>425</v>
      </c>
      <c r="L191" s="21">
        <v>38747.07</v>
      </c>
    </row>
    <row r="192" spans="1:12" x14ac:dyDescent="0.2">
      <c r="A192" s="20" t="s">
        <v>4491</v>
      </c>
      <c r="B192" s="22">
        <v>4008533</v>
      </c>
      <c r="C192" s="20" t="s">
        <v>4106</v>
      </c>
      <c r="D192" s="20" t="s">
        <v>4495</v>
      </c>
      <c r="E192" s="20" t="s">
        <v>4495</v>
      </c>
      <c r="F192" s="20" t="s">
        <v>4494</v>
      </c>
      <c r="G192" s="20" t="s">
        <v>4103</v>
      </c>
      <c r="H192" s="20" t="s">
        <v>4493</v>
      </c>
      <c r="I192" s="20" t="s">
        <v>4155</v>
      </c>
      <c r="J192" s="20" t="s">
        <v>4492</v>
      </c>
      <c r="K192" s="20" t="s">
        <v>425</v>
      </c>
      <c r="L192" s="21">
        <v>61934.03</v>
      </c>
    </row>
    <row r="193" spans="1:12" x14ac:dyDescent="0.2">
      <c r="A193" s="20" t="s">
        <v>4486</v>
      </c>
      <c r="B193" s="22">
        <v>4008534</v>
      </c>
      <c r="C193" s="20" t="s">
        <v>4106</v>
      </c>
      <c r="D193" s="20" t="s">
        <v>4490</v>
      </c>
      <c r="E193" s="20" t="s">
        <v>4489</v>
      </c>
      <c r="F193" s="20" t="s">
        <v>251</v>
      </c>
      <c r="G193" s="20" t="s">
        <v>4488</v>
      </c>
      <c r="H193" s="20" t="s">
        <v>4487</v>
      </c>
      <c r="I193" s="20" t="s">
        <v>666</v>
      </c>
      <c r="J193" s="20" t="s">
        <v>665</v>
      </c>
      <c r="K193" s="20" t="s">
        <v>425</v>
      </c>
      <c r="L193" s="21">
        <v>23807.08</v>
      </c>
    </row>
    <row r="194" spans="1:12" x14ac:dyDescent="0.2">
      <c r="A194" s="20" t="s">
        <v>4480</v>
      </c>
      <c r="B194" s="22">
        <v>4008535</v>
      </c>
      <c r="C194" s="20" t="s">
        <v>4106</v>
      </c>
      <c r="D194" s="20" t="s">
        <v>4485</v>
      </c>
      <c r="E194" s="20" t="s">
        <v>4485</v>
      </c>
      <c r="F194" s="20" t="s">
        <v>4484</v>
      </c>
      <c r="G194" s="20" t="s">
        <v>4103</v>
      </c>
      <c r="H194" s="20" t="s">
        <v>4483</v>
      </c>
      <c r="I194" s="20" t="s">
        <v>4482</v>
      </c>
      <c r="J194" s="20" t="s">
        <v>4481</v>
      </c>
      <c r="K194" s="20" t="s">
        <v>425</v>
      </c>
      <c r="L194" s="21">
        <v>16254.88</v>
      </c>
    </row>
    <row r="195" spans="1:12" x14ac:dyDescent="0.2">
      <c r="A195" s="20" t="s">
        <v>4476</v>
      </c>
      <c r="B195" s="22">
        <v>4008536</v>
      </c>
      <c r="C195" s="20" t="s">
        <v>4106</v>
      </c>
      <c r="D195" s="20" t="s">
        <v>4479</v>
      </c>
      <c r="E195" s="20" t="s">
        <v>4479</v>
      </c>
      <c r="F195" s="20" t="s">
        <v>4478</v>
      </c>
      <c r="G195" s="20" t="s">
        <v>4477</v>
      </c>
      <c r="H195" s="20" t="s">
        <v>667</v>
      </c>
      <c r="I195" s="20" t="s">
        <v>666</v>
      </c>
      <c r="J195" s="20" t="s">
        <v>665</v>
      </c>
      <c r="K195" s="20" t="s">
        <v>425</v>
      </c>
      <c r="L195" s="21">
        <v>124962.41</v>
      </c>
    </row>
    <row r="196" spans="1:12" x14ac:dyDescent="0.2">
      <c r="A196" s="20" t="s">
        <v>4469</v>
      </c>
      <c r="B196" s="22">
        <v>4008537</v>
      </c>
      <c r="C196" s="20" t="s">
        <v>4106</v>
      </c>
      <c r="D196" s="20" t="s">
        <v>4475</v>
      </c>
      <c r="E196" s="20" t="s">
        <v>4475</v>
      </c>
      <c r="F196" s="20" t="s">
        <v>4474</v>
      </c>
      <c r="G196" s="20" t="s">
        <v>4473</v>
      </c>
      <c r="H196" s="20" t="s">
        <v>4472</v>
      </c>
      <c r="I196" s="20" t="s">
        <v>4471</v>
      </c>
      <c r="J196" s="20" t="s">
        <v>4470</v>
      </c>
      <c r="K196" s="20" t="s">
        <v>425</v>
      </c>
      <c r="L196" s="21">
        <v>72253.11</v>
      </c>
    </row>
    <row r="197" spans="1:12" x14ac:dyDescent="0.2">
      <c r="A197" s="20" t="s">
        <v>4462</v>
      </c>
      <c r="B197" s="22">
        <v>4008538</v>
      </c>
      <c r="C197" s="20" t="s">
        <v>4106</v>
      </c>
      <c r="D197" s="20" t="s">
        <v>4468</v>
      </c>
      <c r="E197" s="20" t="s">
        <v>4468</v>
      </c>
      <c r="F197" s="20" t="s">
        <v>4467</v>
      </c>
      <c r="G197" s="20" t="s">
        <v>4466</v>
      </c>
      <c r="H197" s="20" t="s">
        <v>4465</v>
      </c>
      <c r="I197" s="20" t="s">
        <v>4464</v>
      </c>
      <c r="J197" s="20" t="s">
        <v>4463</v>
      </c>
      <c r="K197" s="20" t="s">
        <v>425</v>
      </c>
      <c r="L197" s="21">
        <v>22638.07</v>
      </c>
    </row>
    <row r="198" spans="1:12" x14ac:dyDescent="0.2">
      <c r="A198" s="20" t="s">
        <v>4455</v>
      </c>
      <c r="B198" s="22">
        <v>4008539</v>
      </c>
      <c r="C198" s="20" t="s">
        <v>4106</v>
      </c>
      <c r="D198" s="20" t="s">
        <v>4461</v>
      </c>
      <c r="E198" s="20" t="s">
        <v>4460</v>
      </c>
      <c r="F198" s="20" t="s">
        <v>4459</v>
      </c>
      <c r="G198" s="20" t="s">
        <v>4458</v>
      </c>
      <c r="H198" s="20" t="s">
        <v>4457</v>
      </c>
      <c r="I198" s="20" t="s">
        <v>1380</v>
      </c>
      <c r="J198" s="20" t="s">
        <v>4456</v>
      </c>
      <c r="K198" s="20" t="s">
        <v>425</v>
      </c>
      <c r="L198" s="21">
        <v>38718.769999999997</v>
      </c>
    </row>
    <row r="199" spans="1:12" x14ac:dyDescent="0.2">
      <c r="A199" s="20" t="s">
        <v>4448</v>
      </c>
      <c r="B199" s="22">
        <v>4008540</v>
      </c>
      <c r="C199" s="20" t="s">
        <v>4106</v>
      </c>
      <c r="D199" s="20" t="s">
        <v>4454</v>
      </c>
      <c r="E199" s="20" t="s">
        <v>4454</v>
      </c>
      <c r="F199" s="20" t="s">
        <v>4453</v>
      </c>
      <c r="G199" s="20" t="s">
        <v>4452</v>
      </c>
      <c r="H199" s="20" t="s">
        <v>4451</v>
      </c>
      <c r="I199" s="20" t="s">
        <v>4450</v>
      </c>
      <c r="J199" s="20" t="s">
        <v>4449</v>
      </c>
      <c r="K199" s="20" t="s">
        <v>425</v>
      </c>
      <c r="L199" s="21">
        <v>27433.64</v>
      </c>
    </row>
    <row r="200" spans="1:12" x14ac:dyDescent="0.2">
      <c r="A200" s="20" t="s">
        <v>4443</v>
      </c>
      <c r="B200" s="22">
        <v>4008541</v>
      </c>
      <c r="C200" s="20" t="s">
        <v>4106</v>
      </c>
      <c r="D200" s="20" t="s">
        <v>4447</v>
      </c>
      <c r="E200" s="20" t="s">
        <v>4447</v>
      </c>
      <c r="F200" s="20" t="s">
        <v>4446</v>
      </c>
      <c r="G200" s="20" t="s">
        <v>4445</v>
      </c>
      <c r="H200" s="20" t="s">
        <v>4444</v>
      </c>
      <c r="I200" s="20" t="s">
        <v>3843</v>
      </c>
      <c r="J200" s="20" t="s">
        <v>3842</v>
      </c>
      <c r="K200" s="20" t="s">
        <v>425</v>
      </c>
      <c r="L200" s="21">
        <v>13150.86</v>
      </c>
    </row>
    <row r="201" spans="1:12" x14ac:dyDescent="0.2">
      <c r="A201" s="20" t="s">
        <v>4437</v>
      </c>
      <c r="B201" s="22">
        <v>4008542</v>
      </c>
      <c r="C201" s="20" t="s">
        <v>4106</v>
      </c>
      <c r="D201" s="20" t="s">
        <v>4442</v>
      </c>
      <c r="E201" s="20" t="s">
        <v>4442</v>
      </c>
      <c r="F201" s="20" t="s">
        <v>4441</v>
      </c>
      <c r="G201" s="20" t="s">
        <v>4330</v>
      </c>
      <c r="H201" s="20" t="s">
        <v>4440</v>
      </c>
      <c r="I201" s="20" t="s">
        <v>4439</v>
      </c>
      <c r="J201" s="20" t="s">
        <v>4438</v>
      </c>
      <c r="K201" s="20" t="s">
        <v>425</v>
      </c>
      <c r="L201" s="21">
        <v>12621</v>
      </c>
    </row>
    <row r="202" spans="1:12" x14ac:dyDescent="0.2">
      <c r="A202" s="20" t="s">
        <v>4432</v>
      </c>
      <c r="B202" s="22">
        <v>4008543</v>
      </c>
      <c r="C202" s="20" t="s">
        <v>4106</v>
      </c>
      <c r="D202" s="20" t="s">
        <v>4436</v>
      </c>
      <c r="E202" s="20" t="s">
        <v>4436</v>
      </c>
      <c r="F202" s="20" t="s">
        <v>4435</v>
      </c>
      <c r="G202" s="20" t="s">
        <v>4434</v>
      </c>
      <c r="H202" s="20" t="s">
        <v>4433</v>
      </c>
      <c r="I202" s="20" t="s">
        <v>943</v>
      </c>
      <c r="J202" s="20" t="s">
        <v>942</v>
      </c>
      <c r="K202" s="20" t="s">
        <v>425</v>
      </c>
      <c r="L202" s="21">
        <v>42129.19</v>
      </c>
    </row>
    <row r="203" spans="1:12" x14ac:dyDescent="0.2">
      <c r="A203" s="20" t="s">
        <v>4425</v>
      </c>
      <c r="B203" s="22">
        <v>4008544</v>
      </c>
      <c r="C203" s="20" t="s">
        <v>4106</v>
      </c>
      <c r="D203" s="20" t="s">
        <v>4431</v>
      </c>
      <c r="E203" s="20" t="s">
        <v>4431</v>
      </c>
      <c r="F203" s="20" t="s">
        <v>4430</v>
      </c>
      <c r="G203" s="20" t="s">
        <v>4429</v>
      </c>
      <c r="H203" s="20" t="s">
        <v>4428</v>
      </c>
      <c r="I203" s="20" t="s">
        <v>4427</v>
      </c>
      <c r="J203" s="20" t="s">
        <v>4426</v>
      </c>
      <c r="K203" s="20" t="s">
        <v>425</v>
      </c>
      <c r="L203" s="21">
        <v>274435.94</v>
      </c>
    </row>
    <row r="204" spans="1:12" x14ac:dyDescent="0.2">
      <c r="A204" s="20" t="s">
        <v>4417</v>
      </c>
      <c r="B204" s="22">
        <v>4008545</v>
      </c>
      <c r="C204" s="20" t="s">
        <v>4106</v>
      </c>
      <c r="D204" s="20" t="s">
        <v>4424</v>
      </c>
      <c r="E204" s="20" t="s">
        <v>4423</v>
      </c>
      <c r="F204" s="20" t="s">
        <v>4422</v>
      </c>
      <c r="G204" s="20" t="s">
        <v>4421</v>
      </c>
      <c r="H204" s="20" t="s">
        <v>4420</v>
      </c>
      <c r="I204" s="20" t="s">
        <v>4419</v>
      </c>
      <c r="J204" s="20" t="s">
        <v>4418</v>
      </c>
      <c r="K204" s="20" t="s">
        <v>425</v>
      </c>
      <c r="L204" s="21">
        <v>55364.45</v>
      </c>
    </row>
    <row r="205" spans="1:12" x14ac:dyDescent="0.2">
      <c r="A205" s="20" t="s">
        <v>4411</v>
      </c>
      <c r="B205" s="22">
        <v>4008546</v>
      </c>
      <c r="C205" s="20" t="s">
        <v>4106</v>
      </c>
      <c r="D205" s="20" t="s">
        <v>4416</v>
      </c>
      <c r="E205" s="20" t="s">
        <v>4416</v>
      </c>
      <c r="F205" s="20" t="s">
        <v>4415</v>
      </c>
      <c r="G205" s="20" t="s">
        <v>4356</v>
      </c>
      <c r="H205" s="20" t="s">
        <v>4414</v>
      </c>
      <c r="I205" s="20" t="s">
        <v>4413</v>
      </c>
      <c r="J205" s="20" t="s">
        <v>4412</v>
      </c>
      <c r="K205" s="20" t="s">
        <v>425</v>
      </c>
      <c r="L205" s="21">
        <v>143843.65</v>
      </c>
    </row>
    <row r="206" spans="1:12" x14ac:dyDescent="0.2">
      <c r="A206" s="20" t="s">
        <v>4403</v>
      </c>
      <c r="B206" s="22">
        <v>4008547</v>
      </c>
      <c r="C206" s="20" t="s">
        <v>4106</v>
      </c>
      <c r="D206" s="20" t="s">
        <v>4410</v>
      </c>
      <c r="E206" s="20" t="s">
        <v>4409</v>
      </c>
      <c r="F206" s="20" t="s">
        <v>4408</v>
      </c>
      <c r="G206" s="20" t="s">
        <v>4407</v>
      </c>
      <c r="H206" s="20" t="s">
        <v>4406</v>
      </c>
      <c r="I206" s="20" t="s">
        <v>4405</v>
      </c>
      <c r="J206" s="20" t="s">
        <v>4404</v>
      </c>
      <c r="K206" s="20" t="s">
        <v>425</v>
      </c>
      <c r="L206" s="21">
        <v>114719.93</v>
      </c>
    </row>
    <row r="207" spans="1:12" x14ac:dyDescent="0.2">
      <c r="A207" s="20" t="s">
        <v>4398</v>
      </c>
      <c r="B207" s="22">
        <v>4008686</v>
      </c>
      <c r="C207" s="20" t="s">
        <v>4106</v>
      </c>
      <c r="D207" s="20" t="s">
        <v>4402</v>
      </c>
      <c r="E207" s="20" t="s">
        <v>4402</v>
      </c>
      <c r="F207" s="20" t="s">
        <v>4401</v>
      </c>
      <c r="G207" s="20" t="s">
        <v>4400</v>
      </c>
      <c r="H207" s="20" t="s">
        <v>4399</v>
      </c>
      <c r="I207" s="20" t="s">
        <v>666</v>
      </c>
      <c r="J207" s="20" t="s">
        <v>665</v>
      </c>
      <c r="K207" s="20" t="s">
        <v>425</v>
      </c>
      <c r="L207" s="21">
        <v>33393.339999999997</v>
      </c>
    </row>
    <row r="208" spans="1:12" x14ac:dyDescent="0.2">
      <c r="A208" s="20" t="s">
        <v>4391</v>
      </c>
      <c r="B208" s="22">
        <v>4008548</v>
      </c>
      <c r="C208" s="20" t="s">
        <v>4106</v>
      </c>
      <c r="D208" s="20" t="s">
        <v>4397</v>
      </c>
      <c r="E208" s="20" t="s">
        <v>4397</v>
      </c>
      <c r="F208" s="20" t="s">
        <v>4396</v>
      </c>
      <c r="G208" s="20" t="s">
        <v>4395</v>
      </c>
      <c r="H208" s="20" t="s">
        <v>4394</v>
      </c>
      <c r="I208" s="20" t="s">
        <v>4393</v>
      </c>
      <c r="J208" s="20" t="s">
        <v>4392</v>
      </c>
      <c r="K208" s="20" t="s">
        <v>425</v>
      </c>
      <c r="L208" s="21">
        <v>12188.72</v>
      </c>
    </row>
    <row r="209" spans="1:12" x14ac:dyDescent="0.2">
      <c r="A209" s="20" t="s">
        <v>4386</v>
      </c>
      <c r="B209" s="22">
        <v>4008685</v>
      </c>
      <c r="C209" s="20" t="s">
        <v>4106</v>
      </c>
      <c r="D209" s="20" t="s">
        <v>4390</v>
      </c>
      <c r="E209" s="20" t="s">
        <v>4390</v>
      </c>
      <c r="F209" s="20" t="s">
        <v>4389</v>
      </c>
      <c r="G209" s="20" t="s">
        <v>4388</v>
      </c>
      <c r="H209" s="20" t="s">
        <v>4387</v>
      </c>
      <c r="I209" s="20" t="s">
        <v>666</v>
      </c>
      <c r="J209" s="20" t="s">
        <v>665</v>
      </c>
      <c r="K209" s="20" t="s">
        <v>425</v>
      </c>
      <c r="L209" s="21">
        <v>87915.19</v>
      </c>
    </row>
    <row r="210" spans="1:12" x14ac:dyDescent="0.2">
      <c r="A210" s="20" t="s">
        <v>4379</v>
      </c>
      <c r="B210" s="22">
        <v>4008549</v>
      </c>
      <c r="C210" s="20" t="s">
        <v>4106</v>
      </c>
      <c r="D210" s="20" t="s">
        <v>4385</v>
      </c>
      <c r="E210" s="20" t="s">
        <v>4385</v>
      </c>
      <c r="F210" s="20" t="s">
        <v>4384</v>
      </c>
      <c r="G210" s="20" t="s">
        <v>4383</v>
      </c>
      <c r="H210" s="20" t="s">
        <v>4382</v>
      </c>
      <c r="I210" s="20" t="s">
        <v>4381</v>
      </c>
      <c r="J210" s="20" t="s">
        <v>4380</v>
      </c>
      <c r="K210" s="20" t="s">
        <v>425</v>
      </c>
      <c r="L210" s="21">
        <v>17462.43</v>
      </c>
    </row>
    <row r="211" spans="1:12" x14ac:dyDescent="0.2">
      <c r="A211" s="20" t="s">
        <v>4372</v>
      </c>
      <c r="B211" s="22">
        <v>4008687</v>
      </c>
      <c r="C211" s="20" t="s">
        <v>4106</v>
      </c>
      <c r="D211" s="20" t="s">
        <v>4378</v>
      </c>
      <c r="E211" s="20" t="s">
        <v>4378</v>
      </c>
      <c r="F211" s="20" t="s">
        <v>4377</v>
      </c>
      <c r="G211" s="20" t="s">
        <v>4376</v>
      </c>
      <c r="H211" s="20" t="s">
        <v>4375</v>
      </c>
      <c r="I211" s="20" t="s">
        <v>4374</v>
      </c>
      <c r="J211" s="20" t="s">
        <v>4373</v>
      </c>
      <c r="K211" s="20" t="s">
        <v>425</v>
      </c>
      <c r="L211" s="21">
        <v>42575.62</v>
      </c>
    </row>
    <row r="212" spans="1:12" x14ac:dyDescent="0.2">
      <c r="A212" s="20" t="s">
        <v>4367</v>
      </c>
      <c r="B212" s="22">
        <v>4008550</v>
      </c>
      <c r="C212" s="20" t="s">
        <v>4106</v>
      </c>
      <c r="D212" s="20" t="s">
        <v>4371</v>
      </c>
      <c r="E212" s="20" t="s">
        <v>4371</v>
      </c>
      <c r="F212" s="20" t="s">
        <v>4370</v>
      </c>
      <c r="G212" s="20" t="s">
        <v>4369</v>
      </c>
      <c r="H212" s="20" t="s">
        <v>4368</v>
      </c>
      <c r="I212" s="20" t="s">
        <v>3843</v>
      </c>
      <c r="J212" s="20" t="s">
        <v>3842</v>
      </c>
      <c r="K212" s="20" t="s">
        <v>425</v>
      </c>
      <c r="L212" s="21">
        <v>51414.41</v>
      </c>
    </row>
    <row r="213" spans="1:12" x14ac:dyDescent="0.2">
      <c r="A213" s="20" t="s">
        <v>4360</v>
      </c>
      <c r="B213" s="22">
        <v>4008688</v>
      </c>
      <c r="C213" s="20" t="s">
        <v>4106</v>
      </c>
      <c r="D213" s="20" t="s">
        <v>4366</v>
      </c>
      <c r="E213" s="20" t="s">
        <v>4366</v>
      </c>
      <c r="F213" s="20" t="s">
        <v>4365</v>
      </c>
      <c r="G213" s="20" t="s">
        <v>4364</v>
      </c>
      <c r="H213" s="20" t="s">
        <v>4363</v>
      </c>
      <c r="I213" s="20" t="s">
        <v>4362</v>
      </c>
      <c r="J213" s="20" t="s">
        <v>4361</v>
      </c>
      <c r="K213" s="20" t="s">
        <v>425</v>
      </c>
      <c r="L213" s="21">
        <v>45264.92</v>
      </c>
    </row>
    <row r="214" spans="1:12" x14ac:dyDescent="0.2">
      <c r="A214" s="20" t="s">
        <v>4352</v>
      </c>
      <c r="B214" s="22">
        <v>4008551</v>
      </c>
      <c r="C214" s="20" t="s">
        <v>4106</v>
      </c>
      <c r="D214" s="20" t="s">
        <v>4359</v>
      </c>
      <c r="E214" s="20" t="s">
        <v>4358</v>
      </c>
      <c r="F214" s="20" t="s">
        <v>4357</v>
      </c>
      <c r="G214" s="20" t="s">
        <v>4356</v>
      </c>
      <c r="H214" s="20" t="s">
        <v>4355</v>
      </c>
      <c r="I214" s="20" t="s">
        <v>4354</v>
      </c>
      <c r="J214" s="20" t="s">
        <v>4353</v>
      </c>
      <c r="K214" s="20" t="s">
        <v>425</v>
      </c>
      <c r="L214" s="21">
        <v>7393.15</v>
      </c>
    </row>
    <row r="215" spans="1:12" x14ac:dyDescent="0.2">
      <c r="A215" s="20" t="s">
        <v>4347</v>
      </c>
      <c r="B215" s="22">
        <v>4008552</v>
      </c>
      <c r="C215" s="20" t="s">
        <v>4106</v>
      </c>
      <c r="D215" s="20" t="s">
        <v>4351</v>
      </c>
      <c r="E215" s="20" t="s">
        <v>4351</v>
      </c>
      <c r="F215" s="20" t="s">
        <v>4350</v>
      </c>
      <c r="G215" s="20" t="s">
        <v>4349</v>
      </c>
      <c r="H215" s="20" t="s">
        <v>4348</v>
      </c>
      <c r="I215" s="20" t="s">
        <v>3843</v>
      </c>
      <c r="J215" s="20" t="s">
        <v>3842</v>
      </c>
      <c r="K215" s="20" t="s">
        <v>425</v>
      </c>
      <c r="L215" s="21">
        <v>14708.23</v>
      </c>
    </row>
    <row r="216" spans="1:12" x14ac:dyDescent="0.2">
      <c r="A216" s="20" t="s">
        <v>4340</v>
      </c>
      <c r="B216" s="22">
        <v>4008553</v>
      </c>
      <c r="C216" s="20" t="s">
        <v>4106</v>
      </c>
      <c r="D216" s="20" t="s">
        <v>4346</v>
      </c>
      <c r="E216" s="20" t="s">
        <v>4346</v>
      </c>
      <c r="F216" s="20" t="s">
        <v>4345</v>
      </c>
      <c r="G216" s="20" t="s">
        <v>4344</v>
      </c>
      <c r="H216" s="20" t="s">
        <v>4343</v>
      </c>
      <c r="I216" s="20" t="s">
        <v>4342</v>
      </c>
      <c r="J216" s="20" t="s">
        <v>4341</v>
      </c>
      <c r="K216" s="20" t="s">
        <v>425</v>
      </c>
      <c r="L216" s="21">
        <v>34548.69</v>
      </c>
    </row>
    <row r="217" spans="1:12" x14ac:dyDescent="0.2">
      <c r="A217" s="20" t="s">
        <v>4333</v>
      </c>
      <c r="B217" s="22">
        <v>4008554</v>
      </c>
      <c r="C217" s="20" t="s">
        <v>4106</v>
      </c>
      <c r="D217" s="20" t="s">
        <v>4339</v>
      </c>
      <c r="E217" s="20" t="s">
        <v>4339</v>
      </c>
      <c r="F217" s="20" t="s">
        <v>4338</v>
      </c>
      <c r="G217" s="20" t="s">
        <v>4337</v>
      </c>
      <c r="H217" s="20" t="s">
        <v>4336</v>
      </c>
      <c r="I217" s="20" t="s">
        <v>4335</v>
      </c>
      <c r="J217" s="20" t="s">
        <v>4334</v>
      </c>
      <c r="K217" s="20" t="s">
        <v>425</v>
      </c>
      <c r="L217" s="21">
        <v>188760.7</v>
      </c>
    </row>
    <row r="218" spans="1:12" x14ac:dyDescent="0.2">
      <c r="A218" s="20" t="s">
        <v>4326</v>
      </c>
      <c r="B218" s="22">
        <v>4008555</v>
      </c>
      <c r="C218" s="20" t="s">
        <v>4106</v>
      </c>
      <c r="D218" s="20" t="s">
        <v>4332</v>
      </c>
      <c r="E218" s="20" t="s">
        <v>4332</v>
      </c>
      <c r="F218" s="20" t="s">
        <v>4331</v>
      </c>
      <c r="G218" s="20" t="s">
        <v>4330</v>
      </c>
      <c r="H218" s="20" t="s">
        <v>4329</v>
      </c>
      <c r="I218" s="20" t="s">
        <v>4328</v>
      </c>
      <c r="J218" s="20" t="s">
        <v>4327</v>
      </c>
      <c r="K218" s="20" t="s">
        <v>425</v>
      </c>
      <c r="L218" s="21">
        <v>240503.47</v>
      </c>
    </row>
    <row r="219" spans="1:12" x14ac:dyDescent="0.2">
      <c r="A219" s="20" t="s">
        <v>4319</v>
      </c>
      <c r="B219" s="22">
        <v>4008556</v>
      </c>
      <c r="C219" s="20" t="s">
        <v>4106</v>
      </c>
      <c r="D219" s="20" t="s">
        <v>4325</v>
      </c>
      <c r="E219" s="20" t="s">
        <v>4325</v>
      </c>
      <c r="F219" s="20" t="s">
        <v>4324</v>
      </c>
      <c r="G219" s="20" t="s">
        <v>4323</v>
      </c>
      <c r="H219" s="20" t="s">
        <v>4322</v>
      </c>
      <c r="I219" s="20" t="s">
        <v>4321</v>
      </c>
      <c r="J219" s="20" t="s">
        <v>4320</v>
      </c>
      <c r="K219" s="20" t="s">
        <v>425</v>
      </c>
      <c r="L219" s="21">
        <v>123096.19</v>
      </c>
    </row>
    <row r="220" spans="1:12" x14ac:dyDescent="0.2">
      <c r="A220" s="20" t="s">
        <v>4312</v>
      </c>
      <c r="B220" s="22">
        <v>4008557</v>
      </c>
      <c r="C220" s="20" t="s">
        <v>4106</v>
      </c>
      <c r="D220" s="20" t="s">
        <v>4318</v>
      </c>
      <c r="E220" s="20" t="s">
        <v>4318</v>
      </c>
      <c r="F220" s="20" t="s">
        <v>4317</v>
      </c>
      <c r="G220" s="20" t="s">
        <v>4316</v>
      </c>
      <c r="H220" s="20" t="s">
        <v>4315</v>
      </c>
      <c r="I220" s="20" t="s">
        <v>4314</v>
      </c>
      <c r="J220" s="20" t="s">
        <v>4313</v>
      </c>
      <c r="K220" s="20" t="s">
        <v>425</v>
      </c>
      <c r="L220" s="21">
        <v>16970.14</v>
      </c>
    </row>
    <row r="221" spans="1:12" x14ac:dyDescent="0.2">
      <c r="A221" s="20" t="s">
        <v>4307</v>
      </c>
      <c r="B221" s="22">
        <v>4008558</v>
      </c>
      <c r="C221" s="20" t="s">
        <v>4106</v>
      </c>
      <c r="D221" s="20" t="s">
        <v>4311</v>
      </c>
      <c r="E221" s="20" t="s">
        <v>4311</v>
      </c>
      <c r="F221" s="20" t="s">
        <v>4310</v>
      </c>
      <c r="G221" s="20" t="s">
        <v>4309</v>
      </c>
      <c r="H221" s="20" t="s">
        <v>4308</v>
      </c>
      <c r="I221" s="20" t="s">
        <v>666</v>
      </c>
      <c r="J221" s="20" t="s">
        <v>665</v>
      </c>
      <c r="K221" s="20" t="s">
        <v>425</v>
      </c>
      <c r="L221" s="21">
        <v>38192.32</v>
      </c>
    </row>
    <row r="222" spans="1:12" x14ac:dyDescent="0.2">
      <c r="A222" s="20" t="s">
        <v>4301</v>
      </c>
      <c r="B222" s="22">
        <v>4008559</v>
      </c>
      <c r="C222" s="20" t="s">
        <v>4106</v>
      </c>
      <c r="D222" s="20" t="s">
        <v>4306</v>
      </c>
      <c r="E222" s="20" t="s">
        <v>4306</v>
      </c>
      <c r="F222" s="20" t="s">
        <v>2048</v>
      </c>
      <c r="G222" s="20" t="s">
        <v>4305</v>
      </c>
      <c r="H222" s="20" t="s">
        <v>4304</v>
      </c>
      <c r="I222" s="20" t="s">
        <v>4303</v>
      </c>
      <c r="J222" s="20" t="s">
        <v>4302</v>
      </c>
      <c r="K222" s="20" t="s">
        <v>425</v>
      </c>
      <c r="L222" s="21">
        <v>18953.939999999999</v>
      </c>
    </row>
    <row r="223" spans="1:12" x14ac:dyDescent="0.2">
      <c r="A223" s="20" t="s">
        <v>4294</v>
      </c>
      <c r="B223" s="22">
        <v>4008560</v>
      </c>
      <c r="C223" s="20" t="s">
        <v>4106</v>
      </c>
      <c r="D223" s="20" t="s">
        <v>4300</v>
      </c>
      <c r="E223" s="20" t="s">
        <v>4300</v>
      </c>
      <c r="F223" s="20" t="s">
        <v>4299</v>
      </c>
      <c r="G223" s="20" t="s">
        <v>4298</v>
      </c>
      <c r="H223" s="20" t="s">
        <v>4297</v>
      </c>
      <c r="I223" s="20" t="s">
        <v>4296</v>
      </c>
      <c r="J223" s="20" t="s">
        <v>4295</v>
      </c>
      <c r="K223" s="20" t="s">
        <v>425</v>
      </c>
      <c r="L223" s="21">
        <v>21618.36</v>
      </c>
    </row>
    <row r="224" spans="1:12" x14ac:dyDescent="0.2">
      <c r="A224" s="20" t="s">
        <v>4287</v>
      </c>
      <c r="B224" s="22">
        <v>4008561</v>
      </c>
      <c r="C224" s="20" t="s">
        <v>4106</v>
      </c>
      <c r="D224" s="20" t="s">
        <v>4293</v>
      </c>
      <c r="E224" s="20" t="s">
        <v>4293</v>
      </c>
      <c r="F224" s="20" t="s">
        <v>4292</v>
      </c>
      <c r="G224" s="20" t="s">
        <v>4291</v>
      </c>
      <c r="H224" s="20" t="s">
        <v>4290</v>
      </c>
      <c r="I224" s="20" t="s">
        <v>4289</v>
      </c>
      <c r="J224" s="20" t="s">
        <v>4288</v>
      </c>
      <c r="K224" s="20" t="s">
        <v>425</v>
      </c>
      <c r="L224" s="21">
        <v>15210.77</v>
      </c>
    </row>
    <row r="225" spans="1:12" x14ac:dyDescent="0.2">
      <c r="A225" s="20" t="s">
        <v>4280</v>
      </c>
      <c r="B225" s="22">
        <v>4008562</v>
      </c>
      <c r="C225" s="20" t="s">
        <v>4106</v>
      </c>
      <c r="D225" s="20" t="s">
        <v>4286</v>
      </c>
      <c r="E225" s="20" t="s">
        <v>4286</v>
      </c>
      <c r="F225" s="20" t="s">
        <v>4285</v>
      </c>
      <c r="G225" s="20" t="s">
        <v>4284</v>
      </c>
      <c r="H225" s="20" t="s">
        <v>4283</v>
      </c>
      <c r="I225" s="20" t="s">
        <v>4282</v>
      </c>
      <c r="J225" s="20" t="s">
        <v>4281</v>
      </c>
      <c r="K225" s="20" t="s">
        <v>425</v>
      </c>
      <c r="L225" s="21">
        <v>58916.85</v>
      </c>
    </row>
    <row r="226" spans="1:12" x14ac:dyDescent="0.2">
      <c r="A226" s="20" t="s">
        <v>4273</v>
      </c>
      <c r="B226" s="22">
        <v>4008563</v>
      </c>
      <c r="C226" s="20" t="s">
        <v>4106</v>
      </c>
      <c r="D226" s="20" t="s">
        <v>4279</v>
      </c>
      <c r="E226" s="20" t="s">
        <v>4279</v>
      </c>
      <c r="F226" s="20" t="s">
        <v>4278</v>
      </c>
      <c r="G226" s="20" t="s">
        <v>4277</v>
      </c>
      <c r="H226" s="20" t="s">
        <v>4276</v>
      </c>
      <c r="I226" s="20" t="s">
        <v>4275</v>
      </c>
      <c r="J226" s="20" t="s">
        <v>4274</v>
      </c>
      <c r="K226" s="20" t="s">
        <v>425</v>
      </c>
      <c r="L226" s="21">
        <v>31642.75</v>
      </c>
    </row>
    <row r="227" spans="1:12" x14ac:dyDescent="0.2">
      <c r="A227" s="20" t="s">
        <v>4269</v>
      </c>
      <c r="B227" s="22">
        <v>4008564</v>
      </c>
      <c r="C227" s="20" t="s">
        <v>4106</v>
      </c>
      <c r="D227" s="20" t="s">
        <v>4272</v>
      </c>
      <c r="E227" s="20" t="s">
        <v>4272</v>
      </c>
      <c r="F227" s="20" t="s">
        <v>4271</v>
      </c>
      <c r="G227" s="20" t="s">
        <v>4124</v>
      </c>
      <c r="H227" s="20" t="s">
        <v>4270</v>
      </c>
      <c r="I227" s="20" t="s">
        <v>3843</v>
      </c>
      <c r="J227" s="20" t="s">
        <v>3842</v>
      </c>
      <c r="K227" s="20" t="s">
        <v>425</v>
      </c>
      <c r="L227" s="21">
        <v>102621.96</v>
      </c>
    </row>
    <row r="228" spans="1:12" x14ac:dyDescent="0.2">
      <c r="A228" s="20" t="s">
        <v>4264</v>
      </c>
      <c r="B228" s="22">
        <v>4008565</v>
      </c>
      <c r="C228" s="20" t="s">
        <v>4106</v>
      </c>
      <c r="D228" s="20" t="s">
        <v>4268</v>
      </c>
      <c r="E228" s="20" t="s">
        <v>4268</v>
      </c>
      <c r="F228" s="20" t="s">
        <v>4267</v>
      </c>
      <c r="G228" s="20" t="s">
        <v>4266</v>
      </c>
      <c r="H228" s="20" t="s">
        <v>4265</v>
      </c>
      <c r="I228" s="20" t="s">
        <v>943</v>
      </c>
      <c r="J228" s="20" t="s">
        <v>942</v>
      </c>
      <c r="K228" s="20" t="s">
        <v>425</v>
      </c>
      <c r="L228" s="21">
        <v>39660.9</v>
      </c>
    </row>
    <row r="229" spans="1:12" x14ac:dyDescent="0.2">
      <c r="A229" s="20" t="s">
        <v>4260</v>
      </c>
      <c r="B229" s="22">
        <v>4008566</v>
      </c>
      <c r="C229" s="20" t="s">
        <v>4106</v>
      </c>
      <c r="D229" s="20" t="s">
        <v>4263</v>
      </c>
      <c r="E229" s="20" t="s">
        <v>4263</v>
      </c>
      <c r="F229" s="20" t="s">
        <v>4262</v>
      </c>
      <c r="G229" s="20" t="s">
        <v>4119</v>
      </c>
      <c r="H229" s="20" t="s">
        <v>4261</v>
      </c>
      <c r="I229" s="20" t="s">
        <v>3843</v>
      </c>
      <c r="J229" s="20" t="s">
        <v>3842</v>
      </c>
      <c r="K229" s="20" t="s">
        <v>425</v>
      </c>
      <c r="L229" s="21">
        <v>62347.28</v>
      </c>
    </row>
    <row r="230" spans="1:12" x14ac:dyDescent="0.2">
      <c r="A230" s="20" t="s">
        <v>4255</v>
      </c>
      <c r="B230" s="22">
        <v>4008567</v>
      </c>
      <c r="C230" s="20" t="s">
        <v>4106</v>
      </c>
      <c r="D230" s="20" t="s">
        <v>4259</v>
      </c>
      <c r="E230" s="20" t="s">
        <v>4259</v>
      </c>
      <c r="F230" s="20" t="s">
        <v>4258</v>
      </c>
      <c r="G230" s="20" t="s">
        <v>4257</v>
      </c>
      <c r="H230" s="20" t="s">
        <v>4256</v>
      </c>
      <c r="I230" s="20" t="s">
        <v>3843</v>
      </c>
      <c r="J230" s="20" t="s">
        <v>3842</v>
      </c>
      <c r="K230" s="20" t="s">
        <v>425</v>
      </c>
      <c r="L230" s="21">
        <v>40934.81</v>
      </c>
    </row>
    <row r="231" spans="1:12" x14ac:dyDescent="0.2">
      <c r="A231" s="20" t="s">
        <v>4247</v>
      </c>
      <c r="B231" s="22">
        <v>4008568</v>
      </c>
      <c r="C231" s="20" t="s">
        <v>4106</v>
      </c>
      <c r="D231" s="20" t="s">
        <v>4254</v>
      </c>
      <c r="E231" s="20" t="s">
        <v>4253</v>
      </c>
      <c r="F231" s="20" t="s">
        <v>4252</v>
      </c>
      <c r="G231" s="20" t="s">
        <v>4251</v>
      </c>
      <c r="H231" s="20" t="s">
        <v>4250</v>
      </c>
      <c r="I231" s="20" t="s">
        <v>4249</v>
      </c>
      <c r="J231" s="20" t="s">
        <v>4248</v>
      </c>
      <c r="K231" s="20" t="s">
        <v>425</v>
      </c>
      <c r="L231" s="21">
        <v>97393.62</v>
      </c>
    </row>
    <row r="232" spans="1:12" x14ac:dyDescent="0.2">
      <c r="A232" s="20" t="s">
        <v>4240</v>
      </c>
      <c r="B232" s="22">
        <v>4008569</v>
      </c>
      <c r="C232" s="20" t="s">
        <v>4106</v>
      </c>
      <c r="D232" s="20" t="s">
        <v>4246</v>
      </c>
      <c r="E232" s="20" t="s">
        <v>4246</v>
      </c>
      <c r="F232" s="20" t="s">
        <v>4245</v>
      </c>
      <c r="G232" s="20" t="s">
        <v>4244</v>
      </c>
      <c r="H232" s="20" t="s">
        <v>4243</v>
      </c>
      <c r="I232" s="20" t="s">
        <v>4242</v>
      </c>
      <c r="J232" s="20" t="s">
        <v>4241</v>
      </c>
      <c r="K232" s="20" t="s">
        <v>425</v>
      </c>
      <c r="L232" s="21">
        <v>36436.86</v>
      </c>
    </row>
    <row r="233" spans="1:12" x14ac:dyDescent="0.2">
      <c r="A233" s="20" t="s">
        <v>4233</v>
      </c>
      <c r="B233" s="22">
        <v>4008570</v>
      </c>
      <c r="C233" s="20" t="s">
        <v>4106</v>
      </c>
      <c r="D233" s="20" t="s">
        <v>4239</v>
      </c>
      <c r="E233" s="20" t="s">
        <v>4239</v>
      </c>
      <c r="F233" s="20" t="s">
        <v>4238</v>
      </c>
      <c r="G233" s="20" t="s">
        <v>4237</v>
      </c>
      <c r="H233" s="20" t="s">
        <v>4236</v>
      </c>
      <c r="I233" s="20" t="s">
        <v>4235</v>
      </c>
      <c r="J233" s="20" t="s">
        <v>4234</v>
      </c>
      <c r="K233" s="20" t="s">
        <v>425</v>
      </c>
      <c r="L233" s="21">
        <v>9704.33</v>
      </c>
    </row>
    <row r="234" spans="1:12" x14ac:dyDescent="0.2">
      <c r="A234" s="20" t="s">
        <v>4228</v>
      </c>
      <c r="B234" s="22">
        <v>4008571</v>
      </c>
      <c r="C234" s="20" t="s">
        <v>4106</v>
      </c>
      <c r="D234" s="20" t="s">
        <v>4232</v>
      </c>
      <c r="E234" s="20" t="s">
        <v>4232</v>
      </c>
      <c r="F234" s="20" t="s">
        <v>4231</v>
      </c>
      <c r="G234" s="20" t="s">
        <v>4230</v>
      </c>
      <c r="H234" s="20" t="s">
        <v>4229</v>
      </c>
      <c r="I234" s="20" t="s">
        <v>3843</v>
      </c>
      <c r="J234" s="20" t="s">
        <v>3842</v>
      </c>
      <c r="K234" s="20" t="s">
        <v>425</v>
      </c>
      <c r="L234" s="21">
        <v>14045.18</v>
      </c>
    </row>
    <row r="235" spans="1:12" x14ac:dyDescent="0.2">
      <c r="A235" s="20" t="s">
        <v>4223</v>
      </c>
      <c r="B235" s="22">
        <v>4008572</v>
      </c>
      <c r="C235" s="20" t="s">
        <v>4106</v>
      </c>
      <c r="D235" s="20" t="s">
        <v>4227</v>
      </c>
      <c r="E235" s="20" t="s">
        <v>4227</v>
      </c>
      <c r="F235" s="20" t="s">
        <v>4226</v>
      </c>
      <c r="G235" s="20" t="s">
        <v>4225</v>
      </c>
      <c r="H235" s="20" t="s">
        <v>4224</v>
      </c>
      <c r="I235" s="20" t="s">
        <v>3843</v>
      </c>
      <c r="J235" s="20" t="s">
        <v>3842</v>
      </c>
      <c r="K235" s="20" t="s">
        <v>425</v>
      </c>
      <c r="L235" s="21">
        <v>63031.8</v>
      </c>
    </row>
    <row r="236" spans="1:12" x14ac:dyDescent="0.2">
      <c r="A236" s="20" t="s">
        <v>4216</v>
      </c>
      <c r="B236" s="22">
        <v>4008573</v>
      </c>
      <c r="C236" s="20" t="s">
        <v>4106</v>
      </c>
      <c r="D236" s="20" t="s">
        <v>4222</v>
      </c>
      <c r="E236" s="20" t="s">
        <v>4222</v>
      </c>
      <c r="F236" s="20" t="s">
        <v>4221</v>
      </c>
      <c r="G236" s="20" t="s">
        <v>4220</v>
      </c>
      <c r="H236" s="20" t="s">
        <v>4217</v>
      </c>
      <c r="I236" s="20" t="s">
        <v>4219</v>
      </c>
      <c r="J236" s="20" t="s">
        <v>4218</v>
      </c>
      <c r="K236" s="20" t="s">
        <v>425</v>
      </c>
      <c r="L236" s="21">
        <v>18628.509999999998</v>
      </c>
    </row>
    <row r="237" spans="1:12" x14ac:dyDescent="0.2">
      <c r="A237" s="20" t="s">
        <v>4208</v>
      </c>
      <c r="B237" s="22">
        <v>4008574</v>
      </c>
      <c r="C237" s="20" t="s">
        <v>4106</v>
      </c>
      <c r="D237" s="20" t="s">
        <v>4215</v>
      </c>
      <c r="E237" s="20" t="s">
        <v>4214</v>
      </c>
      <c r="F237" s="20" t="s">
        <v>4213</v>
      </c>
      <c r="G237" s="20" t="s">
        <v>4212</v>
      </c>
      <c r="H237" s="20" t="s">
        <v>4211</v>
      </c>
      <c r="I237" s="20" t="s">
        <v>4210</v>
      </c>
      <c r="J237" s="20" t="s">
        <v>4209</v>
      </c>
      <c r="K237" s="20" t="s">
        <v>425</v>
      </c>
      <c r="L237" s="21">
        <v>17559.52</v>
      </c>
    </row>
    <row r="238" spans="1:12" x14ac:dyDescent="0.2">
      <c r="A238" s="20" t="s">
        <v>4201</v>
      </c>
      <c r="B238" s="22">
        <v>4008575</v>
      </c>
      <c r="C238" s="20" t="s">
        <v>4106</v>
      </c>
      <c r="D238" s="20" t="s">
        <v>4207</v>
      </c>
      <c r="E238" s="20" t="s">
        <v>4207</v>
      </c>
      <c r="F238" s="20" t="s">
        <v>4206</v>
      </c>
      <c r="G238" s="20" t="s">
        <v>4205</v>
      </c>
      <c r="H238" s="20" t="s">
        <v>4204</v>
      </c>
      <c r="I238" s="20" t="s">
        <v>4203</v>
      </c>
      <c r="J238" s="20" t="s">
        <v>4202</v>
      </c>
      <c r="K238" s="20" t="s">
        <v>425</v>
      </c>
      <c r="L238" s="21">
        <v>42400.95</v>
      </c>
    </row>
    <row r="239" spans="1:12" x14ac:dyDescent="0.2">
      <c r="A239" s="20" t="s">
        <v>4194</v>
      </c>
      <c r="B239" s="22">
        <v>4008576</v>
      </c>
      <c r="C239" s="20" t="s">
        <v>4106</v>
      </c>
      <c r="D239" s="20" t="s">
        <v>4200</v>
      </c>
      <c r="E239" s="20" t="s">
        <v>4200</v>
      </c>
      <c r="F239" s="20" t="s">
        <v>4199</v>
      </c>
      <c r="G239" s="20" t="s">
        <v>4198</v>
      </c>
      <c r="H239" s="20" t="s">
        <v>4197</v>
      </c>
      <c r="I239" s="20" t="s">
        <v>4196</v>
      </c>
      <c r="J239" s="20" t="s">
        <v>4195</v>
      </c>
      <c r="K239" s="20" t="s">
        <v>425</v>
      </c>
      <c r="L239" s="21">
        <v>18091.82</v>
      </c>
    </row>
    <row r="240" spans="1:12" x14ac:dyDescent="0.2">
      <c r="A240" s="20" t="s">
        <v>4187</v>
      </c>
      <c r="B240" s="22">
        <v>4008577</v>
      </c>
      <c r="C240" s="20" t="s">
        <v>4106</v>
      </c>
      <c r="D240" s="20" t="s">
        <v>4193</v>
      </c>
      <c r="E240" s="20" t="s">
        <v>4193</v>
      </c>
      <c r="F240" s="20" t="s">
        <v>4192</v>
      </c>
      <c r="G240" s="20" t="s">
        <v>4191</v>
      </c>
      <c r="H240" s="20" t="s">
        <v>4190</v>
      </c>
      <c r="I240" s="20" t="s">
        <v>4189</v>
      </c>
      <c r="J240" s="20" t="s">
        <v>4188</v>
      </c>
      <c r="K240" s="20" t="s">
        <v>425</v>
      </c>
      <c r="L240" s="21">
        <v>58604.6</v>
      </c>
    </row>
    <row r="241" spans="1:12" x14ac:dyDescent="0.2">
      <c r="A241" s="20" t="s">
        <v>4180</v>
      </c>
      <c r="B241" s="22">
        <v>4008578</v>
      </c>
      <c r="C241" s="20" t="s">
        <v>4106</v>
      </c>
      <c r="D241" s="20" t="s">
        <v>4186</v>
      </c>
      <c r="E241" s="20" t="s">
        <v>4186</v>
      </c>
      <c r="F241" s="20" t="s">
        <v>4185</v>
      </c>
      <c r="G241" s="20" t="s">
        <v>4184</v>
      </c>
      <c r="H241" s="20" t="s">
        <v>4183</v>
      </c>
      <c r="I241" s="20" t="s">
        <v>4182</v>
      </c>
      <c r="J241" s="20" t="s">
        <v>4181</v>
      </c>
      <c r="K241" s="20" t="s">
        <v>425</v>
      </c>
      <c r="L241" s="21">
        <v>42298.98</v>
      </c>
    </row>
    <row r="242" spans="1:12" x14ac:dyDescent="0.2">
      <c r="A242" s="20" t="s">
        <v>4172</v>
      </c>
      <c r="B242" s="22">
        <v>4008579</v>
      </c>
      <c r="C242" s="20" t="s">
        <v>4106</v>
      </c>
      <c r="D242" s="20" t="s">
        <v>4179</v>
      </c>
      <c r="E242" s="20" t="s">
        <v>4178</v>
      </c>
      <c r="F242" s="20" t="s">
        <v>4177</v>
      </c>
      <c r="G242" s="20" t="s">
        <v>4176</v>
      </c>
      <c r="H242" s="20" t="s">
        <v>4175</v>
      </c>
      <c r="I242" s="20" t="s">
        <v>4174</v>
      </c>
      <c r="J242" s="20" t="s">
        <v>4173</v>
      </c>
      <c r="K242" s="20" t="s">
        <v>425</v>
      </c>
      <c r="L242" s="21">
        <v>122683.92</v>
      </c>
    </row>
    <row r="243" spans="1:12" x14ac:dyDescent="0.2">
      <c r="A243" s="20" t="s">
        <v>4167</v>
      </c>
      <c r="B243" s="22">
        <v>4008608</v>
      </c>
      <c r="C243" s="20" t="s">
        <v>4106</v>
      </c>
      <c r="D243" s="20" t="s">
        <v>4171</v>
      </c>
      <c r="E243" s="20" t="s">
        <v>4171</v>
      </c>
      <c r="F243" s="20" t="s">
        <v>4170</v>
      </c>
      <c r="G243" s="20" t="s">
        <v>4169</v>
      </c>
      <c r="H243" s="20" t="s">
        <v>4168</v>
      </c>
      <c r="I243" s="20" t="s">
        <v>3843</v>
      </c>
      <c r="J243" s="20" t="s">
        <v>3842</v>
      </c>
      <c r="K243" s="20" t="s">
        <v>425</v>
      </c>
      <c r="L243" s="21">
        <v>46607.62</v>
      </c>
    </row>
    <row r="244" spans="1:12" x14ac:dyDescent="0.2">
      <c r="A244" s="20" t="s">
        <v>4160</v>
      </c>
      <c r="B244" s="22">
        <v>4008580</v>
      </c>
      <c r="C244" s="20" t="s">
        <v>4106</v>
      </c>
      <c r="D244" s="20" t="s">
        <v>4166</v>
      </c>
      <c r="E244" s="20" t="s">
        <v>4166</v>
      </c>
      <c r="F244" s="20" t="s">
        <v>4165</v>
      </c>
      <c r="G244" s="20" t="s">
        <v>4164</v>
      </c>
      <c r="H244" s="20" t="s">
        <v>4163</v>
      </c>
      <c r="I244" s="20" t="s">
        <v>4162</v>
      </c>
      <c r="J244" s="20" t="s">
        <v>4161</v>
      </c>
      <c r="K244" s="20" t="s">
        <v>425</v>
      </c>
      <c r="L244" s="21">
        <v>79319.37</v>
      </c>
    </row>
    <row r="245" spans="1:12" x14ac:dyDescent="0.2">
      <c r="A245" s="20" t="s">
        <v>4153</v>
      </c>
      <c r="B245" s="22">
        <v>4008581</v>
      </c>
      <c r="C245" s="20" t="s">
        <v>4106</v>
      </c>
      <c r="D245" s="20" t="s">
        <v>4159</v>
      </c>
      <c r="E245" s="20" t="s">
        <v>4159</v>
      </c>
      <c r="F245" s="20" t="s">
        <v>4158</v>
      </c>
      <c r="G245" s="20" t="s">
        <v>4157</v>
      </c>
      <c r="H245" s="20" t="s">
        <v>4156</v>
      </c>
      <c r="I245" s="20" t="s">
        <v>4155</v>
      </c>
      <c r="J245" s="20" t="s">
        <v>4154</v>
      </c>
      <c r="K245" s="20" t="s">
        <v>425</v>
      </c>
      <c r="L245" s="21">
        <v>78741.69</v>
      </c>
    </row>
    <row r="246" spans="1:12" x14ac:dyDescent="0.2">
      <c r="A246" s="20" t="s">
        <v>4147</v>
      </c>
      <c r="B246" s="22">
        <v>4008582</v>
      </c>
      <c r="C246" s="20" t="s">
        <v>4106</v>
      </c>
      <c r="D246" s="20" t="s">
        <v>4152</v>
      </c>
      <c r="E246" s="20" t="s">
        <v>4152</v>
      </c>
      <c r="F246" s="20" t="s">
        <v>1537</v>
      </c>
      <c r="G246" s="20" t="s">
        <v>4151</v>
      </c>
      <c r="H246" s="20" t="s">
        <v>4150</v>
      </c>
      <c r="I246" s="20" t="s">
        <v>4149</v>
      </c>
      <c r="J246" s="20" t="s">
        <v>4148</v>
      </c>
      <c r="K246" s="20" t="s">
        <v>425</v>
      </c>
      <c r="L246" s="21">
        <v>84909.72</v>
      </c>
    </row>
    <row r="247" spans="1:12" x14ac:dyDescent="0.2">
      <c r="A247" s="20" t="s">
        <v>4140</v>
      </c>
      <c r="B247" s="22">
        <v>4008583</v>
      </c>
      <c r="C247" s="20" t="s">
        <v>4106</v>
      </c>
      <c r="D247" s="20" t="s">
        <v>4146</v>
      </c>
      <c r="E247" s="20" t="s">
        <v>4146</v>
      </c>
      <c r="F247" s="20" t="s">
        <v>4145</v>
      </c>
      <c r="G247" s="20" t="s">
        <v>4144</v>
      </c>
      <c r="H247" s="20" t="s">
        <v>4143</v>
      </c>
      <c r="I247" s="20" t="s">
        <v>4142</v>
      </c>
      <c r="J247" s="20" t="s">
        <v>4141</v>
      </c>
      <c r="K247" s="20" t="s">
        <v>425</v>
      </c>
      <c r="L247" s="21">
        <v>16116.31</v>
      </c>
    </row>
    <row r="248" spans="1:12" x14ac:dyDescent="0.2">
      <c r="A248" s="20" t="s">
        <v>4134</v>
      </c>
      <c r="B248" s="22">
        <v>4008584</v>
      </c>
      <c r="C248" s="20" t="s">
        <v>4106</v>
      </c>
      <c r="D248" s="20" t="s">
        <v>4139</v>
      </c>
      <c r="E248" s="20" t="s">
        <v>4139</v>
      </c>
      <c r="F248" s="20" t="s">
        <v>4138</v>
      </c>
      <c r="G248" s="20" t="s">
        <v>4124</v>
      </c>
      <c r="H248" s="20" t="s">
        <v>4137</v>
      </c>
      <c r="I248" s="20" t="s">
        <v>4136</v>
      </c>
      <c r="J248" s="20" t="s">
        <v>4135</v>
      </c>
      <c r="K248" s="20" t="s">
        <v>425</v>
      </c>
      <c r="L248" s="21">
        <v>5760.64</v>
      </c>
    </row>
    <row r="249" spans="1:12" x14ac:dyDescent="0.2">
      <c r="A249" s="20" t="s">
        <v>4127</v>
      </c>
      <c r="B249" s="22">
        <v>4008680</v>
      </c>
      <c r="C249" s="20" t="s">
        <v>4106</v>
      </c>
      <c r="D249" s="20" t="s">
        <v>4133</v>
      </c>
      <c r="E249" s="20" t="s">
        <v>4133</v>
      </c>
      <c r="F249" s="20" t="s">
        <v>4132</v>
      </c>
      <c r="G249" s="20" t="s">
        <v>4131</v>
      </c>
      <c r="H249" s="20" t="s">
        <v>4130</v>
      </c>
      <c r="I249" s="20" t="s">
        <v>4129</v>
      </c>
      <c r="J249" s="20" t="s">
        <v>4128</v>
      </c>
      <c r="K249" s="20" t="s">
        <v>425</v>
      </c>
      <c r="L249" s="21">
        <v>43740.24</v>
      </c>
    </row>
    <row r="250" spans="1:12" x14ac:dyDescent="0.2">
      <c r="A250" s="20" t="s">
        <v>4122</v>
      </c>
      <c r="B250" s="22">
        <v>4008586</v>
      </c>
      <c r="C250" s="20" t="s">
        <v>4106</v>
      </c>
      <c r="D250" s="20" t="s">
        <v>4126</v>
      </c>
      <c r="E250" s="20" t="s">
        <v>4126</v>
      </c>
      <c r="F250" s="20" t="s">
        <v>4125</v>
      </c>
      <c r="G250" s="20" t="s">
        <v>4124</v>
      </c>
      <c r="H250" s="20" t="s">
        <v>4123</v>
      </c>
      <c r="I250" s="20" t="s">
        <v>3843</v>
      </c>
      <c r="J250" s="20" t="s">
        <v>3842</v>
      </c>
      <c r="K250" s="20" t="s">
        <v>425</v>
      </c>
      <c r="L250" s="21">
        <v>30444.47</v>
      </c>
    </row>
    <row r="251" spans="1:12" x14ac:dyDescent="0.2">
      <c r="A251" s="20" t="s">
        <v>4115</v>
      </c>
      <c r="B251" s="22">
        <v>4008587</v>
      </c>
      <c r="C251" s="20" t="s">
        <v>4106</v>
      </c>
      <c r="D251" s="20" t="s">
        <v>4121</v>
      </c>
      <c r="E251" s="20" t="s">
        <v>4121</v>
      </c>
      <c r="F251" s="20" t="s">
        <v>4120</v>
      </c>
      <c r="G251" s="20" t="s">
        <v>4119</v>
      </c>
      <c r="H251" s="20" t="s">
        <v>4118</v>
      </c>
      <c r="I251" s="20" t="s">
        <v>4117</v>
      </c>
      <c r="J251" s="20" t="s">
        <v>4116</v>
      </c>
      <c r="K251" s="20" t="s">
        <v>425</v>
      </c>
      <c r="L251" s="21">
        <v>10719.16</v>
      </c>
    </row>
    <row r="252" spans="1:12" x14ac:dyDescent="0.2">
      <c r="A252" s="20" t="s">
        <v>4108</v>
      </c>
      <c r="B252" s="22">
        <v>4008588</v>
      </c>
      <c r="C252" s="20" t="s">
        <v>4106</v>
      </c>
      <c r="D252" s="20" t="s">
        <v>4114</v>
      </c>
      <c r="E252" s="20" t="s">
        <v>4114</v>
      </c>
      <c r="F252" s="20" t="s">
        <v>4113</v>
      </c>
      <c r="G252" s="20" t="s">
        <v>4112</v>
      </c>
      <c r="H252" s="20" t="s">
        <v>4111</v>
      </c>
      <c r="I252" s="20" t="s">
        <v>4110</v>
      </c>
      <c r="J252" s="20" t="s">
        <v>4109</v>
      </c>
      <c r="K252" s="20" t="s">
        <v>425</v>
      </c>
      <c r="L252" s="21">
        <v>16729.12</v>
      </c>
    </row>
    <row r="253" spans="1:12" x14ac:dyDescent="0.2">
      <c r="A253" s="20" t="s">
        <v>4107</v>
      </c>
      <c r="B253" s="22">
        <v>4008723</v>
      </c>
      <c r="C253" s="20" t="s">
        <v>4106</v>
      </c>
      <c r="D253" s="20" t="s">
        <v>4105</v>
      </c>
      <c r="E253" s="20" t="s">
        <v>4104</v>
      </c>
      <c r="F253" s="20" t="s">
        <v>251</v>
      </c>
      <c r="G253" s="20" t="s">
        <v>4103</v>
      </c>
      <c r="H253" s="20" t="s">
        <v>4102</v>
      </c>
      <c r="I253" s="20" t="s">
        <v>4100</v>
      </c>
      <c r="J253" s="20" t="s">
        <v>4101</v>
      </c>
      <c r="K253" s="20" t="s">
        <v>425</v>
      </c>
      <c r="L253" s="21">
        <v>0</v>
      </c>
    </row>
    <row r="254" spans="1:12" x14ac:dyDescent="0.2">
      <c r="A254" s="20" t="s">
        <v>4094</v>
      </c>
      <c r="B254" s="22">
        <v>4006121</v>
      </c>
      <c r="C254" s="20" t="s">
        <v>3703</v>
      </c>
      <c r="D254" s="20" t="s">
        <v>4099</v>
      </c>
      <c r="E254" s="20" t="s">
        <v>4099</v>
      </c>
      <c r="F254" s="20" t="s">
        <v>4098</v>
      </c>
      <c r="G254" s="20" t="s">
        <v>3708</v>
      </c>
      <c r="H254" s="20" t="s">
        <v>4097</v>
      </c>
      <c r="I254" s="20" t="s">
        <v>4096</v>
      </c>
      <c r="J254" s="20" t="s">
        <v>4095</v>
      </c>
      <c r="K254" s="20" t="s">
        <v>425</v>
      </c>
      <c r="L254" s="21">
        <v>92072.1</v>
      </c>
    </row>
    <row r="255" spans="1:12" x14ac:dyDescent="0.2">
      <c r="A255" s="20" t="s">
        <v>4087</v>
      </c>
      <c r="B255" s="22">
        <v>4006122</v>
      </c>
      <c r="C255" s="20" t="s">
        <v>3703</v>
      </c>
      <c r="D255" s="20" t="s">
        <v>4093</v>
      </c>
      <c r="E255" s="20" t="s">
        <v>4093</v>
      </c>
      <c r="F255" s="20" t="s">
        <v>4092</v>
      </c>
      <c r="G255" s="20" t="s">
        <v>4091</v>
      </c>
      <c r="H255" s="20" t="s">
        <v>4090</v>
      </c>
      <c r="I255" s="20" t="s">
        <v>4089</v>
      </c>
      <c r="J255" s="20" t="s">
        <v>4088</v>
      </c>
      <c r="K255" s="20" t="s">
        <v>425</v>
      </c>
      <c r="L255" s="21">
        <v>24468.19</v>
      </c>
    </row>
    <row r="256" spans="1:12" x14ac:dyDescent="0.2">
      <c r="A256" s="20" t="s">
        <v>4080</v>
      </c>
      <c r="B256" s="22">
        <v>4006123</v>
      </c>
      <c r="C256" s="20" t="s">
        <v>3703</v>
      </c>
      <c r="D256" s="20" t="s">
        <v>4086</v>
      </c>
      <c r="E256" s="20" t="s">
        <v>4086</v>
      </c>
      <c r="F256" s="20" t="s">
        <v>4085</v>
      </c>
      <c r="G256" s="20" t="s">
        <v>4084</v>
      </c>
      <c r="H256" s="20" t="s">
        <v>4083</v>
      </c>
      <c r="I256" s="20" t="s">
        <v>4082</v>
      </c>
      <c r="J256" s="20" t="s">
        <v>4081</v>
      </c>
      <c r="K256" s="20" t="s">
        <v>425</v>
      </c>
      <c r="L256" s="21">
        <v>54657.49</v>
      </c>
    </row>
    <row r="257" spans="1:12" x14ac:dyDescent="0.2">
      <c r="A257" s="20" t="s">
        <v>4075</v>
      </c>
      <c r="B257" s="22">
        <v>4006124</v>
      </c>
      <c r="C257" s="20" t="s">
        <v>3703</v>
      </c>
      <c r="D257" s="20" t="s">
        <v>4079</v>
      </c>
      <c r="E257" s="20" t="s">
        <v>4079</v>
      </c>
      <c r="F257" s="20" t="s">
        <v>4078</v>
      </c>
      <c r="G257" s="20" t="s">
        <v>3817</v>
      </c>
      <c r="H257" s="20" t="s">
        <v>4077</v>
      </c>
      <c r="I257" s="20" t="s">
        <v>3887</v>
      </c>
      <c r="J257" s="20" t="s">
        <v>4076</v>
      </c>
      <c r="K257" s="20" t="s">
        <v>425</v>
      </c>
      <c r="L257" s="21">
        <v>8291.86</v>
      </c>
    </row>
    <row r="258" spans="1:12" x14ac:dyDescent="0.2">
      <c r="A258" s="20" t="s">
        <v>4068</v>
      </c>
      <c r="B258" s="22">
        <v>4006125</v>
      </c>
      <c r="C258" s="20" t="s">
        <v>3703</v>
      </c>
      <c r="D258" s="20" t="s">
        <v>4074</v>
      </c>
      <c r="E258" s="20" t="s">
        <v>4074</v>
      </c>
      <c r="F258" s="20" t="s">
        <v>4073</v>
      </c>
      <c r="G258" s="20" t="s">
        <v>4072</v>
      </c>
      <c r="H258" s="20" t="s">
        <v>4071</v>
      </c>
      <c r="I258" s="20" t="s">
        <v>4070</v>
      </c>
      <c r="J258" s="20" t="s">
        <v>4069</v>
      </c>
      <c r="K258" s="20" t="s">
        <v>425</v>
      </c>
      <c r="L258" s="21">
        <v>70947.98</v>
      </c>
    </row>
    <row r="259" spans="1:12" x14ac:dyDescent="0.2">
      <c r="A259" s="20" t="s">
        <v>4064</v>
      </c>
      <c r="B259" s="22">
        <v>4006127</v>
      </c>
      <c r="C259" s="20" t="s">
        <v>3703</v>
      </c>
      <c r="D259" s="20" t="s">
        <v>4067</v>
      </c>
      <c r="E259" s="20" t="s">
        <v>4067</v>
      </c>
      <c r="F259" s="20" t="s">
        <v>4066</v>
      </c>
      <c r="G259" s="20" t="s">
        <v>4065</v>
      </c>
      <c r="H259" s="20" t="s">
        <v>3617</v>
      </c>
      <c r="I259" s="20" t="s">
        <v>3616</v>
      </c>
      <c r="J259" s="20" t="s">
        <v>3615</v>
      </c>
      <c r="K259" s="20" t="s">
        <v>425</v>
      </c>
      <c r="L259" s="21">
        <v>65193.2</v>
      </c>
    </row>
    <row r="260" spans="1:12" x14ac:dyDescent="0.2">
      <c r="A260" s="20" t="s">
        <v>4058</v>
      </c>
      <c r="B260" s="22">
        <v>4006128</v>
      </c>
      <c r="C260" s="20" t="s">
        <v>3703</v>
      </c>
      <c r="D260" s="20" t="s">
        <v>4063</v>
      </c>
      <c r="E260" s="20" t="s">
        <v>4063</v>
      </c>
      <c r="F260" s="20" t="s">
        <v>4062</v>
      </c>
      <c r="G260" s="20" t="s">
        <v>4061</v>
      </c>
      <c r="H260" s="20" t="s">
        <v>4060</v>
      </c>
      <c r="I260" s="20" t="s">
        <v>3887</v>
      </c>
      <c r="J260" s="20" t="s">
        <v>4059</v>
      </c>
      <c r="K260" s="20" t="s">
        <v>425</v>
      </c>
      <c r="L260" s="21">
        <v>99264.23</v>
      </c>
    </row>
    <row r="261" spans="1:12" x14ac:dyDescent="0.2">
      <c r="A261" s="20" t="s">
        <v>4051</v>
      </c>
      <c r="B261" s="22">
        <v>4008611</v>
      </c>
      <c r="C261" s="20" t="s">
        <v>3703</v>
      </c>
      <c r="D261" s="20" t="s">
        <v>4057</v>
      </c>
      <c r="E261" s="20" t="s">
        <v>4057</v>
      </c>
      <c r="F261" s="20" t="s">
        <v>4056</v>
      </c>
      <c r="G261" s="20" t="s">
        <v>4055</v>
      </c>
      <c r="H261" s="20" t="s">
        <v>4054</v>
      </c>
      <c r="I261" s="20" t="s">
        <v>4053</v>
      </c>
      <c r="J261" s="20" t="s">
        <v>4052</v>
      </c>
      <c r="K261" s="20" t="s">
        <v>425</v>
      </c>
      <c r="L261" s="21">
        <v>64367.67</v>
      </c>
    </row>
    <row r="262" spans="1:12" x14ac:dyDescent="0.2">
      <c r="A262" s="20" t="s">
        <v>4045</v>
      </c>
      <c r="B262" s="22">
        <v>4006130</v>
      </c>
      <c r="C262" s="20" t="s">
        <v>3703</v>
      </c>
      <c r="D262" s="20" t="s">
        <v>4050</v>
      </c>
      <c r="E262" s="20" t="s">
        <v>4050</v>
      </c>
      <c r="F262" s="20" t="s">
        <v>4049</v>
      </c>
      <c r="G262" s="20" t="s">
        <v>4041</v>
      </c>
      <c r="H262" s="20" t="s">
        <v>4048</v>
      </c>
      <c r="I262" s="20" t="s">
        <v>4047</v>
      </c>
      <c r="J262" s="20" t="s">
        <v>4046</v>
      </c>
      <c r="K262" s="20" t="s">
        <v>425</v>
      </c>
      <c r="L262" s="21">
        <v>8220.6299999999992</v>
      </c>
    </row>
    <row r="263" spans="1:12" x14ac:dyDescent="0.2">
      <c r="A263" s="20" t="s">
        <v>4037</v>
      </c>
      <c r="B263" s="22">
        <v>4006131</v>
      </c>
      <c r="C263" s="20" t="s">
        <v>3703</v>
      </c>
      <c r="D263" s="20" t="s">
        <v>4044</v>
      </c>
      <c r="E263" s="20" t="s">
        <v>4043</v>
      </c>
      <c r="F263" s="20" t="s">
        <v>4042</v>
      </c>
      <c r="G263" s="20" t="s">
        <v>4041</v>
      </c>
      <c r="H263" s="20" t="s">
        <v>4040</v>
      </c>
      <c r="I263" s="20" t="s">
        <v>4039</v>
      </c>
      <c r="J263" s="20" t="s">
        <v>4038</v>
      </c>
      <c r="K263" s="20" t="s">
        <v>425</v>
      </c>
      <c r="L263" s="21">
        <v>176250.95</v>
      </c>
    </row>
    <row r="264" spans="1:12" x14ac:dyDescent="0.2">
      <c r="A264" s="20" t="s">
        <v>4030</v>
      </c>
      <c r="B264" s="22">
        <v>4006132</v>
      </c>
      <c r="C264" s="20" t="s">
        <v>3703</v>
      </c>
      <c r="D264" s="20" t="s">
        <v>4036</v>
      </c>
      <c r="E264" s="20" t="s">
        <v>4036</v>
      </c>
      <c r="F264" s="20" t="s">
        <v>4035</v>
      </c>
      <c r="G264" s="20" t="s">
        <v>4034</v>
      </c>
      <c r="H264" s="20" t="s">
        <v>4033</v>
      </c>
      <c r="I264" s="20" t="s">
        <v>4032</v>
      </c>
      <c r="J264" s="20" t="s">
        <v>4031</v>
      </c>
      <c r="K264" s="20" t="s">
        <v>425</v>
      </c>
      <c r="L264" s="21">
        <v>65142.46</v>
      </c>
    </row>
    <row r="265" spans="1:12" x14ac:dyDescent="0.2">
      <c r="A265" s="20" t="s">
        <v>4025</v>
      </c>
      <c r="B265" s="22">
        <v>4006133</v>
      </c>
      <c r="C265" s="20" t="s">
        <v>3703</v>
      </c>
      <c r="D265" s="20" t="s">
        <v>4029</v>
      </c>
      <c r="E265" s="20" t="s">
        <v>4029</v>
      </c>
      <c r="F265" s="20" t="s">
        <v>4028</v>
      </c>
      <c r="G265" s="20" t="s">
        <v>4027</v>
      </c>
      <c r="H265" s="20" t="s">
        <v>4026</v>
      </c>
      <c r="I265" s="20" t="s">
        <v>3836</v>
      </c>
      <c r="J265" s="20" t="s">
        <v>3835</v>
      </c>
      <c r="K265" s="20" t="s">
        <v>425</v>
      </c>
      <c r="L265" s="21">
        <v>18498.73</v>
      </c>
    </row>
    <row r="266" spans="1:12" x14ac:dyDescent="0.2">
      <c r="A266" s="20" t="s">
        <v>4020</v>
      </c>
      <c r="B266" s="22">
        <v>4006134</v>
      </c>
      <c r="C266" s="20" t="s">
        <v>3703</v>
      </c>
      <c r="D266" s="20" t="s">
        <v>4024</v>
      </c>
      <c r="E266" s="20" t="s">
        <v>4024</v>
      </c>
      <c r="F266" s="20" t="s">
        <v>4023</v>
      </c>
      <c r="G266" s="20" t="s">
        <v>4022</v>
      </c>
      <c r="H266" s="20" t="s">
        <v>4021</v>
      </c>
      <c r="I266" s="20" t="s">
        <v>666</v>
      </c>
      <c r="J266" s="20" t="s">
        <v>665</v>
      </c>
      <c r="K266" s="20" t="s">
        <v>425</v>
      </c>
      <c r="L266" s="21">
        <v>86146.55</v>
      </c>
    </row>
    <row r="267" spans="1:12" x14ac:dyDescent="0.2">
      <c r="A267" s="20" t="s">
        <v>4013</v>
      </c>
      <c r="B267" s="22">
        <v>4006135</v>
      </c>
      <c r="C267" s="20" t="s">
        <v>3703</v>
      </c>
      <c r="D267" s="20" t="s">
        <v>4019</v>
      </c>
      <c r="E267" s="20" t="s">
        <v>4019</v>
      </c>
      <c r="F267" s="20" t="s">
        <v>4018</v>
      </c>
      <c r="G267" s="20" t="s">
        <v>4017</v>
      </c>
      <c r="H267" s="20" t="s">
        <v>4016</v>
      </c>
      <c r="I267" s="20" t="s">
        <v>4015</v>
      </c>
      <c r="J267" s="20" t="s">
        <v>4014</v>
      </c>
      <c r="K267" s="20" t="s">
        <v>425</v>
      </c>
      <c r="L267" s="21">
        <v>46575.91</v>
      </c>
    </row>
    <row r="268" spans="1:12" x14ac:dyDescent="0.2">
      <c r="A268" s="20" t="s">
        <v>4005</v>
      </c>
      <c r="B268" s="22">
        <v>4006136</v>
      </c>
      <c r="C268" s="20" t="s">
        <v>3703</v>
      </c>
      <c r="D268" s="20" t="s">
        <v>4012</v>
      </c>
      <c r="E268" s="20" t="s">
        <v>4011</v>
      </c>
      <c r="F268" s="20" t="s">
        <v>4010</v>
      </c>
      <c r="G268" s="20" t="s">
        <v>4009</v>
      </c>
      <c r="H268" s="20" t="s">
        <v>4008</v>
      </c>
      <c r="I268" s="20" t="s">
        <v>4007</v>
      </c>
      <c r="J268" s="20" t="s">
        <v>4006</v>
      </c>
      <c r="K268" s="20" t="s">
        <v>425</v>
      </c>
      <c r="L268" s="21">
        <v>24563.33</v>
      </c>
    </row>
    <row r="269" spans="1:12" x14ac:dyDescent="0.2">
      <c r="A269" s="20" t="s">
        <v>3998</v>
      </c>
      <c r="B269" s="22">
        <v>4008689</v>
      </c>
      <c r="C269" s="20" t="s">
        <v>3703</v>
      </c>
      <c r="D269" s="20" t="s">
        <v>4004</v>
      </c>
      <c r="E269" s="20" t="s">
        <v>4004</v>
      </c>
      <c r="F269" s="20" t="s">
        <v>4003</v>
      </c>
      <c r="G269" s="20" t="s">
        <v>4002</v>
      </c>
      <c r="H269" s="20" t="s">
        <v>4001</v>
      </c>
      <c r="I269" s="20" t="s">
        <v>4000</v>
      </c>
      <c r="J269" s="20" t="s">
        <v>3999</v>
      </c>
      <c r="K269" s="20" t="s">
        <v>425</v>
      </c>
      <c r="L269" s="21">
        <v>169539.88</v>
      </c>
    </row>
    <row r="270" spans="1:12" x14ac:dyDescent="0.2">
      <c r="A270" s="20" t="s">
        <v>3991</v>
      </c>
      <c r="B270" s="22">
        <v>4006137</v>
      </c>
      <c r="C270" s="20" t="s">
        <v>3703</v>
      </c>
      <c r="D270" s="20" t="s">
        <v>3997</v>
      </c>
      <c r="E270" s="20" t="s">
        <v>3997</v>
      </c>
      <c r="F270" s="20" t="s">
        <v>3996</v>
      </c>
      <c r="G270" s="20" t="s">
        <v>3995</v>
      </c>
      <c r="H270" s="20" t="s">
        <v>3994</v>
      </c>
      <c r="I270" s="20" t="s">
        <v>3993</v>
      </c>
      <c r="J270" s="20" t="s">
        <v>3992</v>
      </c>
      <c r="K270" s="20" t="s">
        <v>425</v>
      </c>
      <c r="L270" s="21">
        <v>28524.1</v>
      </c>
    </row>
    <row r="271" spans="1:12" x14ac:dyDescent="0.2">
      <c r="A271" s="20" t="s">
        <v>3985</v>
      </c>
      <c r="B271" s="22">
        <v>4006138</v>
      </c>
      <c r="C271" s="20" t="s">
        <v>3703</v>
      </c>
      <c r="D271" s="20" t="s">
        <v>3990</v>
      </c>
      <c r="E271" s="20" t="s">
        <v>3990</v>
      </c>
      <c r="F271" s="20" t="s">
        <v>3989</v>
      </c>
      <c r="G271" s="20" t="s">
        <v>3988</v>
      </c>
      <c r="H271" s="20" t="s">
        <v>3987</v>
      </c>
      <c r="I271" s="20" t="s">
        <v>3986</v>
      </c>
      <c r="J271" s="20" t="s">
        <v>3814</v>
      </c>
      <c r="K271" s="20" t="s">
        <v>425</v>
      </c>
      <c r="L271" s="21">
        <v>52015.02</v>
      </c>
    </row>
    <row r="272" spans="1:12" x14ac:dyDescent="0.2">
      <c r="A272" s="20" t="s">
        <v>3977</v>
      </c>
      <c r="B272" s="22">
        <v>4006139</v>
      </c>
      <c r="C272" s="20" t="s">
        <v>3703</v>
      </c>
      <c r="D272" s="20" t="s">
        <v>3984</v>
      </c>
      <c r="E272" s="20" t="s">
        <v>3983</v>
      </c>
      <c r="F272" s="20" t="s">
        <v>3982</v>
      </c>
      <c r="G272" s="20" t="s">
        <v>3981</v>
      </c>
      <c r="H272" s="20" t="s">
        <v>3980</v>
      </c>
      <c r="I272" s="20" t="s">
        <v>3979</v>
      </c>
      <c r="J272" s="20" t="s">
        <v>3978</v>
      </c>
      <c r="K272" s="20" t="s">
        <v>425</v>
      </c>
      <c r="L272" s="21">
        <v>18674.86</v>
      </c>
    </row>
    <row r="273" spans="1:12" x14ac:dyDescent="0.2">
      <c r="A273" s="20" t="s">
        <v>3970</v>
      </c>
      <c r="B273" s="22">
        <v>4006140</v>
      </c>
      <c r="C273" s="20" t="s">
        <v>3703</v>
      </c>
      <c r="D273" s="20" t="s">
        <v>3976</v>
      </c>
      <c r="E273" s="20" t="s">
        <v>3976</v>
      </c>
      <c r="F273" s="20" t="s">
        <v>3975</v>
      </c>
      <c r="G273" s="20" t="s">
        <v>3974</v>
      </c>
      <c r="H273" s="20" t="s">
        <v>3973</v>
      </c>
      <c r="I273" s="20" t="s">
        <v>3972</v>
      </c>
      <c r="J273" s="20" t="s">
        <v>3971</v>
      </c>
      <c r="K273" s="20" t="s">
        <v>425</v>
      </c>
      <c r="L273" s="21">
        <v>45069.760000000002</v>
      </c>
    </row>
    <row r="274" spans="1:12" x14ac:dyDescent="0.2">
      <c r="A274" s="20" t="s">
        <v>3963</v>
      </c>
      <c r="B274" s="22">
        <v>4006141</v>
      </c>
      <c r="C274" s="20" t="s">
        <v>3703</v>
      </c>
      <c r="D274" s="20" t="s">
        <v>3969</v>
      </c>
      <c r="E274" s="20" t="s">
        <v>3969</v>
      </c>
      <c r="F274" s="20" t="s">
        <v>3968</v>
      </c>
      <c r="G274" s="20" t="s">
        <v>3967</v>
      </c>
      <c r="H274" s="20" t="s">
        <v>3966</v>
      </c>
      <c r="I274" s="20" t="s">
        <v>3965</v>
      </c>
      <c r="J274" s="20" t="s">
        <v>3964</v>
      </c>
      <c r="K274" s="20" t="s">
        <v>425</v>
      </c>
      <c r="L274" s="21">
        <v>14915.1</v>
      </c>
    </row>
    <row r="275" spans="1:12" x14ac:dyDescent="0.2">
      <c r="A275" s="20" t="s">
        <v>3956</v>
      </c>
      <c r="B275" s="22">
        <v>4006144</v>
      </c>
      <c r="C275" s="20" t="s">
        <v>3703</v>
      </c>
      <c r="D275" s="20" t="s">
        <v>3962</v>
      </c>
      <c r="E275" s="20" t="s">
        <v>3962</v>
      </c>
      <c r="F275" s="20" t="s">
        <v>3961</v>
      </c>
      <c r="G275" s="20" t="s">
        <v>3960</v>
      </c>
      <c r="H275" s="20" t="s">
        <v>3959</v>
      </c>
      <c r="I275" s="20" t="s">
        <v>3958</v>
      </c>
      <c r="J275" s="20" t="s">
        <v>3957</v>
      </c>
      <c r="K275" s="20" t="s">
        <v>425</v>
      </c>
      <c r="L275" s="21">
        <v>64939</v>
      </c>
    </row>
    <row r="276" spans="1:12" x14ac:dyDescent="0.2">
      <c r="A276" s="20" t="s">
        <v>3949</v>
      </c>
      <c r="B276" s="22">
        <v>4006145</v>
      </c>
      <c r="C276" s="20" t="s">
        <v>3703</v>
      </c>
      <c r="D276" s="20" t="s">
        <v>3955</v>
      </c>
      <c r="E276" s="20" t="s">
        <v>3955</v>
      </c>
      <c r="F276" s="20" t="s">
        <v>3954</v>
      </c>
      <c r="G276" s="20" t="s">
        <v>3953</v>
      </c>
      <c r="H276" s="20" t="s">
        <v>3952</v>
      </c>
      <c r="I276" s="20" t="s">
        <v>3951</v>
      </c>
      <c r="J276" s="20" t="s">
        <v>3950</v>
      </c>
      <c r="K276" s="20" t="s">
        <v>425</v>
      </c>
      <c r="L276" s="21">
        <v>19736.04</v>
      </c>
    </row>
    <row r="277" spans="1:12" x14ac:dyDescent="0.2">
      <c r="A277" s="20" t="s">
        <v>3942</v>
      </c>
      <c r="B277" s="22">
        <v>4006146</v>
      </c>
      <c r="C277" s="20" t="s">
        <v>3703</v>
      </c>
      <c r="D277" s="20" t="s">
        <v>3948</v>
      </c>
      <c r="E277" s="20" t="s">
        <v>3948</v>
      </c>
      <c r="F277" s="20" t="s">
        <v>3947</v>
      </c>
      <c r="G277" s="20" t="s">
        <v>3946</v>
      </c>
      <c r="H277" s="20" t="s">
        <v>3945</v>
      </c>
      <c r="I277" s="20" t="s">
        <v>3944</v>
      </c>
      <c r="J277" s="20" t="s">
        <v>3943</v>
      </c>
      <c r="K277" s="20" t="s">
        <v>425</v>
      </c>
      <c r="L277" s="21">
        <v>16925.740000000002</v>
      </c>
    </row>
    <row r="278" spans="1:12" x14ac:dyDescent="0.2">
      <c r="A278" s="20" t="s">
        <v>3935</v>
      </c>
      <c r="B278" s="22">
        <v>4006147</v>
      </c>
      <c r="C278" s="20" t="s">
        <v>3703</v>
      </c>
      <c r="D278" s="20" t="s">
        <v>3941</v>
      </c>
      <c r="E278" s="20" t="s">
        <v>3941</v>
      </c>
      <c r="F278" s="20" t="s">
        <v>3940</v>
      </c>
      <c r="G278" s="20" t="s">
        <v>3939</v>
      </c>
      <c r="H278" s="20" t="s">
        <v>3938</v>
      </c>
      <c r="I278" s="20" t="s">
        <v>3937</v>
      </c>
      <c r="J278" s="20" t="s">
        <v>3936</v>
      </c>
      <c r="K278" s="20" t="s">
        <v>425</v>
      </c>
      <c r="L278" s="21">
        <v>6546.15</v>
      </c>
    </row>
    <row r="279" spans="1:12" x14ac:dyDescent="0.2">
      <c r="A279" s="20" t="s">
        <v>3928</v>
      </c>
      <c r="B279" s="22">
        <v>4006148</v>
      </c>
      <c r="C279" s="20" t="s">
        <v>3703</v>
      </c>
      <c r="D279" s="20" t="s">
        <v>3934</v>
      </c>
      <c r="E279" s="20" t="s">
        <v>3934</v>
      </c>
      <c r="F279" s="20" t="s">
        <v>3933</v>
      </c>
      <c r="G279" s="20" t="s">
        <v>3932</v>
      </c>
      <c r="H279" s="20" t="s">
        <v>3931</v>
      </c>
      <c r="I279" s="20" t="s">
        <v>3930</v>
      </c>
      <c r="J279" s="20" t="s">
        <v>3929</v>
      </c>
      <c r="K279" s="20" t="s">
        <v>425</v>
      </c>
      <c r="L279" s="21">
        <v>54218.86</v>
      </c>
    </row>
    <row r="280" spans="1:12" x14ac:dyDescent="0.2">
      <c r="A280" s="20" t="s">
        <v>3921</v>
      </c>
      <c r="B280" s="22">
        <v>4007286</v>
      </c>
      <c r="C280" s="20" t="s">
        <v>3703</v>
      </c>
      <c r="D280" s="20" t="s">
        <v>3927</v>
      </c>
      <c r="E280" s="20" t="s">
        <v>3927</v>
      </c>
      <c r="F280" s="20" t="s">
        <v>3926</v>
      </c>
      <c r="G280" s="20" t="s">
        <v>3925</v>
      </c>
      <c r="H280" s="20" t="s">
        <v>3924</v>
      </c>
      <c r="I280" s="20" t="s">
        <v>3923</v>
      </c>
      <c r="J280" s="20" t="s">
        <v>3922</v>
      </c>
      <c r="K280" s="20" t="s">
        <v>425</v>
      </c>
      <c r="L280" s="21">
        <v>96885.23</v>
      </c>
    </row>
    <row r="281" spans="1:12" x14ac:dyDescent="0.2">
      <c r="A281" s="20" t="s">
        <v>3913</v>
      </c>
      <c r="B281" s="22">
        <v>4006150</v>
      </c>
      <c r="C281" s="20" t="s">
        <v>3703</v>
      </c>
      <c r="D281" s="20" t="s">
        <v>3920</v>
      </c>
      <c r="E281" s="20" t="s">
        <v>3919</v>
      </c>
      <c r="F281" s="20" t="s">
        <v>3918</v>
      </c>
      <c r="G281" s="20" t="s">
        <v>3917</v>
      </c>
      <c r="H281" s="20" t="s">
        <v>3916</v>
      </c>
      <c r="I281" s="20" t="s">
        <v>3915</v>
      </c>
      <c r="J281" s="20" t="s">
        <v>3914</v>
      </c>
      <c r="K281" s="20" t="s">
        <v>425</v>
      </c>
      <c r="L281" s="21">
        <v>53604.11</v>
      </c>
    </row>
    <row r="282" spans="1:12" x14ac:dyDescent="0.2">
      <c r="A282" s="20" t="s">
        <v>3906</v>
      </c>
      <c r="B282" s="22">
        <v>4006151</v>
      </c>
      <c r="C282" s="20" t="s">
        <v>3703</v>
      </c>
      <c r="D282" s="20" t="s">
        <v>3912</v>
      </c>
      <c r="E282" s="20" t="s">
        <v>3912</v>
      </c>
      <c r="F282" s="20" t="s">
        <v>3911</v>
      </c>
      <c r="G282" s="20" t="s">
        <v>3910</v>
      </c>
      <c r="H282" s="20" t="s">
        <v>3909</v>
      </c>
      <c r="I282" s="20" t="s">
        <v>3908</v>
      </c>
      <c r="J282" s="20" t="s">
        <v>3907</v>
      </c>
      <c r="K282" s="20" t="s">
        <v>425</v>
      </c>
      <c r="L282" s="21">
        <v>75190.759999999995</v>
      </c>
    </row>
    <row r="283" spans="1:12" x14ac:dyDescent="0.2">
      <c r="A283" s="20" t="s">
        <v>3899</v>
      </c>
      <c r="B283" s="22">
        <v>4006152</v>
      </c>
      <c r="C283" s="20" t="s">
        <v>3703</v>
      </c>
      <c r="D283" s="20" t="s">
        <v>3905</v>
      </c>
      <c r="E283" s="20" t="s">
        <v>3905</v>
      </c>
      <c r="F283" s="20" t="s">
        <v>3904</v>
      </c>
      <c r="G283" s="20" t="s">
        <v>3903</v>
      </c>
      <c r="H283" s="20" t="s">
        <v>3902</v>
      </c>
      <c r="I283" s="20" t="s">
        <v>3901</v>
      </c>
      <c r="J283" s="20" t="s">
        <v>3900</v>
      </c>
      <c r="K283" s="20" t="s">
        <v>425</v>
      </c>
      <c r="L283" s="21">
        <v>22180.42</v>
      </c>
    </row>
    <row r="284" spans="1:12" x14ac:dyDescent="0.2">
      <c r="A284" s="20" t="s">
        <v>3892</v>
      </c>
      <c r="B284" s="22">
        <v>4006154</v>
      </c>
      <c r="C284" s="20" t="s">
        <v>3703</v>
      </c>
      <c r="D284" s="20" t="s">
        <v>3898</v>
      </c>
      <c r="E284" s="20" t="s">
        <v>3898</v>
      </c>
      <c r="F284" s="20" t="s">
        <v>3897</v>
      </c>
      <c r="G284" s="20" t="s">
        <v>3896</v>
      </c>
      <c r="H284" s="20" t="s">
        <v>3895</v>
      </c>
      <c r="I284" s="20" t="s">
        <v>3894</v>
      </c>
      <c r="J284" s="20" t="s">
        <v>3893</v>
      </c>
      <c r="K284" s="20" t="s">
        <v>425</v>
      </c>
      <c r="L284" s="21">
        <v>32036</v>
      </c>
    </row>
    <row r="285" spans="1:12" x14ac:dyDescent="0.2">
      <c r="A285" s="20" t="s">
        <v>3885</v>
      </c>
      <c r="B285" s="22">
        <v>4006155</v>
      </c>
      <c r="C285" s="20" t="s">
        <v>3703</v>
      </c>
      <c r="D285" s="20" t="s">
        <v>3891</v>
      </c>
      <c r="E285" s="20" t="s">
        <v>3891</v>
      </c>
      <c r="F285" s="20" t="s">
        <v>3890</v>
      </c>
      <c r="G285" s="20" t="s">
        <v>3889</v>
      </c>
      <c r="H285" s="20" t="s">
        <v>3888</v>
      </c>
      <c r="I285" s="20" t="s">
        <v>3887</v>
      </c>
      <c r="J285" s="20" t="s">
        <v>3886</v>
      </c>
      <c r="K285" s="20" t="s">
        <v>425</v>
      </c>
      <c r="L285" s="21">
        <v>22145.29</v>
      </c>
    </row>
    <row r="286" spans="1:12" x14ac:dyDescent="0.2">
      <c r="A286" s="20" t="s">
        <v>3878</v>
      </c>
      <c r="B286" s="22">
        <v>4006156</v>
      </c>
      <c r="C286" s="20" t="s">
        <v>3703</v>
      </c>
      <c r="D286" s="20" t="s">
        <v>3884</v>
      </c>
      <c r="E286" s="20" t="s">
        <v>3884</v>
      </c>
      <c r="F286" s="20" t="s">
        <v>3883</v>
      </c>
      <c r="G286" s="20" t="s">
        <v>3882</v>
      </c>
      <c r="H286" s="20" t="s">
        <v>3881</v>
      </c>
      <c r="I286" s="20" t="s">
        <v>3880</v>
      </c>
      <c r="J286" s="20" t="s">
        <v>3879</v>
      </c>
      <c r="K286" s="20" t="s">
        <v>425</v>
      </c>
      <c r="L286" s="21">
        <v>568665.01</v>
      </c>
    </row>
    <row r="287" spans="1:12" x14ac:dyDescent="0.2">
      <c r="A287" s="20" t="s">
        <v>3872</v>
      </c>
      <c r="B287" s="22">
        <v>4006157</v>
      </c>
      <c r="C287" s="20" t="s">
        <v>3703</v>
      </c>
      <c r="D287" s="20" t="s">
        <v>3877</v>
      </c>
      <c r="E287" s="20" t="s">
        <v>3877</v>
      </c>
      <c r="F287" s="20" t="s">
        <v>2048</v>
      </c>
      <c r="G287" s="20" t="s">
        <v>3876</v>
      </c>
      <c r="H287" s="20" t="s">
        <v>3875</v>
      </c>
      <c r="I287" s="20" t="s">
        <v>3874</v>
      </c>
      <c r="J287" s="20" t="s">
        <v>3873</v>
      </c>
      <c r="K287" s="20" t="s">
        <v>425</v>
      </c>
      <c r="L287" s="21">
        <v>9999.02</v>
      </c>
    </row>
    <row r="288" spans="1:12" x14ac:dyDescent="0.2">
      <c r="A288" s="20" t="s">
        <v>3867</v>
      </c>
      <c r="B288" s="22">
        <v>4006158</v>
      </c>
      <c r="C288" s="20" t="s">
        <v>3703</v>
      </c>
      <c r="D288" s="20" t="s">
        <v>3871</v>
      </c>
      <c r="E288" s="20" t="s">
        <v>3871</v>
      </c>
      <c r="F288" s="20" t="s">
        <v>3870</v>
      </c>
      <c r="G288" s="20" t="s">
        <v>3869</v>
      </c>
      <c r="H288" s="20" t="s">
        <v>3868</v>
      </c>
      <c r="I288" s="20" t="s">
        <v>3815</v>
      </c>
      <c r="J288" s="20" t="s">
        <v>3814</v>
      </c>
      <c r="K288" s="20" t="s">
        <v>425</v>
      </c>
      <c r="L288" s="21">
        <v>79137.87</v>
      </c>
    </row>
    <row r="289" spans="1:12" x14ac:dyDescent="0.2">
      <c r="A289" s="20" t="s">
        <v>3860</v>
      </c>
      <c r="B289" s="22">
        <v>4006159</v>
      </c>
      <c r="C289" s="20" t="s">
        <v>3703</v>
      </c>
      <c r="D289" s="20" t="s">
        <v>3866</v>
      </c>
      <c r="E289" s="20" t="s">
        <v>3866</v>
      </c>
      <c r="F289" s="20" t="s">
        <v>3865</v>
      </c>
      <c r="G289" s="20" t="s">
        <v>3864</v>
      </c>
      <c r="H289" s="20" t="s">
        <v>3863</v>
      </c>
      <c r="I289" s="20" t="s">
        <v>3862</v>
      </c>
      <c r="J289" s="20" t="s">
        <v>3861</v>
      </c>
      <c r="K289" s="20" t="s">
        <v>425</v>
      </c>
      <c r="L289" s="21">
        <v>180846.97</v>
      </c>
    </row>
    <row r="290" spans="1:12" x14ac:dyDescent="0.2">
      <c r="A290" s="20" t="s">
        <v>3855</v>
      </c>
      <c r="B290" s="22">
        <v>4006161</v>
      </c>
      <c r="C290" s="20" t="s">
        <v>3703</v>
      </c>
      <c r="D290" s="20" t="s">
        <v>3859</v>
      </c>
      <c r="E290" s="20" t="s">
        <v>3858</v>
      </c>
      <c r="F290" s="20" t="s">
        <v>3857</v>
      </c>
      <c r="G290" s="20" t="s">
        <v>3856</v>
      </c>
      <c r="H290" s="20" t="s">
        <v>2182</v>
      </c>
      <c r="I290" s="20" t="s">
        <v>2181</v>
      </c>
      <c r="J290" s="20" t="s">
        <v>2180</v>
      </c>
      <c r="K290" s="20" t="s">
        <v>425</v>
      </c>
      <c r="L290" s="21">
        <v>39323.279999999999</v>
      </c>
    </row>
    <row r="291" spans="1:12" x14ac:dyDescent="0.2">
      <c r="A291" s="20" t="s">
        <v>3848</v>
      </c>
      <c r="B291" s="22">
        <v>4006112</v>
      </c>
      <c r="C291" s="20" t="s">
        <v>3703</v>
      </c>
      <c r="D291" s="20" t="s">
        <v>3854</v>
      </c>
      <c r="E291" s="20" t="s">
        <v>3854</v>
      </c>
      <c r="F291" s="20" t="s">
        <v>3853</v>
      </c>
      <c r="G291" s="20" t="s">
        <v>3852</v>
      </c>
      <c r="H291" s="20" t="s">
        <v>3851</v>
      </c>
      <c r="I291" s="20" t="s">
        <v>3850</v>
      </c>
      <c r="J291" s="20" t="s">
        <v>3849</v>
      </c>
      <c r="K291" s="20" t="s">
        <v>425</v>
      </c>
      <c r="L291" s="21">
        <v>255041.92000000001</v>
      </c>
    </row>
    <row r="292" spans="1:12" x14ac:dyDescent="0.2">
      <c r="A292" s="20" t="s">
        <v>3841</v>
      </c>
      <c r="B292" s="22">
        <v>4006113</v>
      </c>
      <c r="C292" s="20" t="s">
        <v>3703</v>
      </c>
      <c r="D292" s="20" t="s">
        <v>3847</v>
      </c>
      <c r="E292" s="20" t="s">
        <v>3847</v>
      </c>
      <c r="F292" s="20" t="s">
        <v>3846</v>
      </c>
      <c r="G292" s="20" t="s">
        <v>3845</v>
      </c>
      <c r="H292" s="20" t="s">
        <v>3844</v>
      </c>
      <c r="I292" s="20" t="s">
        <v>3843</v>
      </c>
      <c r="J292" s="20" t="s">
        <v>3842</v>
      </c>
      <c r="K292" s="20" t="s">
        <v>425</v>
      </c>
      <c r="L292" s="21">
        <v>67687.83</v>
      </c>
    </row>
    <row r="293" spans="1:12" x14ac:dyDescent="0.2">
      <c r="A293" s="20" t="s">
        <v>3834</v>
      </c>
      <c r="B293" s="22">
        <v>4006114</v>
      </c>
      <c r="C293" s="20" t="s">
        <v>3703</v>
      </c>
      <c r="D293" s="20" t="s">
        <v>3840</v>
      </c>
      <c r="E293" s="20" t="s">
        <v>3840</v>
      </c>
      <c r="F293" s="20" t="s">
        <v>3839</v>
      </c>
      <c r="G293" s="20" t="s">
        <v>3838</v>
      </c>
      <c r="H293" s="20" t="s">
        <v>3837</v>
      </c>
      <c r="I293" s="20" t="s">
        <v>3836</v>
      </c>
      <c r="J293" s="20" t="s">
        <v>3835</v>
      </c>
      <c r="K293" s="20" t="s">
        <v>425</v>
      </c>
      <c r="L293" s="21">
        <v>21701.3</v>
      </c>
    </row>
    <row r="294" spans="1:12" x14ac:dyDescent="0.2">
      <c r="A294" s="20" t="s">
        <v>3827</v>
      </c>
      <c r="B294" s="22">
        <v>4006115</v>
      </c>
      <c r="C294" s="20" t="s">
        <v>3703</v>
      </c>
      <c r="D294" s="20" t="s">
        <v>3833</v>
      </c>
      <c r="E294" s="20" t="s">
        <v>3833</v>
      </c>
      <c r="F294" s="20" t="s">
        <v>3832</v>
      </c>
      <c r="G294" s="20" t="s">
        <v>3831</v>
      </c>
      <c r="H294" s="20" t="s">
        <v>3828</v>
      </c>
      <c r="I294" s="20" t="s">
        <v>3830</v>
      </c>
      <c r="J294" s="20" t="s">
        <v>3829</v>
      </c>
      <c r="K294" s="20" t="s">
        <v>425</v>
      </c>
      <c r="L294" s="21">
        <v>4132.51</v>
      </c>
    </row>
    <row r="295" spans="1:12" x14ac:dyDescent="0.2">
      <c r="A295" s="20" t="s">
        <v>3821</v>
      </c>
      <c r="B295" s="22">
        <v>4006116</v>
      </c>
      <c r="C295" s="20" t="s">
        <v>3703</v>
      </c>
      <c r="D295" s="20" t="s">
        <v>3826</v>
      </c>
      <c r="E295" s="20" t="s">
        <v>3826</v>
      </c>
      <c r="F295" s="20" t="s">
        <v>3825</v>
      </c>
      <c r="G295" s="20" t="s">
        <v>3769</v>
      </c>
      <c r="H295" s="20" t="s">
        <v>3824</v>
      </c>
      <c r="I295" s="20" t="s">
        <v>3823</v>
      </c>
      <c r="J295" s="20" t="s">
        <v>3822</v>
      </c>
      <c r="K295" s="20" t="s">
        <v>425</v>
      </c>
      <c r="L295" s="21">
        <v>450678.11</v>
      </c>
    </row>
    <row r="296" spans="1:12" x14ac:dyDescent="0.2">
      <c r="A296" s="20" t="s">
        <v>3813</v>
      </c>
      <c r="B296" s="22">
        <v>4006118</v>
      </c>
      <c r="C296" s="20" t="s">
        <v>3703</v>
      </c>
      <c r="D296" s="20" t="s">
        <v>3820</v>
      </c>
      <c r="E296" s="20" t="s">
        <v>3819</v>
      </c>
      <c r="F296" s="20" t="s">
        <v>3818</v>
      </c>
      <c r="G296" s="20" t="s">
        <v>3817</v>
      </c>
      <c r="H296" s="20" t="s">
        <v>3816</v>
      </c>
      <c r="I296" s="20" t="s">
        <v>3815</v>
      </c>
      <c r="J296" s="20" t="s">
        <v>3814</v>
      </c>
      <c r="K296" s="20" t="s">
        <v>425</v>
      </c>
      <c r="L296" s="21">
        <v>84962.91</v>
      </c>
    </row>
    <row r="297" spans="1:12" x14ac:dyDescent="0.2">
      <c r="A297" s="20" t="s">
        <v>3807</v>
      </c>
      <c r="B297" s="22">
        <v>4006119</v>
      </c>
      <c r="C297" s="20" t="s">
        <v>3703</v>
      </c>
      <c r="D297" s="20" t="s">
        <v>3812</v>
      </c>
      <c r="E297" s="20" t="s">
        <v>3812</v>
      </c>
      <c r="F297" s="20" t="s">
        <v>3811</v>
      </c>
      <c r="G297" s="20" t="s">
        <v>3700</v>
      </c>
      <c r="H297" s="20" t="s">
        <v>3810</v>
      </c>
      <c r="I297" s="20" t="s">
        <v>3809</v>
      </c>
      <c r="J297" s="20" t="s">
        <v>3808</v>
      </c>
      <c r="K297" s="20" t="s">
        <v>425</v>
      </c>
      <c r="L297" s="21">
        <v>204985.33</v>
      </c>
    </row>
    <row r="298" spans="1:12" x14ac:dyDescent="0.2">
      <c r="A298" s="20" t="s">
        <v>3801</v>
      </c>
      <c r="B298" s="22">
        <v>4006170</v>
      </c>
      <c r="C298" s="20" t="s">
        <v>3703</v>
      </c>
      <c r="D298" s="20" t="s">
        <v>3806</v>
      </c>
      <c r="E298" s="20" t="s">
        <v>3806</v>
      </c>
      <c r="F298" s="20" t="s">
        <v>3805</v>
      </c>
      <c r="G298" s="20" t="s">
        <v>3804</v>
      </c>
      <c r="H298" s="20" t="s">
        <v>3803</v>
      </c>
      <c r="I298" s="20" t="s">
        <v>1967</v>
      </c>
      <c r="J298" s="20" t="s">
        <v>3802</v>
      </c>
      <c r="K298" s="20" t="s">
        <v>425</v>
      </c>
      <c r="L298" s="21">
        <v>6422.72</v>
      </c>
    </row>
    <row r="299" spans="1:12" x14ac:dyDescent="0.2">
      <c r="A299" s="20" t="s">
        <v>3794</v>
      </c>
      <c r="B299" s="22">
        <v>4006171</v>
      </c>
      <c r="C299" s="20" t="s">
        <v>3703</v>
      </c>
      <c r="D299" s="20" t="s">
        <v>3800</v>
      </c>
      <c r="E299" s="20" t="s">
        <v>3800</v>
      </c>
      <c r="F299" s="20" t="s">
        <v>3799</v>
      </c>
      <c r="G299" s="20" t="s">
        <v>3798</v>
      </c>
      <c r="H299" s="20" t="s">
        <v>3797</v>
      </c>
      <c r="I299" s="20" t="s">
        <v>3796</v>
      </c>
      <c r="J299" s="20" t="s">
        <v>3795</v>
      </c>
      <c r="K299" s="20" t="s">
        <v>425</v>
      </c>
      <c r="L299" s="21">
        <v>126845.71</v>
      </c>
    </row>
    <row r="300" spans="1:12" x14ac:dyDescent="0.2">
      <c r="A300" s="20" t="s">
        <v>3787</v>
      </c>
      <c r="B300" s="22">
        <v>4006172</v>
      </c>
      <c r="C300" s="20" t="s">
        <v>3703</v>
      </c>
      <c r="D300" s="20" t="s">
        <v>3793</v>
      </c>
      <c r="E300" s="20" t="s">
        <v>3793</v>
      </c>
      <c r="F300" s="20" t="s">
        <v>3792</v>
      </c>
      <c r="G300" s="20" t="s">
        <v>3791</v>
      </c>
      <c r="H300" s="20" t="s">
        <v>3790</v>
      </c>
      <c r="I300" s="20" t="s">
        <v>3789</v>
      </c>
      <c r="J300" s="20" t="s">
        <v>3788</v>
      </c>
      <c r="K300" s="20" t="s">
        <v>425</v>
      </c>
      <c r="L300" s="21">
        <v>23081.57</v>
      </c>
    </row>
    <row r="301" spans="1:12" x14ac:dyDescent="0.2">
      <c r="A301" s="20" t="s">
        <v>3780</v>
      </c>
      <c r="B301" s="22">
        <v>4006173</v>
      </c>
      <c r="C301" s="20" t="s">
        <v>3703</v>
      </c>
      <c r="D301" s="20" t="s">
        <v>3786</v>
      </c>
      <c r="E301" s="20" t="s">
        <v>3786</v>
      </c>
      <c r="F301" s="20" t="s">
        <v>3785</v>
      </c>
      <c r="G301" s="20" t="s">
        <v>3784</v>
      </c>
      <c r="H301" s="20" t="s">
        <v>3783</v>
      </c>
      <c r="I301" s="20" t="s">
        <v>3782</v>
      </c>
      <c r="J301" s="20" t="s">
        <v>3781</v>
      </c>
      <c r="K301" s="20" t="s">
        <v>425</v>
      </c>
      <c r="L301" s="21">
        <v>36601.279999999999</v>
      </c>
    </row>
    <row r="302" spans="1:12" x14ac:dyDescent="0.2">
      <c r="A302" s="20" t="s">
        <v>3773</v>
      </c>
      <c r="B302" s="22">
        <v>4006174</v>
      </c>
      <c r="C302" s="20" t="s">
        <v>3703</v>
      </c>
      <c r="D302" s="20" t="s">
        <v>3779</v>
      </c>
      <c r="E302" s="20" t="s">
        <v>3779</v>
      </c>
      <c r="F302" s="20" t="s">
        <v>3778</v>
      </c>
      <c r="G302" s="20" t="s">
        <v>3777</v>
      </c>
      <c r="H302" s="20" t="s">
        <v>3776</v>
      </c>
      <c r="I302" s="20" t="s">
        <v>3775</v>
      </c>
      <c r="J302" s="20" t="s">
        <v>3774</v>
      </c>
      <c r="K302" s="20" t="s">
        <v>425</v>
      </c>
      <c r="L302" s="21">
        <v>20535.71</v>
      </c>
    </row>
    <row r="303" spans="1:12" x14ac:dyDescent="0.2">
      <c r="A303" s="20" t="s">
        <v>3765</v>
      </c>
      <c r="B303" s="22">
        <v>4006176</v>
      </c>
      <c r="C303" s="20" t="s">
        <v>3703</v>
      </c>
      <c r="D303" s="20" t="s">
        <v>3772</v>
      </c>
      <c r="E303" s="20" t="s">
        <v>3771</v>
      </c>
      <c r="F303" s="20" t="s">
        <v>3770</v>
      </c>
      <c r="G303" s="20" t="s">
        <v>3769</v>
      </c>
      <c r="H303" s="20" t="s">
        <v>3768</v>
      </c>
      <c r="I303" s="20" t="s">
        <v>3767</v>
      </c>
      <c r="J303" s="20" t="s">
        <v>3766</v>
      </c>
      <c r="K303" s="20" t="s">
        <v>425</v>
      </c>
      <c r="L303" s="21">
        <v>12625.88</v>
      </c>
    </row>
    <row r="304" spans="1:12" x14ac:dyDescent="0.2">
      <c r="A304" s="20" t="s">
        <v>3758</v>
      </c>
      <c r="B304" s="22">
        <v>4006177</v>
      </c>
      <c r="C304" s="20" t="s">
        <v>3703</v>
      </c>
      <c r="D304" s="20" t="s">
        <v>3764</v>
      </c>
      <c r="E304" s="20" t="s">
        <v>3764</v>
      </c>
      <c r="F304" s="20" t="s">
        <v>3763</v>
      </c>
      <c r="G304" s="20" t="s">
        <v>3762</v>
      </c>
      <c r="H304" s="20" t="s">
        <v>3761</v>
      </c>
      <c r="I304" s="20" t="s">
        <v>3760</v>
      </c>
      <c r="J304" s="20" t="s">
        <v>3759</v>
      </c>
      <c r="K304" s="20" t="s">
        <v>425</v>
      </c>
      <c r="L304" s="21">
        <v>53309.91</v>
      </c>
    </row>
    <row r="305" spans="1:12" x14ac:dyDescent="0.2">
      <c r="A305" s="20" t="s">
        <v>3751</v>
      </c>
      <c r="B305" s="22">
        <v>4006178</v>
      </c>
      <c r="C305" s="20" t="s">
        <v>3703</v>
      </c>
      <c r="D305" s="20" t="s">
        <v>3757</v>
      </c>
      <c r="E305" s="20" t="s">
        <v>3757</v>
      </c>
      <c r="F305" s="20" t="s">
        <v>3756</v>
      </c>
      <c r="G305" s="20" t="s">
        <v>3755</v>
      </c>
      <c r="H305" s="20" t="s">
        <v>3754</v>
      </c>
      <c r="I305" s="20" t="s">
        <v>3753</v>
      </c>
      <c r="J305" s="20" t="s">
        <v>3752</v>
      </c>
      <c r="K305" s="20" t="s">
        <v>425</v>
      </c>
      <c r="L305" s="21">
        <v>137847.35999999999</v>
      </c>
    </row>
    <row r="306" spans="1:12" x14ac:dyDescent="0.2">
      <c r="A306" s="20" t="s">
        <v>3744</v>
      </c>
      <c r="B306" s="22">
        <v>4006179</v>
      </c>
      <c r="C306" s="20" t="s">
        <v>3703</v>
      </c>
      <c r="D306" s="20" t="s">
        <v>3750</v>
      </c>
      <c r="E306" s="20" t="s">
        <v>3750</v>
      </c>
      <c r="F306" s="20" t="s">
        <v>3749</v>
      </c>
      <c r="G306" s="20" t="s">
        <v>3748</v>
      </c>
      <c r="H306" s="20" t="s">
        <v>3747</v>
      </c>
      <c r="I306" s="20" t="s">
        <v>3746</v>
      </c>
      <c r="J306" s="20" t="s">
        <v>3745</v>
      </c>
      <c r="K306" s="20" t="s">
        <v>425</v>
      </c>
      <c r="L306" s="21">
        <v>98989.06</v>
      </c>
    </row>
    <row r="307" spans="1:12" x14ac:dyDescent="0.2">
      <c r="A307" s="20" t="s">
        <v>3736</v>
      </c>
      <c r="B307" s="22">
        <v>4006180</v>
      </c>
      <c r="C307" s="20" t="s">
        <v>3703</v>
      </c>
      <c r="D307" s="20" t="s">
        <v>3743</v>
      </c>
      <c r="E307" s="20" t="s">
        <v>3742</v>
      </c>
      <c r="F307" s="20" t="s">
        <v>3741</v>
      </c>
      <c r="G307" s="20" t="s">
        <v>3740</v>
      </c>
      <c r="H307" s="20" t="s">
        <v>3739</v>
      </c>
      <c r="I307" s="20" t="s">
        <v>3738</v>
      </c>
      <c r="J307" s="20" t="s">
        <v>3737</v>
      </c>
      <c r="K307" s="20" t="s">
        <v>425</v>
      </c>
      <c r="L307" s="21">
        <v>150729.39000000001</v>
      </c>
    </row>
    <row r="308" spans="1:12" x14ac:dyDescent="0.2">
      <c r="A308" s="20" t="s">
        <v>3729</v>
      </c>
      <c r="B308" s="22">
        <v>4006181</v>
      </c>
      <c r="C308" s="20" t="s">
        <v>3703</v>
      </c>
      <c r="D308" s="20" t="s">
        <v>3735</v>
      </c>
      <c r="E308" s="20" t="s">
        <v>3735</v>
      </c>
      <c r="F308" s="20" t="s">
        <v>3734</v>
      </c>
      <c r="G308" s="20" t="s">
        <v>3733</v>
      </c>
      <c r="H308" s="20" t="s">
        <v>3732</v>
      </c>
      <c r="I308" s="20" t="s">
        <v>3731</v>
      </c>
      <c r="J308" s="20" t="s">
        <v>3730</v>
      </c>
      <c r="K308" s="20" t="s">
        <v>425</v>
      </c>
      <c r="L308" s="21">
        <v>82797.61</v>
      </c>
    </row>
    <row r="309" spans="1:12" x14ac:dyDescent="0.2">
      <c r="A309" s="20" t="s">
        <v>3725</v>
      </c>
      <c r="B309" s="22">
        <v>4006182</v>
      </c>
      <c r="C309" s="20" t="s">
        <v>3703</v>
      </c>
      <c r="D309" s="20" t="s">
        <v>3728</v>
      </c>
      <c r="E309" s="20" t="s">
        <v>3728</v>
      </c>
      <c r="F309" s="20" t="s">
        <v>3727</v>
      </c>
      <c r="G309" s="20" t="s">
        <v>3726</v>
      </c>
      <c r="H309" s="20" t="s">
        <v>917</v>
      </c>
      <c r="I309" s="20" t="s">
        <v>666</v>
      </c>
      <c r="J309" s="20" t="s">
        <v>665</v>
      </c>
      <c r="K309" s="20" t="s">
        <v>425</v>
      </c>
      <c r="L309" s="21">
        <v>42245.31</v>
      </c>
    </row>
    <row r="310" spans="1:12" x14ac:dyDescent="0.2">
      <c r="A310" s="20" t="s">
        <v>3718</v>
      </c>
      <c r="B310" s="22">
        <v>4006183</v>
      </c>
      <c r="C310" s="20" t="s">
        <v>3703</v>
      </c>
      <c r="D310" s="20" t="s">
        <v>3724</v>
      </c>
      <c r="E310" s="20" t="s">
        <v>3724</v>
      </c>
      <c r="F310" s="20" t="s">
        <v>3723</v>
      </c>
      <c r="G310" s="20" t="s">
        <v>3722</v>
      </c>
      <c r="H310" s="20" t="s">
        <v>3721</v>
      </c>
      <c r="I310" s="20" t="s">
        <v>3720</v>
      </c>
      <c r="J310" s="20" t="s">
        <v>3719</v>
      </c>
      <c r="K310" s="20" t="s">
        <v>425</v>
      </c>
      <c r="L310" s="21">
        <v>47777.61</v>
      </c>
    </row>
    <row r="311" spans="1:12" x14ac:dyDescent="0.2">
      <c r="A311" s="20" t="s">
        <v>3711</v>
      </c>
      <c r="B311" s="22">
        <v>4006185</v>
      </c>
      <c r="C311" s="20" t="s">
        <v>3703</v>
      </c>
      <c r="D311" s="20" t="s">
        <v>3717</v>
      </c>
      <c r="E311" s="20" t="s">
        <v>3717</v>
      </c>
      <c r="F311" s="20" t="s">
        <v>3716</v>
      </c>
      <c r="G311" s="20" t="s">
        <v>3715</v>
      </c>
      <c r="H311" s="20" t="s">
        <v>3714</v>
      </c>
      <c r="I311" s="20" t="s">
        <v>3713</v>
      </c>
      <c r="J311" s="20" t="s">
        <v>3712</v>
      </c>
      <c r="K311" s="20" t="s">
        <v>425</v>
      </c>
      <c r="L311" s="21">
        <v>31641.29</v>
      </c>
    </row>
    <row r="312" spans="1:12" x14ac:dyDescent="0.2">
      <c r="A312" s="20" t="s">
        <v>3704</v>
      </c>
      <c r="B312" s="22">
        <v>4006186</v>
      </c>
      <c r="C312" s="20" t="s">
        <v>3703</v>
      </c>
      <c r="D312" s="20" t="s">
        <v>3710</v>
      </c>
      <c r="E312" s="20" t="s">
        <v>3710</v>
      </c>
      <c r="F312" s="20" t="s">
        <v>3709</v>
      </c>
      <c r="G312" s="20" t="s">
        <v>3708</v>
      </c>
      <c r="H312" s="20" t="s">
        <v>3707</v>
      </c>
      <c r="I312" s="20" t="s">
        <v>3706</v>
      </c>
      <c r="J312" s="20" t="s">
        <v>3705</v>
      </c>
      <c r="K312" s="20" t="s">
        <v>425</v>
      </c>
      <c r="L312" s="21">
        <v>24107.63</v>
      </c>
    </row>
    <row r="313" spans="1:12" x14ac:dyDescent="0.2">
      <c r="A313" s="20" t="s">
        <v>3696</v>
      </c>
      <c r="B313" s="22">
        <v>4006193</v>
      </c>
      <c r="C313" s="20" t="s">
        <v>3703</v>
      </c>
      <c r="D313" s="20" t="s">
        <v>3702</v>
      </c>
      <c r="E313" s="20" t="s">
        <v>3702</v>
      </c>
      <c r="F313" s="20" t="s">
        <v>3701</v>
      </c>
      <c r="G313" s="20" t="s">
        <v>3700</v>
      </c>
      <c r="H313" s="20" t="s">
        <v>3699</v>
      </c>
      <c r="I313" s="20" t="s">
        <v>3698</v>
      </c>
      <c r="J313" s="20" t="s">
        <v>3697</v>
      </c>
      <c r="K313" s="20" t="s">
        <v>253</v>
      </c>
      <c r="L313" s="21">
        <v>8454.36</v>
      </c>
    </row>
    <row r="314" spans="1:12" x14ac:dyDescent="0.2">
      <c r="A314" s="20" t="s">
        <v>3691</v>
      </c>
      <c r="B314" s="22">
        <v>4007111</v>
      </c>
      <c r="C314" s="20" t="s">
        <v>3381</v>
      </c>
      <c r="D314" s="20" t="s">
        <v>3695</v>
      </c>
      <c r="E314" s="20" t="s">
        <v>3695</v>
      </c>
      <c r="F314" s="20" t="s">
        <v>3694</v>
      </c>
      <c r="G314" s="20" t="s">
        <v>3497</v>
      </c>
      <c r="H314" s="20" t="s">
        <v>3693</v>
      </c>
      <c r="I314" s="20" t="s">
        <v>3439</v>
      </c>
      <c r="J314" s="20" t="s">
        <v>3692</v>
      </c>
      <c r="K314" s="20" t="s">
        <v>425</v>
      </c>
      <c r="L314" s="21">
        <v>12046.74</v>
      </c>
    </row>
    <row r="315" spans="1:12" x14ac:dyDescent="0.2">
      <c r="A315" s="20" t="s">
        <v>3684</v>
      </c>
      <c r="B315" s="22">
        <v>4007112</v>
      </c>
      <c r="C315" s="20" t="s">
        <v>3381</v>
      </c>
      <c r="D315" s="20" t="s">
        <v>3690</v>
      </c>
      <c r="E315" s="20" t="s">
        <v>3690</v>
      </c>
      <c r="F315" s="20" t="s">
        <v>3689</v>
      </c>
      <c r="G315" s="20" t="s">
        <v>3688</v>
      </c>
      <c r="H315" s="20" t="s">
        <v>3687</v>
      </c>
      <c r="I315" s="20" t="s">
        <v>3686</v>
      </c>
      <c r="J315" s="20" t="s">
        <v>3685</v>
      </c>
      <c r="K315" s="20" t="s">
        <v>425</v>
      </c>
      <c r="L315" s="21">
        <v>38136.699999999997</v>
      </c>
    </row>
    <row r="316" spans="1:12" x14ac:dyDescent="0.2">
      <c r="A316" s="20" t="s">
        <v>3679</v>
      </c>
      <c r="B316" s="22">
        <v>4007104</v>
      </c>
      <c r="C316" s="20" t="s">
        <v>3381</v>
      </c>
      <c r="D316" s="20" t="s">
        <v>3683</v>
      </c>
      <c r="E316" s="20" t="s">
        <v>3683</v>
      </c>
      <c r="F316" s="20" t="s">
        <v>3682</v>
      </c>
      <c r="G316" s="20" t="s">
        <v>3370</v>
      </c>
      <c r="H316" s="20" t="s">
        <v>3681</v>
      </c>
      <c r="I316" s="20" t="s">
        <v>3680</v>
      </c>
      <c r="J316" s="20" t="s">
        <v>3365</v>
      </c>
      <c r="K316" s="20" t="s">
        <v>425</v>
      </c>
      <c r="L316" s="21">
        <v>49769.7</v>
      </c>
    </row>
    <row r="317" spans="1:12" x14ac:dyDescent="0.2">
      <c r="A317" s="20" t="s">
        <v>3672</v>
      </c>
      <c r="B317" s="22">
        <v>4007105</v>
      </c>
      <c r="C317" s="20" t="s">
        <v>3381</v>
      </c>
      <c r="D317" s="20" t="s">
        <v>3678</v>
      </c>
      <c r="E317" s="20" t="s">
        <v>3678</v>
      </c>
      <c r="F317" s="20" t="s">
        <v>3677</v>
      </c>
      <c r="G317" s="20" t="s">
        <v>3676</v>
      </c>
      <c r="H317" s="20" t="s">
        <v>3675</v>
      </c>
      <c r="I317" s="20" t="s">
        <v>3674</v>
      </c>
      <c r="J317" s="20" t="s">
        <v>3673</v>
      </c>
      <c r="K317" s="20" t="s">
        <v>425</v>
      </c>
      <c r="L317" s="21">
        <v>33470.43</v>
      </c>
    </row>
    <row r="318" spans="1:12" x14ac:dyDescent="0.2">
      <c r="A318" s="20" t="s">
        <v>3665</v>
      </c>
      <c r="B318" s="22">
        <v>4007106</v>
      </c>
      <c r="C318" s="20" t="s">
        <v>3381</v>
      </c>
      <c r="D318" s="20" t="s">
        <v>3671</v>
      </c>
      <c r="E318" s="20" t="s">
        <v>3671</v>
      </c>
      <c r="F318" s="20" t="s">
        <v>3670</v>
      </c>
      <c r="G318" s="20" t="s">
        <v>3669</v>
      </c>
      <c r="H318" s="20" t="s">
        <v>3668</v>
      </c>
      <c r="I318" s="20" t="s">
        <v>3667</v>
      </c>
      <c r="J318" s="20" t="s">
        <v>3666</v>
      </c>
      <c r="K318" s="20" t="s">
        <v>425</v>
      </c>
      <c r="L318" s="21">
        <v>22981.07</v>
      </c>
    </row>
    <row r="319" spans="1:12" x14ac:dyDescent="0.2">
      <c r="A319" s="20" t="s">
        <v>3660</v>
      </c>
      <c r="B319" s="22">
        <v>4007107</v>
      </c>
      <c r="C319" s="20" t="s">
        <v>3381</v>
      </c>
      <c r="D319" s="20" t="s">
        <v>3664</v>
      </c>
      <c r="E319" s="20" t="s">
        <v>3664</v>
      </c>
      <c r="F319" s="20" t="s">
        <v>3663</v>
      </c>
      <c r="G319" s="20" t="s">
        <v>3662</v>
      </c>
      <c r="H319" s="20" t="s">
        <v>3661</v>
      </c>
      <c r="I319" s="20" t="s">
        <v>3432</v>
      </c>
      <c r="J319" s="20" t="s">
        <v>3431</v>
      </c>
      <c r="K319" s="20" t="s">
        <v>425</v>
      </c>
      <c r="L319" s="21">
        <v>21992.09</v>
      </c>
    </row>
    <row r="320" spans="1:12" x14ac:dyDescent="0.2">
      <c r="A320" s="20" t="s">
        <v>3654</v>
      </c>
      <c r="B320" s="22">
        <v>4007108</v>
      </c>
      <c r="C320" s="20" t="s">
        <v>3381</v>
      </c>
      <c r="D320" s="20" t="s">
        <v>3659</v>
      </c>
      <c r="E320" s="20" t="s">
        <v>3659</v>
      </c>
      <c r="F320" s="20" t="s">
        <v>2984</v>
      </c>
      <c r="G320" s="20" t="s">
        <v>3658</v>
      </c>
      <c r="H320" s="20" t="s">
        <v>3657</v>
      </c>
      <c r="I320" s="20" t="s">
        <v>3656</v>
      </c>
      <c r="J320" s="20" t="s">
        <v>3655</v>
      </c>
      <c r="K320" s="20" t="s">
        <v>425</v>
      </c>
      <c r="L320" s="21">
        <v>3998.34</v>
      </c>
    </row>
    <row r="321" spans="1:12" x14ac:dyDescent="0.2">
      <c r="A321" s="20" t="s">
        <v>3647</v>
      </c>
      <c r="B321" s="22">
        <v>4007109</v>
      </c>
      <c r="C321" s="20" t="s">
        <v>3381</v>
      </c>
      <c r="D321" s="20" t="s">
        <v>3653</v>
      </c>
      <c r="E321" s="20" t="s">
        <v>3653</v>
      </c>
      <c r="F321" s="20" t="s">
        <v>3652</v>
      </c>
      <c r="G321" s="20" t="s">
        <v>3651</v>
      </c>
      <c r="H321" s="20" t="s">
        <v>3650</v>
      </c>
      <c r="I321" s="20" t="s">
        <v>3649</v>
      </c>
      <c r="J321" s="20" t="s">
        <v>3648</v>
      </c>
      <c r="K321" s="20" t="s">
        <v>425</v>
      </c>
      <c r="L321" s="21">
        <v>18421.150000000001</v>
      </c>
    </row>
    <row r="322" spans="1:12" x14ac:dyDescent="0.2">
      <c r="A322" s="20" t="s">
        <v>3640</v>
      </c>
      <c r="B322" s="22">
        <v>4007121</v>
      </c>
      <c r="C322" s="20" t="s">
        <v>3381</v>
      </c>
      <c r="D322" s="20" t="s">
        <v>3646</v>
      </c>
      <c r="E322" s="20" t="s">
        <v>3646</v>
      </c>
      <c r="F322" s="20" t="s">
        <v>3645</v>
      </c>
      <c r="G322" s="20" t="s">
        <v>3644</v>
      </c>
      <c r="H322" s="20" t="s">
        <v>3643</v>
      </c>
      <c r="I322" s="20" t="s">
        <v>3642</v>
      </c>
      <c r="J322" s="20" t="s">
        <v>3641</v>
      </c>
      <c r="K322" s="20" t="s">
        <v>425</v>
      </c>
      <c r="L322" s="21">
        <v>43071.32</v>
      </c>
    </row>
    <row r="323" spans="1:12" x14ac:dyDescent="0.2">
      <c r="A323" s="20" t="s">
        <v>3633</v>
      </c>
      <c r="B323" s="22">
        <v>4007122</v>
      </c>
      <c r="C323" s="20" t="s">
        <v>3381</v>
      </c>
      <c r="D323" s="20" t="s">
        <v>3639</v>
      </c>
      <c r="E323" s="20" t="s">
        <v>3639</v>
      </c>
      <c r="F323" s="20" t="s">
        <v>3638</v>
      </c>
      <c r="G323" s="20" t="s">
        <v>3637</v>
      </c>
      <c r="H323" s="20" t="s">
        <v>3636</v>
      </c>
      <c r="I323" s="20" t="s">
        <v>3635</v>
      </c>
      <c r="J323" s="20" t="s">
        <v>3634</v>
      </c>
      <c r="K323" s="20" t="s">
        <v>425</v>
      </c>
      <c r="L323" s="21">
        <v>7058.94</v>
      </c>
    </row>
    <row r="324" spans="1:12" x14ac:dyDescent="0.2">
      <c r="A324" s="20" t="s">
        <v>3626</v>
      </c>
      <c r="B324" s="22">
        <v>4007123</v>
      </c>
      <c r="C324" s="20" t="s">
        <v>3381</v>
      </c>
      <c r="D324" s="20" t="s">
        <v>3632</v>
      </c>
      <c r="E324" s="20" t="s">
        <v>3632</v>
      </c>
      <c r="F324" s="20" t="s">
        <v>3631</v>
      </c>
      <c r="G324" s="20" t="s">
        <v>3630</v>
      </c>
      <c r="H324" s="20" t="s">
        <v>3629</v>
      </c>
      <c r="I324" s="20" t="s">
        <v>3628</v>
      </c>
      <c r="J324" s="20" t="s">
        <v>3627</v>
      </c>
      <c r="K324" s="20" t="s">
        <v>425</v>
      </c>
      <c r="L324" s="21">
        <v>76466.13</v>
      </c>
    </row>
    <row r="325" spans="1:12" x14ac:dyDescent="0.2">
      <c r="A325" s="20" t="s">
        <v>3621</v>
      </c>
      <c r="B325" s="22">
        <v>4007124</v>
      </c>
      <c r="C325" s="20" t="s">
        <v>3381</v>
      </c>
      <c r="D325" s="20" t="s">
        <v>3625</v>
      </c>
      <c r="E325" s="20" t="s">
        <v>3625</v>
      </c>
      <c r="F325" s="20" t="s">
        <v>3624</v>
      </c>
      <c r="G325" s="20" t="s">
        <v>3407</v>
      </c>
      <c r="H325" s="20" t="s">
        <v>3623</v>
      </c>
      <c r="I325" s="20" t="s">
        <v>3530</v>
      </c>
      <c r="J325" s="20" t="s">
        <v>3622</v>
      </c>
      <c r="K325" s="20" t="s">
        <v>425</v>
      </c>
      <c r="L325" s="21">
        <v>78288.92</v>
      </c>
    </row>
    <row r="326" spans="1:12" x14ac:dyDescent="0.2">
      <c r="A326" s="20" t="s">
        <v>3614</v>
      </c>
      <c r="B326" s="22">
        <v>4007125</v>
      </c>
      <c r="C326" s="20" t="s">
        <v>3381</v>
      </c>
      <c r="D326" s="20" t="s">
        <v>3620</v>
      </c>
      <c r="E326" s="20" t="s">
        <v>3620</v>
      </c>
      <c r="F326" s="20" t="s">
        <v>3619</v>
      </c>
      <c r="G326" s="20" t="s">
        <v>3618</v>
      </c>
      <c r="H326" s="20" t="s">
        <v>3617</v>
      </c>
      <c r="I326" s="20" t="s">
        <v>3616</v>
      </c>
      <c r="J326" s="20" t="s">
        <v>3615</v>
      </c>
      <c r="K326" s="20" t="s">
        <v>425</v>
      </c>
      <c r="L326" s="21">
        <v>13003.51</v>
      </c>
    </row>
    <row r="327" spans="1:12" x14ac:dyDescent="0.2">
      <c r="A327" s="20" t="s">
        <v>3606</v>
      </c>
      <c r="B327" s="22">
        <v>4007126</v>
      </c>
      <c r="C327" s="20" t="s">
        <v>3381</v>
      </c>
      <c r="D327" s="20" t="s">
        <v>3613</v>
      </c>
      <c r="E327" s="20" t="s">
        <v>3612</v>
      </c>
      <c r="F327" s="20" t="s">
        <v>3611</v>
      </c>
      <c r="G327" s="20" t="s">
        <v>3610</v>
      </c>
      <c r="H327" s="20" t="s">
        <v>3609</v>
      </c>
      <c r="I327" s="20" t="s">
        <v>3608</v>
      </c>
      <c r="J327" s="20" t="s">
        <v>3607</v>
      </c>
      <c r="K327" s="20" t="s">
        <v>425</v>
      </c>
      <c r="L327" s="21">
        <v>19651.150000000001</v>
      </c>
    </row>
    <row r="328" spans="1:12" x14ac:dyDescent="0.2">
      <c r="A328" s="20" t="s">
        <v>3599</v>
      </c>
      <c r="B328" s="22">
        <v>4007127</v>
      </c>
      <c r="C328" s="20" t="s">
        <v>3381</v>
      </c>
      <c r="D328" s="20" t="s">
        <v>3605</v>
      </c>
      <c r="E328" s="20" t="s">
        <v>3605</v>
      </c>
      <c r="F328" s="20" t="s">
        <v>3604</v>
      </c>
      <c r="G328" s="20" t="s">
        <v>3603</v>
      </c>
      <c r="H328" s="20" t="s">
        <v>3602</v>
      </c>
      <c r="I328" s="20" t="s">
        <v>3601</v>
      </c>
      <c r="J328" s="20" t="s">
        <v>3600</v>
      </c>
      <c r="K328" s="20" t="s">
        <v>425</v>
      </c>
      <c r="L328" s="21">
        <v>26141.68</v>
      </c>
    </row>
    <row r="329" spans="1:12" x14ac:dyDescent="0.2">
      <c r="A329" s="20" t="s">
        <v>3593</v>
      </c>
      <c r="B329" s="22">
        <v>4007128</v>
      </c>
      <c r="C329" s="20" t="s">
        <v>3381</v>
      </c>
      <c r="D329" s="20" t="s">
        <v>3598</v>
      </c>
      <c r="E329" s="20" t="s">
        <v>3598</v>
      </c>
      <c r="F329" s="20" t="s">
        <v>3597</v>
      </c>
      <c r="G329" s="20" t="s">
        <v>3596</v>
      </c>
      <c r="H329" s="20" t="s">
        <v>3594</v>
      </c>
      <c r="I329" s="20" t="s">
        <v>3439</v>
      </c>
      <c r="J329" s="20" t="s">
        <v>3595</v>
      </c>
      <c r="K329" s="20" t="s">
        <v>425</v>
      </c>
      <c r="L329" s="21">
        <v>11212.92</v>
      </c>
    </row>
    <row r="330" spans="1:12" x14ac:dyDescent="0.2">
      <c r="A330" s="20" t="s">
        <v>3586</v>
      </c>
      <c r="B330" s="22">
        <v>4007129</v>
      </c>
      <c r="C330" s="20" t="s">
        <v>3381</v>
      </c>
      <c r="D330" s="20" t="s">
        <v>3592</v>
      </c>
      <c r="E330" s="20" t="s">
        <v>3592</v>
      </c>
      <c r="F330" s="20" t="s">
        <v>3591</v>
      </c>
      <c r="G330" s="20" t="s">
        <v>3590</v>
      </c>
      <c r="H330" s="20" t="s">
        <v>3589</v>
      </c>
      <c r="I330" s="20" t="s">
        <v>3588</v>
      </c>
      <c r="J330" s="20" t="s">
        <v>3587</v>
      </c>
      <c r="K330" s="20" t="s">
        <v>425</v>
      </c>
      <c r="L330" s="21">
        <v>52358.5</v>
      </c>
    </row>
    <row r="331" spans="1:12" x14ac:dyDescent="0.2">
      <c r="A331" s="20" t="s">
        <v>3580</v>
      </c>
      <c r="B331" s="22">
        <v>4007130</v>
      </c>
      <c r="C331" s="20" t="s">
        <v>3381</v>
      </c>
      <c r="D331" s="20" t="s">
        <v>3585</v>
      </c>
      <c r="E331" s="20" t="s">
        <v>3585</v>
      </c>
      <c r="F331" s="20" t="s">
        <v>3584</v>
      </c>
      <c r="G331" s="20" t="s">
        <v>3386</v>
      </c>
      <c r="H331" s="20" t="s">
        <v>3583</v>
      </c>
      <c r="I331" s="20" t="s">
        <v>3582</v>
      </c>
      <c r="J331" s="20" t="s">
        <v>3581</v>
      </c>
      <c r="K331" s="20" t="s">
        <v>425</v>
      </c>
      <c r="L331" s="21">
        <v>29676.03</v>
      </c>
    </row>
    <row r="332" spans="1:12" x14ac:dyDescent="0.2">
      <c r="A332" s="20" t="s">
        <v>3574</v>
      </c>
      <c r="B332" s="22">
        <v>4007131</v>
      </c>
      <c r="C332" s="20" t="s">
        <v>3381</v>
      </c>
      <c r="D332" s="20" t="s">
        <v>3579</v>
      </c>
      <c r="E332" s="20" t="s">
        <v>3579</v>
      </c>
      <c r="F332" s="20" t="s">
        <v>3578</v>
      </c>
      <c r="G332" s="20" t="s">
        <v>3577</v>
      </c>
      <c r="H332" s="20" t="s">
        <v>3576</v>
      </c>
      <c r="I332" s="20" t="s">
        <v>3398</v>
      </c>
      <c r="J332" s="20" t="s">
        <v>3575</v>
      </c>
      <c r="K332" s="20" t="s">
        <v>425</v>
      </c>
      <c r="L332" s="21">
        <v>29594.06</v>
      </c>
    </row>
    <row r="333" spans="1:12" x14ac:dyDescent="0.2">
      <c r="A333" s="20" t="s">
        <v>3567</v>
      </c>
      <c r="B333" s="22">
        <v>4007132</v>
      </c>
      <c r="C333" s="20" t="s">
        <v>3381</v>
      </c>
      <c r="D333" s="20" t="s">
        <v>3573</v>
      </c>
      <c r="E333" s="20" t="s">
        <v>3573</v>
      </c>
      <c r="F333" s="20" t="s">
        <v>3572</v>
      </c>
      <c r="G333" s="20" t="s">
        <v>3571</v>
      </c>
      <c r="H333" s="20" t="s">
        <v>3570</v>
      </c>
      <c r="I333" s="20" t="s">
        <v>3569</v>
      </c>
      <c r="J333" s="20" t="s">
        <v>3568</v>
      </c>
      <c r="K333" s="20" t="s">
        <v>425</v>
      </c>
      <c r="L333" s="21">
        <v>34321.33</v>
      </c>
    </row>
    <row r="334" spans="1:12" x14ac:dyDescent="0.2">
      <c r="A334" s="20" t="s">
        <v>3560</v>
      </c>
      <c r="B334" s="22">
        <v>4007133</v>
      </c>
      <c r="C334" s="20" t="s">
        <v>3381</v>
      </c>
      <c r="D334" s="20" t="s">
        <v>3566</v>
      </c>
      <c r="E334" s="20" t="s">
        <v>3566</v>
      </c>
      <c r="F334" s="20" t="s">
        <v>3565</v>
      </c>
      <c r="G334" s="20" t="s">
        <v>3564</v>
      </c>
      <c r="H334" s="20" t="s">
        <v>3563</v>
      </c>
      <c r="I334" s="20" t="s">
        <v>3562</v>
      </c>
      <c r="J334" s="20" t="s">
        <v>3561</v>
      </c>
      <c r="K334" s="20" t="s">
        <v>425</v>
      </c>
      <c r="L334" s="21">
        <v>106448.56</v>
      </c>
    </row>
    <row r="335" spans="1:12" x14ac:dyDescent="0.2">
      <c r="A335" s="20" t="s">
        <v>3553</v>
      </c>
      <c r="B335" s="22">
        <v>4007134</v>
      </c>
      <c r="C335" s="20" t="s">
        <v>3381</v>
      </c>
      <c r="D335" s="20" t="s">
        <v>3559</v>
      </c>
      <c r="E335" s="20" t="s">
        <v>3559</v>
      </c>
      <c r="F335" s="20" t="s">
        <v>3558</v>
      </c>
      <c r="G335" s="20" t="s">
        <v>3557</v>
      </c>
      <c r="H335" s="20" t="s">
        <v>3556</v>
      </c>
      <c r="I335" s="20" t="s">
        <v>3555</v>
      </c>
      <c r="J335" s="20" t="s">
        <v>3554</v>
      </c>
      <c r="K335" s="20" t="s">
        <v>425</v>
      </c>
      <c r="L335" s="21">
        <v>67795.17</v>
      </c>
    </row>
    <row r="336" spans="1:12" x14ac:dyDescent="0.2">
      <c r="A336" s="20" t="s">
        <v>3548</v>
      </c>
      <c r="B336" s="22">
        <v>4007135</v>
      </c>
      <c r="C336" s="20" t="s">
        <v>3381</v>
      </c>
      <c r="D336" s="20" t="s">
        <v>3552</v>
      </c>
      <c r="E336" s="20" t="s">
        <v>3552</v>
      </c>
      <c r="F336" s="20" t="s">
        <v>3551</v>
      </c>
      <c r="G336" s="20" t="s">
        <v>3550</v>
      </c>
      <c r="H336" s="20" t="s">
        <v>3440</v>
      </c>
      <c r="I336" s="20" t="s">
        <v>3439</v>
      </c>
      <c r="J336" s="20" t="s">
        <v>3549</v>
      </c>
      <c r="K336" s="20" t="s">
        <v>425</v>
      </c>
      <c r="L336" s="21">
        <v>37987.410000000003</v>
      </c>
    </row>
    <row r="337" spans="1:12" x14ac:dyDescent="0.2">
      <c r="A337" s="20" t="s">
        <v>3542</v>
      </c>
      <c r="B337" s="22">
        <v>4007136</v>
      </c>
      <c r="C337" s="20" t="s">
        <v>3381</v>
      </c>
      <c r="D337" s="20" t="s">
        <v>3547</v>
      </c>
      <c r="E337" s="20" t="s">
        <v>3547</v>
      </c>
      <c r="F337" s="20" t="s">
        <v>3546</v>
      </c>
      <c r="G337" s="20" t="s">
        <v>3497</v>
      </c>
      <c r="H337" s="20" t="s">
        <v>3545</v>
      </c>
      <c r="I337" s="20" t="s">
        <v>3544</v>
      </c>
      <c r="J337" s="20" t="s">
        <v>3543</v>
      </c>
      <c r="K337" s="20" t="s">
        <v>425</v>
      </c>
      <c r="L337" s="21">
        <v>11782.79</v>
      </c>
    </row>
    <row r="338" spans="1:12" x14ac:dyDescent="0.2">
      <c r="A338" s="20" t="s">
        <v>3535</v>
      </c>
      <c r="B338" s="22">
        <v>4007138</v>
      </c>
      <c r="C338" s="20" t="s">
        <v>3381</v>
      </c>
      <c r="D338" s="20" t="s">
        <v>3541</v>
      </c>
      <c r="E338" s="20" t="s">
        <v>3541</v>
      </c>
      <c r="F338" s="20" t="s">
        <v>3540</v>
      </c>
      <c r="G338" s="20" t="s">
        <v>3539</v>
      </c>
      <c r="H338" s="20" t="s">
        <v>3538</v>
      </c>
      <c r="I338" s="20" t="s">
        <v>3537</v>
      </c>
      <c r="J338" s="20" t="s">
        <v>3536</v>
      </c>
      <c r="K338" s="20" t="s">
        <v>425</v>
      </c>
      <c r="L338" s="21">
        <v>4339.38</v>
      </c>
    </row>
    <row r="339" spans="1:12" x14ac:dyDescent="0.2">
      <c r="A339" s="20" t="s">
        <v>3528</v>
      </c>
      <c r="B339" s="22">
        <v>4007139</v>
      </c>
      <c r="C339" s="20" t="s">
        <v>3381</v>
      </c>
      <c r="D339" s="20" t="s">
        <v>3534</v>
      </c>
      <c r="E339" s="20" t="s">
        <v>3534</v>
      </c>
      <c r="F339" s="20" t="s">
        <v>3533</v>
      </c>
      <c r="G339" s="20" t="s">
        <v>3532</v>
      </c>
      <c r="H339" s="20" t="s">
        <v>3531</v>
      </c>
      <c r="I339" s="20" t="s">
        <v>3530</v>
      </c>
      <c r="J339" s="20" t="s">
        <v>3529</v>
      </c>
      <c r="K339" s="20" t="s">
        <v>425</v>
      </c>
      <c r="L339" s="21">
        <v>47512.68</v>
      </c>
    </row>
    <row r="340" spans="1:12" x14ac:dyDescent="0.2">
      <c r="A340" s="20" t="s">
        <v>3521</v>
      </c>
      <c r="B340" s="22">
        <v>4007140</v>
      </c>
      <c r="C340" s="20" t="s">
        <v>3381</v>
      </c>
      <c r="D340" s="20" t="s">
        <v>3527</v>
      </c>
      <c r="E340" s="20" t="s">
        <v>3527</v>
      </c>
      <c r="F340" s="20" t="s">
        <v>3526</v>
      </c>
      <c r="G340" s="20" t="s">
        <v>3525</v>
      </c>
      <c r="H340" s="20" t="s">
        <v>3524</v>
      </c>
      <c r="I340" s="20" t="s">
        <v>3523</v>
      </c>
      <c r="J340" s="20" t="s">
        <v>3522</v>
      </c>
      <c r="K340" s="20" t="s">
        <v>425</v>
      </c>
      <c r="L340" s="21">
        <v>84813.119999999995</v>
      </c>
    </row>
    <row r="341" spans="1:12" x14ac:dyDescent="0.2">
      <c r="A341" s="20" t="s">
        <v>3514</v>
      </c>
      <c r="B341" s="22">
        <v>4007142</v>
      </c>
      <c r="C341" s="20" t="s">
        <v>3381</v>
      </c>
      <c r="D341" s="20" t="s">
        <v>3520</v>
      </c>
      <c r="E341" s="20" t="s">
        <v>3520</v>
      </c>
      <c r="F341" s="20" t="s">
        <v>3519</v>
      </c>
      <c r="G341" s="20" t="s">
        <v>3518</v>
      </c>
      <c r="H341" s="20" t="s">
        <v>3517</v>
      </c>
      <c r="I341" s="20" t="s">
        <v>3516</v>
      </c>
      <c r="J341" s="20" t="s">
        <v>3515</v>
      </c>
      <c r="K341" s="20" t="s">
        <v>425</v>
      </c>
      <c r="L341" s="21">
        <v>6715.94</v>
      </c>
    </row>
    <row r="342" spans="1:12" x14ac:dyDescent="0.2">
      <c r="A342" s="20" t="s">
        <v>3507</v>
      </c>
      <c r="B342" s="22">
        <v>4007144</v>
      </c>
      <c r="C342" s="20" t="s">
        <v>3381</v>
      </c>
      <c r="D342" s="20" t="s">
        <v>3513</v>
      </c>
      <c r="E342" s="20" t="s">
        <v>3513</v>
      </c>
      <c r="F342" s="20" t="s">
        <v>3512</v>
      </c>
      <c r="G342" s="20" t="s">
        <v>3511</v>
      </c>
      <c r="H342" s="20" t="s">
        <v>3510</v>
      </c>
      <c r="I342" s="20" t="s">
        <v>3509</v>
      </c>
      <c r="J342" s="20" t="s">
        <v>3508</v>
      </c>
      <c r="K342" s="20" t="s">
        <v>425</v>
      </c>
      <c r="L342" s="21">
        <v>18391.39</v>
      </c>
    </row>
    <row r="343" spans="1:12" x14ac:dyDescent="0.2">
      <c r="A343" s="20" t="s">
        <v>3500</v>
      </c>
      <c r="B343" s="22">
        <v>4007162</v>
      </c>
      <c r="C343" s="20" t="s">
        <v>3381</v>
      </c>
      <c r="D343" s="20" t="s">
        <v>3506</v>
      </c>
      <c r="E343" s="20" t="s">
        <v>3506</v>
      </c>
      <c r="F343" s="20" t="s">
        <v>3505</v>
      </c>
      <c r="G343" s="20" t="s">
        <v>3504</v>
      </c>
      <c r="H343" s="20" t="s">
        <v>3503</v>
      </c>
      <c r="I343" s="20" t="s">
        <v>3502</v>
      </c>
      <c r="J343" s="20" t="s">
        <v>3501</v>
      </c>
      <c r="K343" s="20" t="s">
        <v>425</v>
      </c>
      <c r="L343" s="21">
        <v>68563.61</v>
      </c>
    </row>
    <row r="344" spans="1:12" x14ac:dyDescent="0.2">
      <c r="A344" s="20" t="s">
        <v>3495</v>
      </c>
      <c r="B344" s="22">
        <v>4007110</v>
      </c>
      <c r="C344" s="20" t="s">
        <v>3381</v>
      </c>
      <c r="D344" s="20" t="s">
        <v>3499</v>
      </c>
      <c r="E344" s="20" t="s">
        <v>3499</v>
      </c>
      <c r="F344" s="20" t="s">
        <v>3498</v>
      </c>
      <c r="G344" s="20" t="s">
        <v>3497</v>
      </c>
      <c r="H344" s="20" t="s">
        <v>3440</v>
      </c>
      <c r="I344" s="20" t="s">
        <v>3439</v>
      </c>
      <c r="J344" s="20" t="s">
        <v>3496</v>
      </c>
      <c r="K344" s="20" t="s">
        <v>425</v>
      </c>
      <c r="L344" s="21">
        <v>83703.149999999994</v>
      </c>
    </row>
    <row r="345" spans="1:12" x14ac:dyDescent="0.2">
      <c r="A345" s="20" t="s">
        <v>3489</v>
      </c>
      <c r="B345" s="22">
        <v>4007164</v>
      </c>
      <c r="C345" s="20" t="s">
        <v>3381</v>
      </c>
      <c r="D345" s="20" t="s">
        <v>3494</v>
      </c>
      <c r="E345" s="20" t="s">
        <v>3494</v>
      </c>
      <c r="F345" s="20" t="s">
        <v>3493</v>
      </c>
      <c r="G345" s="20" t="s">
        <v>3378</v>
      </c>
      <c r="H345" s="20" t="s">
        <v>3492</v>
      </c>
      <c r="I345" s="20" t="s">
        <v>3491</v>
      </c>
      <c r="J345" s="20" t="s">
        <v>3490</v>
      </c>
      <c r="K345" s="20" t="s">
        <v>425</v>
      </c>
      <c r="L345" s="21">
        <v>60541.56</v>
      </c>
    </row>
    <row r="346" spans="1:12" x14ac:dyDescent="0.2">
      <c r="A346" s="20" t="s">
        <v>3483</v>
      </c>
      <c r="B346" s="22">
        <v>4007165</v>
      </c>
      <c r="C346" s="20" t="s">
        <v>3381</v>
      </c>
      <c r="D346" s="20" t="s">
        <v>3488</v>
      </c>
      <c r="E346" s="20" t="s">
        <v>3488</v>
      </c>
      <c r="F346" s="20" t="s">
        <v>3487</v>
      </c>
      <c r="G346" s="20" t="s">
        <v>3486</v>
      </c>
      <c r="H346" s="20" t="s">
        <v>3485</v>
      </c>
      <c r="I346" s="20" t="s">
        <v>3451</v>
      </c>
      <c r="J346" s="20" t="s">
        <v>3484</v>
      </c>
      <c r="K346" s="20" t="s">
        <v>425</v>
      </c>
      <c r="L346" s="21">
        <v>30660.12</v>
      </c>
    </row>
    <row r="347" spans="1:12" x14ac:dyDescent="0.2">
      <c r="A347" s="20" t="s">
        <v>3476</v>
      </c>
      <c r="B347" s="22">
        <v>4007166</v>
      </c>
      <c r="C347" s="20" t="s">
        <v>3381</v>
      </c>
      <c r="D347" s="20" t="s">
        <v>3482</v>
      </c>
      <c r="E347" s="20" t="s">
        <v>3482</v>
      </c>
      <c r="F347" s="20" t="s">
        <v>3481</v>
      </c>
      <c r="G347" s="20" t="s">
        <v>3480</v>
      </c>
      <c r="H347" s="20" t="s">
        <v>3479</v>
      </c>
      <c r="I347" s="20" t="s">
        <v>3478</v>
      </c>
      <c r="J347" s="20" t="s">
        <v>3477</v>
      </c>
      <c r="K347" s="20" t="s">
        <v>425</v>
      </c>
      <c r="L347" s="21">
        <v>11451.5</v>
      </c>
    </row>
    <row r="348" spans="1:12" x14ac:dyDescent="0.2">
      <c r="A348" s="20" t="s">
        <v>3469</v>
      </c>
      <c r="B348" s="22">
        <v>4007167</v>
      </c>
      <c r="C348" s="20" t="s">
        <v>3381</v>
      </c>
      <c r="D348" s="20" t="s">
        <v>3475</v>
      </c>
      <c r="E348" s="20" t="s">
        <v>3475</v>
      </c>
      <c r="F348" s="20" t="s">
        <v>3474</v>
      </c>
      <c r="G348" s="20" t="s">
        <v>3473</v>
      </c>
      <c r="H348" s="20" t="s">
        <v>3472</v>
      </c>
      <c r="I348" s="20" t="s">
        <v>3471</v>
      </c>
      <c r="J348" s="20" t="s">
        <v>3470</v>
      </c>
      <c r="K348" s="20" t="s">
        <v>425</v>
      </c>
      <c r="L348" s="21">
        <v>59087.13</v>
      </c>
    </row>
    <row r="349" spans="1:12" x14ac:dyDescent="0.2">
      <c r="A349" s="20" t="s">
        <v>3462</v>
      </c>
      <c r="B349" s="22">
        <v>4007169</v>
      </c>
      <c r="C349" s="20" t="s">
        <v>3381</v>
      </c>
      <c r="D349" s="20" t="s">
        <v>3468</v>
      </c>
      <c r="E349" s="20" t="s">
        <v>3468</v>
      </c>
      <c r="F349" s="20" t="s">
        <v>3467</v>
      </c>
      <c r="G349" s="20" t="s">
        <v>3466</v>
      </c>
      <c r="H349" s="20" t="s">
        <v>3465</v>
      </c>
      <c r="I349" s="20" t="s">
        <v>3464</v>
      </c>
      <c r="J349" s="20" t="s">
        <v>3463</v>
      </c>
      <c r="K349" s="20" t="s">
        <v>425</v>
      </c>
      <c r="L349" s="21">
        <v>44353.04</v>
      </c>
    </row>
    <row r="350" spans="1:12" x14ac:dyDescent="0.2">
      <c r="A350" s="20" t="s">
        <v>3456</v>
      </c>
      <c r="B350" s="22">
        <v>4007170</v>
      </c>
      <c r="C350" s="20" t="s">
        <v>3381</v>
      </c>
      <c r="D350" s="20" t="s">
        <v>3461</v>
      </c>
      <c r="E350" s="20" t="s">
        <v>3461</v>
      </c>
      <c r="F350" s="20" t="s">
        <v>3460</v>
      </c>
      <c r="G350" s="20" t="s">
        <v>3459</v>
      </c>
      <c r="H350" s="20" t="s">
        <v>3458</v>
      </c>
      <c r="I350" s="20" t="s">
        <v>3439</v>
      </c>
      <c r="J350" s="20" t="s">
        <v>3457</v>
      </c>
      <c r="K350" s="20" t="s">
        <v>425</v>
      </c>
      <c r="L350" s="21">
        <v>13614.36</v>
      </c>
    </row>
    <row r="351" spans="1:12" x14ac:dyDescent="0.2">
      <c r="A351" s="20" t="s">
        <v>3449</v>
      </c>
      <c r="B351" s="22">
        <v>4007171</v>
      </c>
      <c r="C351" s="20" t="s">
        <v>3381</v>
      </c>
      <c r="D351" s="20" t="s">
        <v>3455</v>
      </c>
      <c r="E351" s="20" t="s">
        <v>3455</v>
      </c>
      <c r="F351" s="20" t="s">
        <v>3454</v>
      </c>
      <c r="G351" s="20" t="s">
        <v>3453</v>
      </c>
      <c r="H351" s="20" t="s">
        <v>3452</v>
      </c>
      <c r="I351" s="20" t="s">
        <v>3451</v>
      </c>
      <c r="J351" s="20" t="s">
        <v>3450</v>
      </c>
      <c r="K351" s="20" t="s">
        <v>425</v>
      </c>
      <c r="L351" s="21">
        <v>13714.38</v>
      </c>
    </row>
    <row r="352" spans="1:12" x14ac:dyDescent="0.2">
      <c r="A352" s="20" t="s">
        <v>3444</v>
      </c>
      <c r="B352" s="22">
        <v>4010083</v>
      </c>
      <c r="C352" s="20" t="s">
        <v>3381</v>
      </c>
      <c r="D352" s="20" t="s">
        <v>3448</v>
      </c>
      <c r="E352" s="20" t="s">
        <v>3448</v>
      </c>
      <c r="F352" s="20" t="s">
        <v>3447</v>
      </c>
      <c r="G352" s="20" t="s">
        <v>3446</v>
      </c>
      <c r="H352" s="20" t="s">
        <v>3440</v>
      </c>
      <c r="I352" s="20" t="s">
        <v>3439</v>
      </c>
      <c r="J352" s="20" t="s">
        <v>3445</v>
      </c>
      <c r="K352" s="20" t="s">
        <v>425</v>
      </c>
      <c r="L352" s="21">
        <v>20794.79</v>
      </c>
    </row>
    <row r="353" spans="1:12" x14ac:dyDescent="0.2">
      <c r="A353" s="20" t="s">
        <v>3437</v>
      </c>
      <c r="B353" s="22">
        <v>4007173</v>
      </c>
      <c r="C353" s="20" t="s">
        <v>3381</v>
      </c>
      <c r="D353" s="20" t="s">
        <v>3443</v>
      </c>
      <c r="E353" s="20" t="s">
        <v>3443</v>
      </c>
      <c r="F353" s="20" t="s">
        <v>3442</v>
      </c>
      <c r="G353" s="20" t="s">
        <v>3441</v>
      </c>
      <c r="H353" s="20" t="s">
        <v>3440</v>
      </c>
      <c r="I353" s="20" t="s">
        <v>3439</v>
      </c>
      <c r="J353" s="20" t="s">
        <v>3438</v>
      </c>
      <c r="K353" s="20" t="s">
        <v>425</v>
      </c>
      <c r="L353" s="21">
        <v>11774.49</v>
      </c>
    </row>
    <row r="354" spans="1:12" x14ac:dyDescent="0.2">
      <c r="A354" s="20" t="s">
        <v>3430</v>
      </c>
      <c r="B354" s="22">
        <v>4007174</v>
      </c>
      <c r="C354" s="20" t="s">
        <v>3381</v>
      </c>
      <c r="D354" s="20" t="s">
        <v>3436</v>
      </c>
      <c r="E354" s="20" t="s">
        <v>3436</v>
      </c>
      <c r="F354" s="20" t="s">
        <v>3435</v>
      </c>
      <c r="G354" s="20" t="s">
        <v>3434</v>
      </c>
      <c r="H354" s="20" t="s">
        <v>3433</v>
      </c>
      <c r="I354" s="20" t="s">
        <v>3432</v>
      </c>
      <c r="J354" s="20" t="s">
        <v>3431</v>
      </c>
      <c r="K354" s="20" t="s">
        <v>425</v>
      </c>
      <c r="L354" s="21">
        <v>48284.54</v>
      </c>
    </row>
    <row r="355" spans="1:12" x14ac:dyDescent="0.2">
      <c r="A355" s="20" t="s">
        <v>3423</v>
      </c>
      <c r="B355" s="22">
        <v>4007175</v>
      </c>
      <c r="C355" s="20" t="s">
        <v>3381</v>
      </c>
      <c r="D355" s="20" t="s">
        <v>3429</v>
      </c>
      <c r="E355" s="20" t="s">
        <v>3429</v>
      </c>
      <c r="F355" s="20" t="s">
        <v>3428</v>
      </c>
      <c r="G355" s="20" t="s">
        <v>3427</v>
      </c>
      <c r="H355" s="20" t="s">
        <v>3426</v>
      </c>
      <c r="I355" s="20" t="s">
        <v>3425</v>
      </c>
      <c r="J355" s="20" t="s">
        <v>3424</v>
      </c>
      <c r="K355" s="20" t="s">
        <v>425</v>
      </c>
      <c r="L355" s="21">
        <v>101731.05</v>
      </c>
    </row>
    <row r="356" spans="1:12" x14ac:dyDescent="0.2">
      <c r="A356" s="20" t="s">
        <v>3417</v>
      </c>
      <c r="B356" s="22">
        <v>4007176</v>
      </c>
      <c r="C356" s="20" t="s">
        <v>3381</v>
      </c>
      <c r="D356" s="20" t="s">
        <v>3422</v>
      </c>
      <c r="E356" s="20" t="s">
        <v>3422</v>
      </c>
      <c r="F356" s="20" t="s">
        <v>3421</v>
      </c>
      <c r="G356" s="20" t="s">
        <v>3393</v>
      </c>
      <c r="H356" s="20" t="s">
        <v>3420</v>
      </c>
      <c r="I356" s="20" t="s">
        <v>3419</v>
      </c>
      <c r="J356" s="20" t="s">
        <v>3418</v>
      </c>
      <c r="K356" s="20" t="s">
        <v>425</v>
      </c>
      <c r="L356" s="21">
        <v>110178.55</v>
      </c>
    </row>
    <row r="357" spans="1:12" x14ac:dyDescent="0.2">
      <c r="A357" s="20" t="s">
        <v>3410</v>
      </c>
      <c r="B357" s="22">
        <v>4007178</v>
      </c>
      <c r="C357" s="20" t="s">
        <v>3381</v>
      </c>
      <c r="D357" s="20" t="s">
        <v>3416</v>
      </c>
      <c r="E357" s="20" t="s">
        <v>3416</v>
      </c>
      <c r="F357" s="20" t="s">
        <v>3415</v>
      </c>
      <c r="G357" s="20" t="s">
        <v>3414</v>
      </c>
      <c r="H357" s="20" t="s">
        <v>3413</v>
      </c>
      <c r="I357" s="20" t="s">
        <v>3412</v>
      </c>
      <c r="J357" s="20" t="s">
        <v>3411</v>
      </c>
      <c r="K357" s="20" t="s">
        <v>425</v>
      </c>
      <c r="L357" s="21">
        <v>23771.46</v>
      </c>
    </row>
    <row r="358" spans="1:12" x14ac:dyDescent="0.2">
      <c r="A358" s="20" t="s">
        <v>3403</v>
      </c>
      <c r="B358" s="22">
        <v>4007179</v>
      </c>
      <c r="C358" s="20" t="s">
        <v>3381</v>
      </c>
      <c r="D358" s="20" t="s">
        <v>3409</v>
      </c>
      <c r="E358" s="20" t="s">
        <v>3409</v>
      </c>
      <c r="F358" s="20" t="s">
        <v>3408</v>
      </c>
      <c r="G358" s="20" t="s">
        <v>3407</v>
      </c>
      <c r="H358" s="20" t="s">
        <v>3406</v>
      </c>
      <c r="I358" s="20" t="s">
        <v>3405</v>
      </c>
      <c r="J358" s="20" t="s">
        <v>3404</v>
      </c>
      <c r="K358" s="20" t="s">
        <v>425</v>
      </c>
      <c r="L358" s="21">
        <v>3862.7</v>
      </c>
    </row>
    <row r="359" spans="1:12" x14ac:dyDescent="0.2">
      <c r="A359" s="20" t="s">
        <v>3396</v>
      </c>
      <c r="B359" s="22">
        <v>4007180</v>
      </c>
      <c r="C359" s="20" t="s">
        <v>3381</v>
      </c>
      <c r="D359" s="20" t="s">
        <v>3402</v>
      </c>
      <c r="E359" s="20" t="s">
        <v>3402</v>
      </c>
      <c r="F359" s="20" t="s">
        <v>3401</v>
      </c>
      <c r="G359" s="20" t="s">
        <v>3400</v>
      </c>
      <c r="H359" s="20" t="s">
        <v>3399</v>
      </c>
      <c r="I359" s="20" t="s">
        <v>3398</v>
      </c>
      <c r="J359" s="20" t="s">
        <v>3397</v>
      </c>
      <c r="K359" s="20" t="s">
        <v>425</v>
      </c>
      <c r="L359" s="21">
        <v>22263.85</v>
      </c>
    </row>
    <row r="360" spans="1:12" x14ac:dyDescent="0.2">
      <c r="A360" s="20" t="s">
        <v>3389</v>
      </c>
      <c r="B360" s="22">
        <v>4007181</v>
      </c>
      <c r="C360" s="20" t="s">
        <v>3381</v>
      </c>
      <c r="D360" s="20" t="s">
        <v>3395</v>
      </c>
      <c r="E360" s="20" t="s">
        <v>3395</v>
      </c>
      <c r="F360" s="20" t="s">
        <v>3394</v>
      </c>
      <c r="G360" s="20" t="s">
        <v>3393</v>
      </c>
      <c r="H360" s="20" t="s">
        <v>3392</v>
      </c>
      <c r="I360" s="20" t="s">
        <v>3391</v>
      </c>
      <c r="J360" s="20" t="s">
        <v>3390</v>
      </c>
      <c r="K360" s="20" t="s">
        <v>425</v>
      </c>
      <c r="L360" s="21">
        <v>8395.2999999999993</v>
      </c>
    </row>
    <row r="361" spans="1:12" x14ac:dyDescent="0.2">
      <c r="A361" s="20" t="s">
        <v>3382</v>
      </c>
      <c r="B361" s="22">
        <v>4007185</v>
      </c>
      <c r="C361" s="20" t="s">
        <v>3381</v>
      </c>
      <c r="D361" s="20" t="s">
        <v>3388</v>
      </c>
      <c r="E361" s="20" t="s">
        <v>3388</v>
      </c>
      <c r="F361" s="20" t="s">
        <v>3387</v>
      </c>
      <c r="G361" s="20" t="s">
        <v>3386</v>
      </c>
      <c r="H361" s="20" t="s">
        <v>3385</v>
      </c>
      <c r="I361" s="20" t="s">
        <v>3384</v>
      </c>
      <c r="J361" s="20" t="s">
        <v>3383</v>
      </c>
      <c r="K361" s="20" t="s">
        <v>425</v>
      </c>
      <c r="L361" s="21">
        <v>2953.75</v>
      </c>
    </row>
    <row r="362" spans="1:12" x14ac:dyDescent="0.2">
      <c r="A362" s="20" t="s">
        <v>3374</v>
      </c>
      <c r="B362" s="22">
        <v>4007186</v>
      </c>
      <c r="C362" s="20" t="s">
        <v>3381</v>
      </c>
      <c r="D362" s="20" t="s">
        <v>3380</v>
      </c>
      <c r="E362" s="20" t="s">
        <v>3380</v>
      </c>
      <c r="F362" s="20" t="s">
        <v>3379</v>
      </c>
      <c r="G362" s="20" t="s">
        <v>3378</v>
      </c>
      <c r="H362" s="20" t="s">
        <v>3377</v>
      </c>
      <c r="I362" s="20" t="s">
        <v>3376</v>
      </c>
      <c r="J362" s="20" t="s">
        <v>3375</v>
      </c>
      <c r="K362" s="20" t="s">
        <v>253</v>
      </c>
      <c r="L362" s="21">
        <v>5592.78</v>
      </c>
    </row>
    <row r="363" spans="1:12" x14ac:dyDescent="0.2">
      <c r="A363" s="20" t="s">
        <v>3373</v>
      </c>
      <c r="B363" s="22">
        <v>4008724</v>
      </c>
      <c r="C363" s="20" t="s">
        <v>251</v>
      </c>
      <c r="D363" s="20" t="s">
        <v>3372</v>
      </c>
      <c r="E363" s="20" t="s">
        <v>3371</v>
      </c>
      <c r="F363" s="20" t="s">
        <v>251</v>
      </c>
      <c r="G363" s="20" t="s">
        <v>3370</v>
      </c>
      <c r="H363" s="20" t="s">
        <v>3369</v>
      </c>
      <c r="I363" s="20" t="s">
        <v>3368</v>
      </c>
      <c r="J363" s="20" t="s">
        <v>3367</v>
      </c>
      <c r="K363" s="20" t="s">
        <v>425</v>
      </c>
      <c r="L363" s="21">
        <v>0</v>
      </c>
    </row>
    <row r="364" spans="1:12" x14ac:dyDescent="0.2">
      <c r="A364" s="20" t="s">
        <v>3358</v>
      </c>
      <c r="B364" s="22">
        <v>4006281</v>
      </c>
      <c r="C364" s="20" t="s">
        <v>2576</v>
      </c>
      <c r="D364" s="20" t="s">
        <v>3364</v>
      </c>
      <c r="E364" s="20" t="s">
        <v>3364</v>
      </c>
      <c r="F364" s="20" t="s">
        <v>3363</v>
      </c>
      <c r="G364" s="20" t="s">
        <v>3362</v>
      </c>
      <c r="H364" s="20" t="s">
        <v>3361</v>
      </c>
      <c r="I364" s="20" t="s">
        <v>3360</v>
      </c>
      <c r="J364" s="20" t="s">
        <v>3359</v>
      </c>
      <c r="K364" s="20" t="s">
        <v>425</v>
      </c>
      <c r="L364" s="21">
        <v>28566.06</v>
      </c>
    </row>
    <row r="365" spans="1:12" x14ac:dyDescent="0.2">
      <c r="A365" s="20" t="s">
        <v>3351</v>
      </c>
      <c r="B365" s="22">
        <v>4006282</v>
      </c>
      <c r="C365" s="20" t="s">
        <v>2576</v>
      </c>
      <c r="D365" s="20" t="s">
        <v>3357</v>
      </c>
      <c r="E365" s="20" t="s">
        <v>3357</v>
      </c>
      <c r="F365" s="20" t="s">
        <v>3356</v>
      </c>
      <c r="G365" s="20" t="s">
        <v>3355</v>
      </c>
      <c r="H365" s="20" t="s">
        <v>3354</v>
      </c>
      <c r="I365" s="20" t="s">
        <v>3353</v>
      </c>
      <c r="J365" s="20" t="s">
        <v>3352</v>
      </c>
      <c r="K365" s="20" t="s">
        <v>425</v>
      </c>
      <c r="L365" s="21">
        <v>137069.65</v>
      </c>
    </row>
    <row r="366" spans="1:12" x14ac:dyDescent="0.2">
      <c r="A366" s="20" t="s">
        <v>3346</v>
      </c>
      <c r="B366" s="22">
        <v>4006811</v>
      </c>
      <c r="C366" s="20" t="s">
        <v>2576</v>
      </c>
      <c r="D366" s="20" t="s">
        <v>3350</v>
      </c>
      <c r="E366" s="20" t="s">
        <v>3349</v>
      </c>
      <c r="F366" s="20" t="s">
        <v>3348</v>
      </c>
      <c r="G366" s="20" t="s">
        <v>2559</v>
      </c>
      <c r="H366" s="20" t="s">
        <v>3347</v>
      </c>
      <c r="I366" s="20" t="s">
        <v>2716</v>
      </c>
      <c r="J366" s="20" t="s">
        <v>2715</v>
      </c>
      <c r="K366" s="20" t="s">
        <v>425</v>
      </c>
      <c r="L366" s="21">
        <v>151133.85999999999</v>
      </c>
    </row>
    <row r="367" spans="1:12" x14ac:dyDescent="0.2">
      <c r="A367" s="20" t="s">
        <v>3339</v>
      </c>
      <c r="B367" s="22">
        <v>4006283</v>
      </c>
      <c r="C367" s="20" t="s">
        <v>2576</v>
      </c>
      <c r="D367" s="20" t="s">
        <v>3345</v>
      </c>
      <c r="E367" s="20" t="s">
        <v>3345</v>
      </c>
      <c r="F367" s="20" t="s">
        <v>3344</v>
      </c>
      <c r="G367" s="20" t="s">
        <v>3343</v>
      </c>
      <c r="H367" s="20" t="s">
        <v>3342</v>
      </c>
      <c r="I367" s="20" t="s">
        <v>3341</v>
      </c>
      <c r="J367" s="20" t="s">
        <v>3340</v>
      </c>
      <c r="K367" s="20" t="s">
        <v>425</v>
      </c>
      <c r="L367" s="21">
        <v>49873.63</v>
      </c>
    </row>
    <row r="368" spans="1:12" x14ac:dyDescent="0.2">
      <c r="A368" s="20" t="s">
        <v>3331</v>
      </c>
      <c r="B368" s="22">
        <v>4006284</v>
      </c>
      <c r="C368" s="20" t="s">
        <v>2576</v>
      </c>
      <c r="D368" s="20" t="s">
        <v>3338</v>
      </c>
      <c r="E368" s="20" t="s">
        <v>3337</v>
      </c>
      <c r="F368" s="20" t="s">
        <v>3336</v>
      </c>
      <c r="G368" s="20" t="s">
        <v>3335</v>
      </c>
      <c r="H368" s="20" t="s">
        <v>3334</v>
      </c>
      <c r="I368" s="20" t="s">
        <v>3333</v>
      </c>
      <c r="J368" s="20" t="s">
        <v>3332</v>
      </c>
      <c r="K368" s="20" t="s">
        <v>425</v>
      </c>
      <c r="L368" s="21">
        <v>311025.52</v>
      </c>
    </row>
    <row r="369" spans="1:12" x14ac:dyDescent="0.2">
      <c r="A369" s="20" t="s">
        <v>3324</v>
      </c>
      <c r="B369" s="22">
        <v>4006285</v>
      </c>
      <c r="C369" s="20" t="s">
        <v>2576</v>
      </c>
      <c r="D369" s="20" t="s">
        <v>3330</v>
      </c>
      <c r="E369" s="20" t="s">
        <v>3330</v>
      </c>
      <c r="F369" s="20" t="s">
        <v>3329</v>
      </c>
      <c r="G369" s="20" t="s">
        <v>3328</v>
      </c>
      <c r="H369" s="20" t="s">
        <v>3327</v>
      </c>
      <c r="I369" s="20" t="s">
        <v>3326</v>
      </c>
      <c r="J369" s="20" t="s">
        <v>3325</v>
      </c>
      <c r="K369" s="20" t="s">
        <v>425</v>
      </c>
      <c r="L369" s="21">
        <v>146634.44</v>
      </c>
    </row>
    <row r="370" spans="1:12" x14ac:dyDescent="0.2">
      <c r="A370" s="20" t="s">
        <v>3317</v>
      </c>
      <c r="B370" s="22">
        <v>4006286</v>
      </c>
      <c r="C370" s="20" t="s">
        <v>2576</v>
      </c>
      <c r="D370" s="20" t="s">
        <v>3323</v>
      </c>
      <c r="E370" s="20" t="s">
        <v>3323</v>
      </c>
      <c r="F370" s="20" t="s">
        <v>3322</v>
      </c>
      <c r="G370" s="20" t="s">
        <v>3321</v>
      </c>
      <c r="H370" s="20" t="s">
        <v>3320</v>
      </c>
      <c r="I370" s="20" t="s">
        <v>3319</v>
      </c>
      <c r="J370" s="20" t="s">
        <v>3318</v>
      </c>
      <c r="K370" s="20" t="s">
        <v>425</v>
      </c>
      <c r="L370" s="21">
        <v>79232.52</v>
      </c>
    </row>
    <row r="371" spans="1:12" x14ac:dyDescent="0.2">
      <c r="A371" s="20" t="s">
        <v>3310</v>
      </c>
      <c r="B371" s="22">
        <v>4006287</v>
      </c>
      <c r="C371" s="20" t="s">
        <v>2576</v>
      </c>
      <c r="D371" s="20" t="s">
        <v>3316</v>
      </c>
      <c r="E371" s="20" t="s">
        <v>3316</v>
      </c>
      <c r="F371" s="20" t="s">
        <v>3315</v>
      </c>
      <c r="G371" s="20" t="s">
        <v>3314</v>
      </c>
      <c r="H371" s="20" t="s">
        <v>3313</v>
      </c>
      <c r="I371" s="20" t="s">
        <v>3312</v>
      </c>
      <c r="J371" s="20" t="s">
        <v>3311</v>
      </c>
      <c r="K371" s="20" t="s">
        <v>425</v>
      </c>
      <c r="L371" s="21">
        <v>21820.35</v>
      </c>
    </row>
    <row r="372" spans="1:12" x14ac:dyDescent="0.2">
      <c r="A372" s="20" t="s">
        <v>3303</v>
      </c>
      <c r="B372" s="22">
        <v>4006288</v>
      </c>
      <c r="C372" s="20" t="s">
        <v>2576</v>
      </c>
      <c r="D372" s="20" t="s">
        <v>3309</v>
      </c>
      <c r="E372" s="20" t="s">
        <v>3309</v>
      </c>
      <c r="F372" s="20" t="s">
        <v>3308</v>
      </c>
      <c r="G372" s="20" t="s">
        <v>3307</v>
      </c>
      <c r="H372" s="20" t="s">
        <v>3306</v>
      </c>
      <c r="I372" s="20" t="s">
        <v>3305</v>
      </c>
      <c r="J372" s="20" t="s">
        <v>3304</v>
      </c>
      <c r="K372" s="20" t="s">
        <v>425</v>
      </c>
      <c r="L372" s="21">
        <v>15011.73</v>
      </c>
    </row>
    <row r="373" spans="1:12" x14ac:dyDescent="0.2">
      <c r="A373" s="20" t="s">
        <v>3298</v>
      </c>
      <c r="B373" s="22">
        <v>4006289</v>
      </c>
      <c r="C373" s="20" t="s">
        <v>2576</v>
      </c>
      <c r="D373" s="20" t="s">
        <v>3302</v>
      </c>
      <c r="E373" s="20" t="s">
        <v>3302</v>
      </c>
      <c r="F373" s="20" t="s">
        <v>3301</v>
      </c>
      <c r="G373" s="20" t="s">
        <v>3100</v>
      </c>
      <c r="H373" s="20" t="s">
        <v>3300</v>
      </c>
      <c r="I373" s="20" t="s">
        <v>3119</v>
      </c>
      <c r="J373" s="20" t="s">
        <v>3299</v>
      </c>
      <c r="K373" s="20" t="s">
        <v>425</v>
      </c>
      <c r="L373" s="21">
        <v>135317.10999999999</v>
      </c>
    </row>
    <row r="374" spans="1:12" x14ac:dyDescent="0.2">
      <c r="A374" s="20" t="s">
        <v>3290</v>
      </c>
      <c r="B374" s="22">
        <v>4006290</v>
      </c>
      <c r="C374" s="20" t="s">
        <v>2576</v>
      </c>
      <c r="D374" s="20" t="s">
        <v>3297</v>
      </c>
      <c r="E374" s="20" t="s">
        <v>3296</v>
      </c>
      <c r="F374" s="20" t="s">
        <v>3295</v>
      </c>
      <c r="G374" s="20" t="s">
        <v>3294</v>
      </c>
      <c r="H374" s="20" t="s">
        <v>3293</v>
      </c>
      <c r="I374" s="20" t="s">
        <v>3292</v>
      </c>
      <c r="J374" s="20" t="s">
        <v>3291</v>
      </c>
      <c r="K374" s="20" t="s">
        <v>425</v>
      </c>
      <c r="L374" s="21">
        <v>45459.11</v>
      </c>
    </row>
    <row r="375" spans="1:12" x14ac:dyDescent="0.2">
      <c r="A375" s="20" t="s">
        <v>3283</v>
      </c>
      <c r="B375" s="22">
        <v>4006291</v>
      </c>
      <c r="C375" s="20" t="s">
        <v>2576</v>
      </c>
      <c r="D375" s="20" t="s">
        <v>3289</v>
      </c>
      <c r="E375" s="20" t="s">
        <v>3289</v>
      </c>
      <c r="F375" s="20" t="s">
        <v>3288</v>
      </c>
      <c r="G375" s="20" t="s">
        <v>3287</v>
      </c>
      <c r="H375" s="20" t="s">
        <v>3286</v>
      </c>
      <c r="I375" s="20" t="s">
        <v>3285</v>
      </c>
      <c r="J375" s="20" t="s">
        <v>3284</v>
      </c>
      <c r="K375" s="20" t="s">
        <v>425</v>
      </c>
      <c r="L375" s="21">
        <v>79403.77</v>
      </c>
    </row>
    <row r="376" spans="1:12" x14ac:dyDescent="0.2">
      <c r="A376" s="20" t="s">
        <v>3279</v>
      </c>
      <c r="B376" s="22">
        <v>4006292</v>
      </c>
      <c r="C376" s="20" t="s">
        <v>2576</v>
      </c>
      <c r="D376" s="20" t="s">
        <v>3282</v>
      </c>
      <c r="E376" s="20" t="s">
        <v>3282</v>
      </c>
      <c r="F376" s="20" t="s">
        <v>3281</v>
      </c>
      <c r="G376" s="20" t="s">
        <v>2671</v>
      </c>
      <c r="H376" s="20" t="s">
        <v>3069</v>
      </c>
      <c r="I376" s="20" t="s">
        <v>3068</v>
      </c>
      <c r="J376" s="20" t="s">
        <v>3280</v>
      </c>
      <c r="K376" s="20" t="s">
        <v>425</v>
      </c>
      <c r="L376" s="21">
        <v>65437.15</v>
      </c>
    </row>
    <row r="377" spans="1:12" x14ac:dyDescent="0.2">
      <c r="A377" s="20" t="s">
        <v>3272</v>
      </c>
      <c r="B377" s="22">
        <v>4006293</v>
      </c>
      <c r="C377" s="20" t="s">
        <v>2576</v>
      </c>
      <c r="D377" s="20" t="s">
        <v>3278</v>
      </c>
      <c r="E377" s="20" t="s">
        <v>3278</v>
      </c>
      <c r="F377" s="20" t="s">
        <v>3277</v>
      </c>
      <c r="G377" s="20" t="s">
        <v>3276</v>
      </c>
      <c r="H377" s="20" t="s">
        <v>3275</v>
      </c>
      <c r="I377" s="20" t="s">
        <v>3274</v>
      </c>
      <c r="J377" s="20" t="s">
        <v>3273</v>
      </c>
      <c r="K377" s="20" t="s">
        <v>425</v>
      </c>
      <c r="L377" s="21">
        <v>155939.18</v>
      </c>
    </row>
    <row r="378" spans="1:12" x14ac:dyDescent="0.2">
      <c r="A378" s="20" t="s">
        <v>3265</v>
      </c>
      <c r="B378" s="22">
        <v>4006294</v>
      </c>
      <c r="C378" s="20" t="s">
        <v>2576</v>
      </c>
      <c r="D378" s="20" t="s">
        <v>3271</v>
      </c>
      <c r="E378" s="20" t="s">
        <v>3271</v>
      </c>
      <c r="F378" s="20" t="s">
        <v>3270</v>
      </c>
      <c r="G378" s="20" t="s">
        <v>3269</v>
      </c>
      <c r="H378" s="20" t="s">
        <v>3268</v>
      </c>
      <c r="I378" s="20" t="s">
        <v>3267</v>
      </c>
      <c r="J378" s="20" t="s">
        <v>3266</v>
      </c>
      <c r="K378" s="20" t="s">
        <v>425</v>
      </c>
      <c r="L378" s="21">
        <v>39441.839999999997</v>
      </c>
    </row>
    <row r="379" spans="1:12" x14ac:dyDescent="0.2">
      <c r="A379" s="20" t="s">
        <v>3259</v>
      </c>
      <c r="B379" s="22">
        <v>4006295</v>
      </c>
      <c r="C379" s="20" t="s">
        <v>2576</v>
      </c>
      <c r="D379" s="20" t="s">
        <v>3264</v>
      </c>
      <c r="E379" s="20" t="s">
        <v>3264</v>
      </c>
      <c r="F379" s="20" t="s">
        <v>3263</v>
      </c>
      <c r="G379" s="20" t="s">
        <v>2648</v>
      </c>
      <c r="H379" s="20" t="s">
        <v>3262</v>
      </c>
      <c r="I379" s="20" t="s">
        <v>3261</v>
      </c>
      <c r="J379" s="20" t="s">
        <v>3260</v>
      </c>
      <c r="K379" s="20" t="s">
        <v>425</v>
      </c>
      <c r="L379" s="21">
        <v>285348.32</v>
      </c>
    </row>
    <row r="380" spans="1:12" x14ac:dyDescent="0.2">
      <c r="A380" s="20" t="s">
        <v>3252</v>
      </c>
      <c r="B380" s="22">
        <v>4006296</v>
      </c>
      <c r="C380" s="20" t="s">
        <v>2576</v>
      </c>
      <c r="D380" s="20" t="s">
        <v>3257</v>
      </c>
      <c r="E380" s="20" t="s">
        <v>3258</v>
      </c>
      <c r="F380" s="20" t="s">
        <v>3257</v>
      </c>
      <c r="G380" s="20" t="s">
        <v>3256</v>
      </c>
      <c r="H380" s="20" t="s">
        <v>3255</v>
      </c>
      <c r="I380" s="20" t="s">
        <v>3254</v>
      </c>
      <c r="J380" s="20" t="s">
        <v>3253</v>
      </c>
      <c r="K380" s="20" t="s">
        <v>425</v>
      </c>
      <c r="L380" s="21">
        <v>39893.14</v>
      </c>
    </row>
    <row r="381" spans="1:12" x14ac:dyDescent="0.2">
      <c r="A381" s="20" t="s">
        <v>3249</v>
      </c>
      <c r="B381" s="22">
        <v>4006297</v>
      </c>
      <c r="C381" s="20" t="s">
        <v>2576</v>
      </c>
      <c r="D381" s="20" t="s">
        <v>3251</v>
      </c>
      <c r="E381" s="20" t="s">
        <v>3251</v>
      </c>
      <c r="F381" s="20" t="s">
        <v>3250</v>
      </c>
      <c r="G381" s="20" t="s">
        <v>2976</v>
      </c>
      <c r="H381" s="20" t="s">
        <v>3181</v>
      </c>
      <c r="I381" s="20" t="s">
        <v>3180</v>
      </c>
      <c r="J381" s="20" t="s">
        <v>3179</v>
      </c>
      <c r="K381" s="20" t="s">
        <v>425</v>
      </c>
      <c r="L381" s="21">
        <v>97381.42</v>
      </c>
    </row>
    <row r="382" spans="1:12" x14ac:dyDescent="0.2">
      <c r="A382" s="20" t="s">
        <v>3242</v>
      </c>
      <c r="B382" s="22">
        <v>4006298</v>
      </c>
      <c r="C382" s="20" t="s">
        <v>2576</v>
      </c>
      <c r="D382" s="20" t="s">
        <v>3248</v>
      </c>
      <c r="E382" s="20" t="s">
        <v>3248</v>
      </c>
      <c r="F382" s="20" t="s">
        <v>3247</v>
      </c>
      <c r="G382" s="20" t="s">
        <v>3246</v>
      </c>
      <c r="H382" s="20" t="s">
        <v>3245</v>
      </c>
      <c r="I382" s="20" t="s">
        <v>3244</v>
      </c>
      <c r="J382" s="20" t="s">
        <v>3243</v>
      </c>
      <c r="K382" s="20" t="s">
        <v>425</v>
      </c>
      <c r="L382" s="21">
        <v>20190.28</v>
      </c>
    </row>
    <row r="383" spans="1:12" x14ac:dyDescent="0.2">
      <c r="A383" s="20" t="s">
        <v>3235</v>
      </c>
      <c r="B383" s="22">
        <v>4006300</v>
      </c>
      <c r="C383" s="20" t="s">
        <v>2576</v>
      </c>
      <c r="D383" s="20" t="s">
        <v>3241</v>
      </c>
      <c r="E383" s="20" t="s">
        <v>3241</v>
      </c>
      <c r="F383" s="20" t="s">
        <v>3240</v>
      </c>
      <c r="G383" s="20" t="s">
        <v>3239</v>
      </c>
      <c r="H383" s="20" t="s">
        <v>3238</v>
      </c>
      <c r="I383" s="20" t="s">
        <v>3237</v>
      </c>
      <c r="J383" s="20" t="s">
        <v>3236</v>
      </c>
      <c r="K383" s="20" t="s">
        <v>425</v>
      </c>
      <c r="L383" s="21">
        <v>86426.12</v>
      </c>
    </row>
    <row r="384" spans="1:12" x14ac:dyDescent="0.2">
      <c r="A384" s="20" t="s">
        <v>3229</v>
      </c>
      <c r="B384" s="22">
        <v>4006301</v>
      </c>
      <c r="C384" s="20" t="s">
        <v>2576</v>
      </c>
      <c r="D384" s="20" t="s">
        <v>3234</v>
      </c>
      <c r="E384" s="20" t="s">
        <v>3234</v>
      </c>
      <c r="F384" s="20" t="s">
        <v>3233</v>
      </c>
      <c r="G384" s="20" t="s">
        <v>2589</v>
      </c>
      <c r="H384" s="20" t="s">
        <v>3232</v>
      </c>
      <c r="I384" s="20" t="s">
        <v>3231</v>
      </c>
      <c r="J384" s="20" t="s">
        <v>3230</v>
      </c>
      <c r="K384" s="20" t="s">
        <v>425</v>
      </c>
      <c r="L384" s="21">
        <v>10721.11</v>
      </c>
    </row>
    <row r="385" spans="1:12" x14ac:dyDescent="0.2">
      <c r="A385" s="20" t="s">
        <v>3222</v>
      </c>
      <c r="B385" s="22">
        <v>4006302</v>
      </c>
      <c r="C385" s="20" t="s">
        <v>2576</v>
      </c>
      <c r="D385" s="20" t="s">
        <v>3228</v>
      </c>
      <c r="E385" s="20" t="s">
        <v>3228</v>
      </c>
      <c r="F385" s="20" t="s">
        <v>3227</v>
      </c>
      <c r="G385" s="20" t="s">
        <v>3226</v>
      </c>
      <c r="H385" s="20" t="s">
        <v>3225</v>
      </c>
      <c r="I385" s="20" t="s">
        <v>3224</v>
      </c>
      <c r="J385" s="20" t="s">
        <v>3223</v>
      </c>
      <c r="K385" s="20" t="s">
        <v>425</v>
      </c>
      <c r="L385" s="21">
        <v>437777.55</v>
      </c>
    </row>
    <row r="386" spans="1:12" x14ac:dyDescent="0.2">
      <c r="A386" s="20" t="s">
        <v>3217</v>
      </c>
      <c r="B386" s="22">
        <v>4006303</v>
      </c>
      <c r="C386" s="20" t="s">
        <v>2576</v>
      </c>
      <c r="D386" s="20" t="s">
        <v>3221</v>
      </c>
      <c r="E386" s="20" t="s">
        <v>3221</v>
      </c>
      <c r="F386" s="20" t="s">
        <v>3220</v>
      </c>
      <c r="G386" s="20" t="s">
        <v>3219</v>
      </c>
      <c r="H386" s="20" t="s">
        <v>3218</v>
      </c>
      <c r="I386" s="20" t="s">
        <v>3119</v>
      </c>
      <c r="J386" s="20" t="s">
        <v>3118</v>
      </c>
      <c r="K386" s="20" t="s">
        <v>425</v>
      </c>
      <c r="L386" s="21">
        <v>22820.06</v>
      </c>
    </row>
    <row r="387" spans="1:12" x14ac:dyDescent="0.2">
      <c r="A387" s="20" t="s">
        <v>3210</v>
      </c>
      <c r="B387" s="22">
        <v>4006304</v>
      </c>
      <c r="C387" s="20" t="s">
        <v>2576</v>
      </c>
      <c r="D387" s="20" t="s">
        <v>3216</v>
      </c>
      <c r="E387" s="20" t="s">
        <v>3216</v>
      </c>
      <c r="F387" s="20" t="s">
        <v>3215</v>
      </c>
      <c r="G387" s="20" t="s">
        <v>3214</v>
      </c>
      <c r="H387" s="20" t="s">
        <v>3213</v>
      </c>
      <c r="I387" s="20" t="s">
        <v>3212</v>
      </c>
      <c r="J387" s="20" t="s">
        <v>3211</v>
      </c>
      <c r="K387" s="20" t="s">
        <v>425</v>
      </c>
      <c r="L387" s="21">
        <v>168229.87</v>
      </c>
    </row>
    <row r="388" spans="1:12" x14ac:dyDescent="0.2">
      <c r="A388" s="20" t="s">
        <v>3203</v>
      </c>
      <c r="B388" s="22">
        <v>4006305</v>
      </c>
      <c r="C388" s="20" t="s">
        <v>2576</v>
      </c>
      <c r="D388" s="20" t="s">
        <v>3209</v>
      </c>
      <c r="E388" s="20" t="s">
        <v>3209</v>
      </c>
      <c r="F388" s="20" t="s">
        <v>3208</v>
      </c>
      <c r="G388" s="20" t="s">
        <v>3207</v>
      </c>
      <c r="H388" s="20" t="s">
        <v>3206</v>
      </c>
      <c r="I388" s="20" t="s">
        <v>3205</v>
      </c>
      <c r="J388" s="20" t="s">
        <v>3204</v>
      </c>
      <c r="K388" s="20" t="s">
        <v>425</v>
      </c>
      <c r="L388" s="21">
        <v>25730.87</v>
      </c>
    </row>
    <row r="389" spans="1:12" x14ac:dyDescent="0.2">
      <c r="A389" s="20" t="s">
        <v>3198</v>
      </c>
      <c r="B389" s="22">
        <v>4006306</v>
      </c>
      <c r="C389" s="20" t="s">
        <v>2576</v>
      </c>
      <c r="D389" s="20" t="s">
        <v>3202</v>
      </c>
      <c r="E389" s="20" t="s">
        <v>3202</v>
      </c>
      <c r="F389" s="20" t="s">
        <v>3201</v>
      </c>
      <c r="G389" s="20" t="s">
        <v>3200</v>
      </c>
      <c r="H389" s="20" t="s">
        <v>3199</v>
      </c>
      <c r="I389" s="20" t="s">
        <v>3119</v>
      </c>
      <c r="J389" s="20" t="s">
        <v>3118</v>
      </c>
      <c r="K389" s="20" t="s">
        <v>425</v>
      </c>
      <c r="L389" s="21">
        <v>22559.03</v>
      </c>
    </row>
    <row r="390" spans="1:12" x14ac:dyDescent="0.2">
      <c r="A390" s="20" t="s">
        <v>3192</v>
      </c>
      <c r="B390" s="22">
        <v>4006307</v>
      </c>
      <c r="C390" s="20" t="s">
        <v>2576</v>
      </c>
      <c r="D390" s="20" t="s">
        <v>3197</v>
      </c>
      <c r="E390" s="20" t="s">
        <v>3197</v>
      </c>
      <c r="F390" s="20" t="s">
        <v>3196</v>
      </c>
      <c r="G390" s="20" t="s">
        <v>2602</v>
      </c>
      <c r="H390" s="20" t="s">
        <v>3195</v>
      </c>
      <c r="I390" s="20" t="s">
        <v>3194</v>
      </c>
      <c r="J390" s="20" t="s">
        <v>3193</v>
      </c>
      <c r="K390" s="20" t="s">
        <v>425</v>
      </c>
      <c r="L390" s="21">
        <v>101862.3</v>
      </c>
    </row>
    <row r="391" spans="1:12" x14ac:dyDescent="0.2">
      <c r="A391" s="20" t="s">
        <v>3185</v>
      </c>
      <c r="B391" s="22">
        <v>4006308</v>
      </c>
      <c r="C391" s="20" t="s">
        <v>2576</v>
      </c>
      <c r="D391" s="20" t="s">
        <v>3191</v>
      </c>
      <c r="E391" s="20" t="s">
        <v>3191</v>
      </c>
      <c r="F391" s="20" t="s">
        <v>3190</v>
      </c>
      <c r="G391" s="20" t="s">
        <v>3189</v>
      </c>
      <c r="H391" s="20" t="s">
        <v>3188</v>
      </c>
      <c r="I391" s="20" t="s">
        <v>3187</v>
      </c>
      <c r="J391" s="20" t="s">
        <v>3186</v>
      </c>
      <c r="K391" s="20" t="s">
        <v>425</v>
      </c>
      <c r="L391" s="21">
        <v>167212.6</v>
      </c>
    </row>
    <row r="392" spans="1:12" x14ac:dyDescent="0.2">
      <c r="A392" s="20" t="s">
        <v>3178</v>
      </c>
      <c r="B392" s="22">
        <v>4006309</v>
      </c>
      <c r="C392" s="20" t="s">
        <v>2576</v>
      </c>
      <c r="D392" s="20" t="s">
        <v>3184</v>
      </c>
      <c r="E392" s="20" t="s">
        <v>3184</v>
      </c>
      <c r="F392" s="20" t="s">
        <v>3183</v>
      </c>
      <c r="G392" s="20" t="s">
        <v>3182</v>
      </c>
      <c r="H392" s="20" t="s">
        <v>3181</v>
      </c>
      <c r="I392" s="20" t="s">
        <v>3180</v>
      </c>
      <c r="J392" s="20" t="s">
        <v>3179</v>
      </c>
      <c r="K392" s="20" t="s">
        <v>425</v>
      </c>
      <c r="L392" s="21">
        <v>121465.63</v>
      </c>
    </row>
    <row r="393" spans="1:12" x14ac:dyDescent="0.2">
      <c r="A393" s="20" t="s">
        <v>3171</v>
      </c>
      <c r="B393" s="22">
        <v>4006310</v>
      </c>
      <c r="C393" s="20" t="s">
        <v>2576</v>
      </c>
      <c r="D393" s="20" t="s">
        <v>3177</v>
      </c>
      <c r="E393" s="20" t="s">
        <v>3177</v>
      </c>
      <c r="F393" s="20" t="s">
        <v>3176</v>
      </c>
      <c r="G393" s="20" t="s">
        <v>3175</v>
      </c>
      <c r="H393" s="20" t="s">
        <v>3174</v>
      </c>
      <c r="I393" s="20" t="s">
        <v>3173</v>
      </c>
      <c r="J393" s="20" t="s">
        <v>3172</v>
      </c>
      <c r="K393" s="20" t="s">
        <v>425</v>
      </c>
      <c r="L393" s="21">
        <v>579148.03</v>
      </c>
    </row>
    <row r="394" spans="1:12" x14ac:dyDescent="0.2">
      <c r="A394" s="20" t="s">
        <v>3164</v>
      </c>
      <c r="B394" s="22">
        <v>4006311</v>
      </c>
      <c r="C394" s="20" t="s">
        <v>2576</v>
      </c>
      <c r="D394" s="20" t="s">
        <v>3170</v>
      </c>
      <c r="E394" s="20" t="s">
        <v>3170</v>
      </c>
      <c r="F394" s="20" t="s">
        <v>3169</v>
      </c>
      <c r="G394" s="20" t="s">
        <v>3168</v>
      </c>
      <c r="H394" s="20" t="s">
        <v>3167</v>
      </c>
      <c r="I394" s="20" t="s">
        <v>3166</v>
      </c>
      <c r="J394" s="20" t="s">
        <v>3165</v>
      </c>
      <c r="K394" s="20" t="s">
        <v>425</v>
      </c>
      <c r="L394" s="21">
        <v>61101.67</v>
      </c>
    </row>
    <row r="395" spans="1:12" x14ac:dyDescent="0.2">
      <c r="A395" s="20" t="s">
        <v>3157</v>
      </c>
      <c r="B395" s="22">
        <v>4006312</v>
      </c>
      <c r="C395" s="20" t="s">
        <v>2576</v>
      </c>
      <c r="D395" s="20" t="s">
        <v>3163</v>
      </c>
      <c r="E395" s="20" t="s">
        <v>3163</v>
      </c>
      <c r="F395" s="20" t="s">
        <v>3162</v>
      </c>
      <c r="G395" s="20" t="s">
        <v>3161</v>
      </c>
      <c r="H395" s="20" t="s">
        <v>3160</v>
      </c>
      <c r="I395" s="20" t="s">
        <v>3159</v>
      </c>
      <c r="J395" s="20" t="s">
        <v>3158</v>
      </c>
      <c r="K395" s="20" t="s">
        <v>425</v>
      </c>
      <c r="L395" s="21">
        <v>76577.37</v>
      </c>
    </row>
    <row r="396" spans="1:12" x14ac:dyDescent="0.2">
      <c r="A396" s="20" t="s">
        <v>3150</v>
      </c>
      <c r="B396" s="22">
        <v>4006313</v>
      </c>
      <c r="C396" s="20" t="s">
        <v>2576</v>
      </c>
      <c r="D396" s="20" t="s">
        <v>3156</v>
      </c>
      <c r="E396" s="20" t="s">
        <v>3156</v>
      </c>
      <c r="F396" s="20" t="s">
        <v>3155</v>
      </c>
      <c r="G396" s="20" t="s">
        <v>3154</v>
      </c>
      <c r="H396" s="20" t="s">
        <v>3153</v>
      </c>
      <c r="I396" s="20" t="s">
        <v>3152</v>
      </c>
      <c r="J396" s="20" t="s">
        <v>3151</v>
      </c>
      <c r="K396" s="20" t="s">
        <v>425</v>
      </c>
      <c r="L396" s="21">
        <v>54784.83</v>
      </c>
    </row>
    <row r="397" spans="1:12" x14ac:dyDescent="0.2">
      <c r="A397" s="20" t="s">
        <v>3143</v>
      </c>
      <c r="B397" s="22">
        <v>4006314</v>
      </c>
      <c r="C397" s="20" t="s">
        <v>2576</v>
      </c>
      <c r="D397" s="20" t="s">
        <v>3149</v>
      </c>
      <c r="E397" s="20" t="s">
        <v>3149</v>
      </c>
      <c r="F397" s="20" t="s">
        <v>3148</v>
      </c>
      <c r="G397" s="20" t="s">
        <v>3147</v>
      </c>
      <c r="H397" s="20" t="s">
        <v>3146</v>
      </c>
      <c r="I397" s="20" t="s">
        <v>3145</v>
      </c>
      <c r="J397" s="20" t="s">
        <v>3144</v>
      </c>
      <c r="K397" s="20" t="s">
        <v>425</v>
      </c>
      <c r="L397" s="21">
        <v>85955.78</v>
      </c>
    </row>
    <row r="398" spans="1:12" x14ac:dyDescent="0.2">
      <c r="A398" s="20" t="s">
        <v>3137</v>
      </c>
      <c r="B398" s="22">
        <v>4006315</v>
      </c>
      <c r="C398" s="20" t="s">
        <v>2576</v>
      </c>
      <c r="D398" s="20" t="s">
        <v>3142</v>
      </c>
      <c r="E398" s="20" t="s">
        <v>3142</v>
      </c>
      <c r="F398" s="20" t="s">
        <v>3141</v>
      </c>
      <c r="G398" s="20" t="s">
        <v>2794</v>
      </c>
      <c r="H398" s="20" t="s">
        <v>3140</v>
      </c>
      <c r="I398" s="20" t="s">
        <v>3139</v>
      </c>
      <c r="J398" s="20" t="s">
        <v>3138</v>
      </c>
      <c r="K398" s="20" t="s">
        <v>425</v>
      </c>
      <c r="L398" s="21">
        <v>16814.5</v>
      </c>
    </row>
    <row r="399" spans="1:12" x14ac:dyDescent="0.2">
      <c r="A399" s="20" t="s">
        <v>3130</v>
      </c>
      <c r="B399" s="22">
        <v>4006316</v>
      </c>
      <c r="C399" s="20" t="s">
        <v>2576</v>
      </c>
      <c r="D399" s="20" t="s">
        <v>3136</v>
      </c>
      <c r="E399" s="20" t="s">
        <v>3136</v>
      </c>
      <c r="F399" s="20" t="s">
        <v>3135</v>
      </c>
      <c r="G399" s="20" t="s">
        <v>3134</v>
      </c>
      <c r="H399" s="20" t="s">
        <v>3133</v>
      </c>
      <c r="I399" s="20" t="s">
        <v>3132</v>
      </c>
      <c r="J399" s="20" t="s">
        <v>3131</v>
      </c>
      <c r="K399" s="20" t="s">
        <v>425</v>
      </c>
      <c r="L399" s="21">
        <v>267332.61</v>
      </c>
    </row>
    <row r="400" spans="1:12" x14ac:dyDescent="0.2">
      <c r="A400" s="20" t="s">
        <v>3124</v>
      </c>
      <c r="B400" s="22">
        <v>4006317</v>
      </c>
      <c r="C400" s="20" t="s">
        <v>2576</v>
      </c>
      <c r="D400" s="20" t="s">
        <v>3129</v>
      </c>
      <c r="E400" s="20" t="s">
        <v>3129</v>
      </c>
      <c r="F400" s="20" t="s">
        <v>3128</v>
      </c>
      <c r="G400" s="20" t="s">
        <v>3127</v>
      </c>
      <c r="H400" s="20" t="s">
        <v>3126</v>
      </c>
      <c r="I400" s="20" t="s">
        <v>3068</v>
      </c>
      <c r="J400" s="20" t="s">
        <v>3125</v>
      </c>
      <c r="K400" s="20" t="s">
        <v>425</v>
      </c>
      <c r="L400" s="21">
        <v>38979.31</v>
      </c>
    </row>
    <row r="401" spans="1:12" x14ac:dyDescent="0.2">
      <c r="A401" s="20" t="s">
        <v>3117</v>
      </c>
      <c r="B401" s="22">
        <v>4006318</v>
      </c>
      <c r="C401" s="20" t="s">
        <v>2576</v>
      </c>
      <c r="D401" s="20" t="s">
        <v>3123</v>
      </c>
      <c r="E401" s="20" t="s">
        <v>3123</v>
      </c>
      <c r="F401" s="20" t="s">
        <v>3122</v>
      </c>
      <c r="G401" s="20" t="s">
        <v>3121</v>
      </c>
      <c r="H401" s="20" t="s">
        <v>3120</v>
      </c>
      <c r="I401" s="20" t="s">
        <v>3119</v>
      </c>
      <c r="J401" s="20" t="s">
        <v>3118</v>
      </c>
      <c r="K401" s="20" t="s">
        <v>425</v>
      </c>
      <c r="L401" s="21">
        <v>49386.7</v>
      </c>
    </row>
    <row r="402" spans="1:12" x14ac:dyDescent="0.2">
      <c r="A402" s="20" t="s">
        <v>3110</v>
      </c>
      <c r="B402" s="22">
        <v>4006319</v>
      </c>
      <c r="C402" s="20" t="s">
        <v>2576</v>
      </c>
      <c r="D402" s="20" t="s">
        <v>3116</v>
      </c>
      <c r="E402" s="20" t="s">
        <v>3116</v>
      </c>
      <c r="F402" s="20" t="s">
        <v>3115</v>
      </c>
      <c r="G402" s="20" t="s">
        <v>3114</v>
      </c>
      <c r="H402" s="20" t="s">
        <v>3113</v>
      </c>
      <c r="I402" s="20" t="s">
        <v>3112</v>
      </c>
      <c r="J402" s="20" t="s">
        <v>3111</v>
      </c>
      <c r="K402" s="20" t="s">
        <v>425</v>
      </c>
      <c r="L402" s="21">
        <v>122271.64</v>
      </c>
    </row>
    <row r="403" spans="1:12" x14ac:dyDescent="0.2">
      <c r="A403" s="20" t="s">
        <v>3103</v>
      </c>
      <c r="B403" s="22">
        <v>4006320</v>
      </c>
      <c r="C403" s="20" t="s">
        <v>2576</v>
      </c>
      <c r="D403" s="20" t="s">
        <v>3109</v>
      </c>
      <c r="E403" s="20" t="s">
        <v>3109</v>
      </c>
      <c r="F403" s="20" t="s">
        <v>3108</v>
      </c>
      <c r="G403" s="20" t="s">
        <v>3107</v>
      </c>
      <c r="H403" s="20" t="s">
        <v>3106</v>
      </c>
      <c r="I403" s="20" t="s">
        <v>3105</v>
      </c>
      <c r="J403" s="20" t="s">
        <v>3104</v>
      </c>
      <c r="K403" s="20" t="s">
        <v>425</v>
      </c>
      <c r="L403" s="21">
        <v>264786.26</v>
      </c>
    </row>
    <row r="404" spans="1:12" x14ac:dyDescent="0.2">
      <c r="A404" s="20" t="s">
        <v>3096</v>
      </c>
      <c r="B404" s="22">
        <v>4006321</v>
      </c>
      <c r="C404" s="20" t="s">
        <v>2576</v>
      </c>
      <c r="D404" s="20" t="s">
        <v>3102</v>
      </c>
      <c r="E404" s="20" t="s">
        <v>3102</v>
      </c>
      <c r="F404" s="20" t="s">
        <v>3101</v>
      </c>
      <c r="G404" s="20" t="s">
        <v>3100</v>
      </c>
      <c r="H404" s="20" t="s">
        <v>3099</v>
      </c>
      <c r="I404" s="20" t="s">
        <v>3098</v>
      </c>
      <c r="J404" s="20" t="s">
        <v>3097</v>
      </c>
      <c r="K404" s="20" t="s">
        <v>425</v>
      </c>
      <c r="L404" s="21">
        <v>43415.29</v>
      </c>
    </row>
    <row r="405" spans="1:12" x14ac:dyDescent="0.2">
      <c r="A405" s="20" t="s">
        <v>3090</v>
      </c>
      <c r="B405" s="22">
        <v>4006322</v>
      </c>
      <c r="C405" s="20" t="s">
        <v>2576</v>
      </c>
      <c r="D405" s="20" t="s">
        <v>3095</v>
      </c>
      <c r="E405" s="20" t="s">
        <v>3095</v>
      </c>
      <c r="F405" s="20" t="s">
        <v>3094</v>
      </c>
      <c r="G405" s="20" t="s">
        <v>2589</v>
      </c>
      <c r="H405" s="20" t="s">
        <v>3093</v>
      </c>
      <c r="I405" s="20" t="s">
        <v>3092</v>
      </c>
      <c r="J405" s="20" t="s">
        <v>3091</v>
      </c>
      <c r="K405" s="20" t="s">
        <v>425</v>
      </c>
      <c r="L405" s="21">
        <v>207467.28</v>
      </c>
    </row>
    <row r="406" spans="1:12" x14ac:dyDescent="0.2">
      <c r="A406" s="20" t="s">
        <v>3086</v>
      </c>
      <c r="B406" s="22">
        <v>4006323</v>
      </c>
      <c r="C406" s="20" t="s">
        <v>2576</v>
      </c>
      <c r="D406" s="20" t="s">
        <v>3089</v>
      </c>
      <c r="E406" s="20" t="s">
        <v>3089</v>
      </c>
      <c r="F406" s="20" t="s">
        <v>3088</v>
      </c>
      <c r="G406" s="20" t="s">
        <v>3087</v>
      </c>
      <c r="H406" s="20" t="s">
        <v>2771</v>
      </c>
      <c r="I406" s="20" t="s">
        <v>2770</v>
      </c>
      <c r="J406" s="20" t="s">
        <v>2769</v>
      </c>
      <c r="K406" s="20" t="s">
        <v>425</v>
      </c>
      <c r="L406" s="21">
        <v>97074.54</v>
      </c>
    </row>
    <row r="407" spans="1:12" x14ac:dyDescent="0.2">
      <c r="A407" s="20" t="s">
        <v>3080</v>
      </c>
      <c r="B407" s="22">
        <v>4006324</v>
      </c>
      <c r="C407" s="20" t="s">
        <v>2576</v>
      </c>
      <c r="D407" s="20" t="s">
        <v>3085</v>
      </c>
      <c r="E407" s="20" t="s">
        <v>3085</v>
      </c>
      <c r="F407" s="20" t="s">
        <v>3084</v>
      </c>
      <c r="G407" s="20" t="s">
        <v>2589</v>
      </c>
      <c r="H407" s="20" t="s">
        <v>3083</v>
      </c>
      <c r="I407" s="20" t="s">
        <v>3082</v>
      </c>
      <c r="J407" s="20" t="s">
        <v>3081</v>
      </c>
      <c r="K407" s="20" t="s">
        <v>425</v>
      </c>
      <c r="L407" s="21">
        <v>65731.350000000006</v>
      </c>
    </row>
    <row r="408" spans="1:12" x14ac:dyDescent="0.2">
      <c r="A408" s="20" t="s">
        <v>3073</v>
      </c>
      <c r="B408" s="22">
        <v>4006273</v>
      </c>
      <c r="C408" s="20" t="s">
        <v>2576</v>
      </c>
      <c r="D408" s="20" t="s">
        <v>3079</v>
      </c>
      <c r="E408" s="20" t="s">
        <v>3079</v>
      </c>
      <c r="F408" s="20" t="s">
        <v>3078</v>
      </c>
      <c r="G408" s="20" t="s">
        <v>3077</v>
      </c>
      <c r="H408" s="20" t="s">
        <v>3076</v>
      </c>
      <c r="I408" s="20" t="s">
        <v>3075</v>
      </c>
      <c r="J408" s="20" t="s">
        <v>3074</v>
      </c>
      <c r="K408" s="20" t="s">
        <v>425</v>
      </c>
      <c r="L408" s="21">
        <v>40051.22</v>
      </c>
    </row>
    <row r="409" spans="1:12" x14ac:dyDescent="0.2">
      <c r="A409" s="20" t="s">
        <v>3066</v>
      </c>
      <c r="B409" s="22">
        <v>4006274</v>
      </c>
      <c r="C409" s="20" t="s">
        <v>2576</v>
      </c>
      <c r="D409" s="20" t="s">
        <v>3072</v>
      </c>
      <c r="E409" s="20" t="s">
        <v>3072</v>
      </c>
      <c r="F409" s="20" t="s">
        <v>3071</v>
      </c>
      <c r="G409" s="20" t="s">
        <v>3070</v>
      </c>
      <c r="H409" s="20" t="s">
        <v>3069</v>
      </c>
      <c r="I409" s="20" t="s">
        <v>3068</v>
      </c>
      <c r="J409" s="20" t="s">
        <v>3067</v>
      </c>
      <c r="K409" s="20" t="s">
        <v>425</v>
      </c>
      <c r="L409" s="21">
        <v>36196.81</v>
      </c>
    </row>
    <row r="410" spans="1:12" x14ac:dyDescent="0.2">
      <c r="A410" s="20" t="s">
        <v>3059</v>
      </c>
      <c r="B410" s="22">
        <v>4006275</v>
      </c>
      <c r="C410" s="20" t="s">
        <v>2576</v>
      </c>
      <c r="D410" s="20" t="s">
        <v>3065</v>
      </c>
      <c r="E410" s="20" t="s">
        <v>3065</v>
      </c>
      <c r="F410" s="20" t="s">
        <v>3064</v>
      </c>
      <c r="G410" s="20" t="s">
        <v>3063</v>
      </c>
      <c r="H410" s="20" t="s">
        <v>3062</v>
      </c>
      <c r="I410" s="20" t="s">
        <v>3061</v>
      </c>
      <c r="J410" s="20" t="s">
        <v>3060</v>
      </c>
      <c r="K410" s="20" t="s">
        <v>425</v>
      </c>
      <c r="L410" s="21">
        <v>13232.34</v>
      </c>
    </row>
    <row r="411" spans="1:12" x14ac:dyDescent="0.2">
      <c r="A411" s="20" t="s">
        <v>3052</v>
      </c>
      <c r="B411" s="22">
        <v>4006276</v>
      </c>
      <c r="C411" s="20" t="s">
        <v>2576</v>
      </c>
      <c r="D411" s="20" t="s">
        <v>3058</v>
      </c>
      <c r="E411" s="20" t="s">
        <v>3058</v>
      </c>
      <c r="F411" s="20" t="s">
        <v>3057</v>
      </c>
      <c r="G411" s="20" t="s">
        <v>3056</v>
      </c>
      <c r="H411" s="20" t="s">
        <v>3055</v>
      </c>
      <c r="I411" s="20" t="s">
        <v>3054</v>
      </c>
      <c r="J411" s="20" t="s">
        <v>3053</v>
      </c>
      <c r="K411" s="20" t="s">
        <v>425</v>
      </c>
      <c r="L411" s="21">
        <v>121477.83</v>
      </c>
    </row>
    <row r="412" spans="1:12" x14ac:dyDescent="0.2">
      <c r="A412" s="20" t="s">
        <v>3047</v>
      </c>
      <c r="B412" s="22">
        <v>4006277</v>
      </c>
      <c r="C412" s="20" t="s">
        <v>2576</v>
      </c>
      <c r="D412" s="20" t="s">
        <v>3051</v>
      </c>
      <c r="E412" s="20" t="s">
        <v>3051</v>
      </c>
      <c r="F412" s="20" t="s">
        <v>3050</v>
      </c>
      <c r="G412" s="20" t="s">
        <v>3049</v>
      </c>
      <c r="H412" s="20" t="s">
        <v>3048</v>
      </c>
      <c r="I412" s="20" t="s">
        <v>2974</v>
      </c>
      <c r="J412" s="20" t="s">
        <v>2973</v>
      </c>
      <c r="K412" s="20" t="s">
        <v>425</v>
      </c>
      <c r="L412" s="21">
        <v>65656.22</v>
      </c>
    </row>
    <row r="413" spans="1:12" x14ac:dyDescent="0.2">
      <c r="A413" s="20" t="s">
        <v>3040</v>
      </c>
      <c r="B413" s="22">
        <v>4006278</v>
      </c>
      <c r="C413" s="20" t="s">
        <v>2576</v>
      </c>
      <c r="D413" s="20" t="s">
        <v>3046</v>
      </c>
      <c r="E413" s="20" t="s">
        <v>3046</v>
      </c>
      <c r="F413" s="20" t="s">
        <v>3045</v>
      </c>
      <c r="G413" s="20" t="s">
        <v>3044</v>
      </c>
      <c r="H413" s="20" t="s">
        <v>3043</v>
      </c>
      <c r="I413" s="20" t="s">
        <v>3042</v>
      </c>
      <c r="J413" s="20" t="s">
        <v>3041</v>
      </c>
      <c r="K413" s="20" t="s">
        <v>425</v>
      </c>
      <c r="L413" s="21">
        <v>72314.59</v>
      </c>
    </row>
    <row r="414" spans="1:12" x14ac:dyDescent="0.2">
      <c r="A414" s="20" t="s">
        <v>3033</v>
      </c>
      <c r="B414" s="22">
        <v>4006279</v>
      </c>
      <c r="C414" s="20" t="s">
        <v>2576</v>
      </c>
      <c r="D414" s="20" t="s">
        <v>3039</v>
      </c>
      <c r="E414" s="20" t="s">
        <v>3039</v>
      </c>
      <c r="F414" s="20" t="s">
        <v>3038</v>
      </c>
      <c r="G414" s="20" t="s">
        <v>3037</v>
      </c>
      <c r="H414" s="20" t="s">
        <v>3036</v>
      </c>
      <c r="I414" s="20" t="s">
        <v>3035</v>
      </c>
      <c r="J414" s="20" t="s">
        <v>3034</v>
      </c>
      <c r="K414" s="20" t="s">
        <v>425</v>
      </c>
      <c r="L414" s="21">
        <v>11539.81</v>
      </c>
    </row>
    <row r="415" spans="1:12" x14ac:dyDescent="0.2">
      <c r="A415" s="20" t="s">
        <v>3026</v>
      </c>
      <c r="B415" s="22">
        <v>4006330</v>
      </c>
      <c r="C415" s="20" t="s">
        <v>2576</v>
      </c>
      <c r="D415" s="20" t="s">
        <v>3032</v>
      </c>
      <c r="E415" s="20" t="s">
        <v>3032</v>
      </c>
      <c r="F415" s="20" t="s">
        <v>3031</v>
      </c>
      <c r="G415" s="20" t="s">
        <v>3030</v>
      </c>
      <c r="H415" s="20" t="s">
        <v>3029</v>
      </c>
      <c r="I415" s="20" t="s">
        <v>3028</v>
      </c>
      <c r="J415" s="20" t="s">
        <v>3027</v>
      </c>
      <c r="K415" s="20" t="s">
        <v>425</v>
      </c>
      <c r="L415" s="21">
        <v>234949.22</v>
      </c>
    </row>
    <row r="416" spans="1:12" x14ac:dyDescent="0.2">
      <c r="A416" s="20" t="s">
        <v>3019</v>
      </c>
      <c r="B416" s="22">
        <v>4006331</v>
      </c>
      <c r="C416" s="20" t="s">
        <v>2576</v>
      </c>
      <c r="D416" s="20" t="s">
        <v>3025</v>
      </c>
      <c r="E416" s="20" t="s">
        <v>3025</v>
      </c>
      <c r="F416" s="20" t="s">
        <v>3024</v>
      </c>
      <c r="G416" s="20" t="s">
        <v>3023</v>
      </c>
      <c r="H416" s="20" t="s">
        <v>3022</v>
      </c>
      <c r="I416" s="20" t="s">
        <v>3021</v>
      </c>
      <c r="J416" s="20" t="s">
        <v>3020</v>
      </c>
      <c r="K416" s="20" t="s">
        <v>425</v>
      </c>
      <c r="L416" s="21">
        <v>130749.88</v>
      </c>
    </row>
    <row r="417" spans="1:12" x14ac:dyDescent="0.2">
      <c r="A417" s="20" t="s">
        <v>3012</v>
      </c>
      <c r="B417" s="22">
        <v>4006332</v>
      </c>
      <c r="C417" s="20" t="s">
        <v>2576</v>
      </c>
      <c r="D417" s="20" t="s">
        <v>3018</v>
      </c>
      <c r="E417" s="20" t="s">
        <v>3018</v>
      </c>
      <c r="F417" s="20" t="s">
        <v>3017</v>
      </c>
      <c r="G417" s="20" t="s">
        <v>3016</v>
      </c>
      <c r="H417" s="20" t="s">
        <v>3015</v>
      </c>
      <c r="I417" s="20" t="s">
        <v>3014</v>
      </c>
      <c r="J417" s="20" t="s">
        <v>3013</v>
      </c>
      <c r="K417" s="20" t="s">
        <v>425</v>
      </c>
      <c r="L417" s="21">
        <v>398396.21</v>
      </c>
    </row>
    <row r="418" spans="1:12" x14ac:dyDescent="0.2">
      <c r="A418" s="20" t="s">
        <v>3005</v>
      </c>
      <c r="B418" s="22">
        <v>4006333</v>
      </c>
      <c r="C418" s="20" t="s">
        <v>2576</v>
      </c>
      <c r="D418" s="20" t="s">
        <v>3011</v>
      </c>
      <c r="E418" s="20" t="s">
        <v>3011</v>
      </c>
      <c r="F418" s="20" t="s">
        <v>3010</v>
      </c>
      <c r="G418" s="20" t="s">
        <v>3009</v>
      </c>
      <c r="H418" s="20" t="s">
        <v>3008</v>
      </c>
      <c r="I418" s="20" t="s">
        <v>3007</v>
      </c>
      <c r="J418" s="20" t="s">
        <v>3006</v>
      </c>
      <c r="K418" s="20" t="s">
        <v>425</v>
      </c>
      <c r="L418" s="21">
        <v>184371.56</v>
      </c>
    </row>
    <row r="419" spans="1:12" x14ac:dyDescent="0.2">
      <c r="A419" s="20" t="s">
        <v>2999</v>
      </c>
      <c r="B419" s="22">
        <v>4006334</v>
      </c>
      <c r="C419" s="20" t="s">
        <v>2576</v>
      </c>
      <c r="D419" s="20" t="s">
        <v>3004</v>
      </c>
      <c r="E419" s="20" t="s">
        <v>3004</v>
      </c>
      <c r="F419" s="20" t="s">
        <v>3003</v>
      </c>
      <c r="G419" s="20" t="s">
        <v>2556</v>
      </c>
      <c r="H419" s="20" t="s">
        <v>3002</v>
      </c>
      <c r="I419" s="20" t="s">
        <v>3001</v>
      </c>
      <c r="J419" s="20" t="s">
        <v>3000</v>
      </c>
      <c r="K419" s="20" t="s">
        <v>425</v>
      </c>
      <c r="L419" s="21">
        <v>592106.17000000004</v>
      </c>
    </row>
    <row r="420" spans="1:12" x14ac:dyDescent="0.2">
      <c r="A420" s="20" t="s">
        <v>2992</v>
      </c>
      <c r="B420" s="22">
        <v>4006335</v>
      </c>
      <c r="C420" s="20" t="s">
        <v>2576</v>
      </c>
      <c r="D420" s="20" t="s">
        <v>2998</v>
      </c>
      <c r="E420" s="20" t="s">
        <v>2998</v>
      </c>
      <c r="F420" s="20" t="s">
        <v>2997</v>
      </c>
      <c r="G420" s="20" t="s">
        <v>2996</v>
      </c>
      <c r="H420" s="20" t="s">
        <v>2995</v>
      </c>
      <c r="I420" s="20" t="s">
        <v>2994</v>
      </c>
      <c r="J420" s="20" t="s">
        <v>2993</v>
      </c>
      <c r="K420" s="20" t="s">
        <v>425</v>
      </c>
      <c r="L420" s="21">
        <v>60519.6</v>
      </c>
    </row>
    <row r="421" spans="1:12" x14ac:dyDescent="0.2">
      <c r="A421" s="20" t="s">
        <v>2986</v>
      </c>
      <c r="B421" s="22">
        <v>4006336</v>
      </c>
      <c r="C421" s="20" t="s">
        <v>2576</v>
      </c>
      <c r="D421" s="20" t="s">
        <v>2991</v>
      </c>
      <c r="E421" s="20" t="s">
        <v>2991</v>
      </c>
      <c r="F421" s="20" t="s">
        <v>2990</v>
      </c>
      <c r="G421" s="20" t="s">
        <v>2641</v>
      </c>
      <c r="H421" s="20" t="s">
        <v>2989</v>
      </c>
      <c r="I421" s="20" t="s">
        <v>2988</v>
      </c>
      <c r="J421" s="20" t="s">
        <v>2987</v>
      </c>
      <c r="K421" s="20" t="s">
        <v>425</v>
      </c>
      <c r="L421" s="21">
        <v>160546.42000000001</v>
      </c>
    </row>
    <row r="422" spans="1:12" x14ac:dyDescent="0.2">
      <c r="A422" s="20" t="s">
        <v>2979</v>
      </c>
      <c r="B422" s="22">
        <v>4006337</v>
      </c>
      <c r="C422" s="20" t="s">
        <v>2576</v>
      </c>
      <c r="D422" s="20" t="s">
        <v>2985</v>
      </c>
      <c r="E422" s="20" t="s">
        <v>2985</v>
      </c>
      <c r="F422" s="20" t="s">
        <v>2984</v>
      </c>
      <c r="G422" s="20" t="s">
        <v>2983</v>
      </c>
      <c r="H422" s="20" t="s">
        <v>2982</v>
      </c>
      <c r="I422" s="20" t="s">
        <v>2981</v>
      </c>
      <c r="J422" s="20" t="s">
        <v>2980</v>
      </c>
      <c r="K422" s="20" t="s">
        <v>425</v>
      </c>
      <c r="L422" s="21">
        <v>166793.49</v>
      </c>
    </row>
    <row r="423" spans="1:12" x14ac:dyDescent="0.2">
      <c r="A423" s="20" t="s">
        <v>2972</v>
      </c>
      <c r="B423" s="22">
        <v>4006338</v>
      </c>
      <c r="C423" s="20" t="s">
        <v>2576</v>
      </c>
      <c r="D423" s="20" t="s">
        <v>2978</v>
      </c>
      <c r="E423" s="20" t="s">
        <v>2978</v>
      </c>
      <c r="F423" s="20" t="s">
        <v>2977</v>
      </c>
      <c r="G423" s="20" t="s">
        <v>2976</v>
      </c>
      <c r="H423" s="20" t="s">
        <v>2975</v>
      </c>
      <c r="I423" s="20" t="s">
        <v>2974</v>
      </c>
      <c r="J423" s="20" t="s">
        <v>2973</v>
      </c>
      <c r="K423" s="20" t="s">
        <v>425</v>
      </c>
      <c r="L423" s="21">
        <v>16637.88</v>
      </c>
    </row>
    <row r="424" spans="1:12" x14ac:dyDescent="0.2">
      <c r="A424" s="20" t="s">
        <v>2965</v>
      </c>
      <c r="B424" s="22">
        <v>4006339</v>
      </c>
      <c r="C424" s="20" t="s">
        <v>2576</v>
      </c>
      <c r="D424" s="20" t="s">
        <v>2971</v>
      </c>
      <c r="E424" s="20" t="s">
        <v>2971</v>
      </c>
      <c r="F424" s="20" t="s">
        <v>2970</v>
      </c>
      <c r="G424" s="20" t="s">
        <v>2969</v>
      </c>
      <c r="H424" s="20" t="s">
        <v>2968</v>
      </c>
      <c r="I424" s="20" t="s">
        <v>2967</v>
      </c>
      <c r="J424" s="20" t="s">
        <v>2966</v>
      </c>
      <c r="K424" s="20" t="s">
        <v>425</v>
      </c>
      <c r="L424" s="21">
        <v>52135.040000000001</v>
      </c>
    </row>
    <row r="425" spans="1:12" x14ac:dyDescent="0.2">
      <c r="A425" s="20" t="s">
        <v>2958</v>
      </c>
      <c r="B425" s="22">
        <v>4006340</v>
      </c>
      <c r="C425" s="20" t="s">
        <v>2576</v>
      </c>
      <c r="D425" s="20" t="s">
        <v>2964</v>
      </c>
      <c r="E425" s="20" t="s">
        <v>2964</v>
      </c>
      <c r="F425" s="20" t="s">
        <v>2963</v>
      </c>
      <c r="G425" s="20" t="s">
        <v>2962</v>
      </c>
      <c r="H425" s="20" t="s">
        <v>2961</v>
      </c>
      <c r="I425" s="20" t="s">
        <v>2960</v>
      </c>
      <c r="J425" s="20" t="s">
        <v>2959</v>
      </c>
      <c r="K425" s="20" t="s">
        <v>425</v>
      </c>
      <c r="L425" s="21">
        <v>71612.5</v>
      </c>
    </row>
    <row r="426" spans="1:12" x14ac:dyDescent="0.2">
      <c r="A426" s="20" t="s">
        <v>2951</v>
      </c>
      <c r="B426" s="22">
        <v>4006341</v>
      </c>
      <c r="C426" s="20" t="s">
        <v>2576</v>
      </c>
      <c r="D426" s="20" t="s">
        <v>2957</v>
      </c>
      <c r="E426" s="20" t="s">
        <v>2957</v>
      </c>
      <c r="F426" s="20" t="s">
        <v>2956</v>
      </c>
      <c r="G426" s="20" t="s">
        <v>2955</v>
      </c>
      <c r="H426" s="20" t="s">
        <v>2954</v>
      </c>
      <c r="I426" s="20" t="s">
        <v>2953</v>
      </c>
      <c r="J426" s="20" t="s">
        <v>2952</v>
      </c>
      <c r="K426" s="20" t="s">
        <v>425</v>
      </c>
      <c r="L426" s="21">
        <v>36693.5</v>
      </c>
    </row>
    <row r="427" spans="1:12" x14ac:dyDescent="0.2">
      <c r="A427" s="20" t="s">
        <v>2944</v>
      </c>
      <c r="B427" s="22">
        <v>4006344</v>
      </c>
      <c r="C427" s="20" t="s">
        <v>2576</v>
      </c>
      <c r="D427" s="20" t="s">
        <v>2950</v>
      </c>
      <c r="E427" s="20" t="s">
        <v>2950</v>
      </c>
      <c r="F427" s="20" t="s">
        <v>2949</v>
      </c>
      <c r="G427" s="20" t="s">
        <v>2948</v>
      </c>
      <c r="H427" s="20" t="s">
        <v>2947</v>
      </c>
      <c r="I427" s="20" t="s">
        <v>2946</v>
      </c>
      <c r="J427" s="20" t="s">
        <v>2945</v>
      </c>
      <c r="K427" s="20" t="s">
        <v>425</v>
      </c>
      <c r="L427" s="21">
        <v>282717.07</v>
      </c>
    </row>
    <row r="428" spans="1:12" x14ac:dyDescent="0.2">
      <c r="A428" s="20" t="s">
        <v>2937</v>
      </c>
      <c r="B428" s="22">
        <v>4006345</v>
      </c>
      <c r="C428" s="20" t="s">
        <v>2576</v>
      </c>
      <c r="D428" s="20" t="s">
        <v>2943</v>
      </c>
      <c r="E428" s="20" t="s">
        <v>2943</v>
      </c>
      <c r="F428" s="20" t="s">
        <v>2942</v>
      </c>
      <c r="G428" s="20" t="s">
        <v>2941</v>
      </c>
      <c r="H428" s="20" t="s">
        <v>2940</v>
      </c>
      <c r="I428" s="20" t="s">
        <v>2939</v>
      </c>
      <c r="J428" s="20" t="s">
        <v>2938</v>
      </c>
      <c r="K428" s="20" t="s">
        <v>425</v>
      </c>
      <c r="L428" s="21">
        <v>132989.82999999999</v>
      </c>
    </row>
    <row r="429" spans="1:12" x14ac:dyDescent="0.2">
      <c r="A429" s="20" t="s">
        <v>2930</v>
      </c>
      <c r="B429" s="22">
        <v>4006346</v>
      </c>
      <c r="C429" s="20" t="s">
        <v>2576</v>
      </c>
      <c r="D429" s="20" t="s">
        <v>2936</v>
      </c>
      <c r="E429" s="20" t="s">
        <v>2935</v>
      </c>
      <c r="F429" s="20" t="s">
        <v>2163</v>
      </c>
      <c r="G429" s="20" t="s">
        <v>2934</v>
      </c>
      <c r="H429" s="20" t="s">
        <v>2933</v>
      </c>
      <c r="I429" s="20" t="s">
        <v>2932</v>
      </c>
      <c r="J429" s="20" t="s">
        <v>2931</v>
      </c>
      <c r="K429" s="20" t="s">
        <v>425</v>
      </c>
      <c r="L429" s="21">
        <v>12355.58</v>
      </c>
    </row>
    <row r="430" spans="1:12" x14ac:dyDescent="0.2">
      <c r="A430" s="20" t="s">
        <v>2925</v>
      </c>
      <c r="B430" s="22">
        <v>4006347</v>
      </c>
      <c r="C430" s="20" t="s">
        <v>2576</v>
      </c>
      <c r="D430" s="20" t="s">
        <v>2929</v>
      </c>
      <c r="E430" s="20" t="s">
        <v>2929</v>
      </c>
      <c r="F430" s="20" t="s">
        <v>2928</v>
      </c>
      <c r="G430" s="20" t="s">
        <v>2895</v>
      </c>
      <c r="H430" s="20" t="s">
        <v>2710</v>
      </c>
      <c r="I430" s="20" t="s">
        <v>2927</v>
      </c>
      <c r="J430" s="20" t="s">
        <v>2926</v>
      </c>
      <c r="K430" s="20" t="s">
        <v>425</v>
      </c>
      <c r="L430" s="21">
        <v>153805.6</v>
      </c>
    </row>
    <row r="431" spans="1:12" x14ac:dyDescent="0.2">
      <c r="A431" s="20" t="s">
        <v>2920</v>
      </c>
      <c r="B431" s="22">
        <v>4006348</v>
      </c>
      <c r="C431" s="20" t="s">
        <v>2576</v>
      </c>
      <c r="D431" s="20" t="s">
        <v>2924</v>
      </c>
      <c r="E431" s="20" t="s">
        <v>2924</v>
      </c>
      <c r="F431" s="20" t="s">
        <v>2923</v>
      </c>
      <c r="G431" s="20" t="s">
        <v>2582</v>
      </c>
      <c r="H431" s="20" t="s">
        <v>2922</v>
      </c>
      <c r="I431" s="20" t="s">
        <v>2702</v>
      </c>
      <c r="J431" s="20" t="s">
        <v>2921</v>
      </c>
      <c r="K431" s="20" t="s">
        <v>425</v>
      </c>
      <c r="L431" s="21">
        <v>60258.58</v>
      </c>
    </row>
    <row r="432" spans="1:12" x14ac:dyDescent="0.2">
      <c r="A432" s="20" t="s">
        <v>2913</v>
      </c>
      <c r="B432" s="22">
        <v>4006349</v>
      </c>
      <c r="C432" s="20" t="s">
        <v>2576</v>
      </c>
      <c r="D432" s="20" t="s">
        <v>2919</v>
      </c>
      <c r="E432" s="20" t="s">
        <v>2919</v>
      </c>
      <c r="F432" s="20" t="s">
        <v>2918</v>
      </c>
      <c r="G432" s="20" t="s">
        <v>2917</v>
      </c>
      <c r="H432" s="20" t="s">
        <v>2916</v>
      </c>
      <c r="I432" s="20" t="s">
        <v>2915</v>
      </c>
      <c r="J432" s="20" t="s">
        <v>2914</v>
      </c>
      <c r="K432" s="20" t="s">
        <v>425</v>
      </c>
      <c r="L432" s="21">
        <v>154768.71</v>
      </c>
    </row>
    <row r="433" spans="1:12" x14ac:dyDescent="0.2">
      <c r="A433" s="20" t="s">
        <v>2906</v>
      </c>
      <c r="B433" s="22">
        <v>4006350</v>
      </c>
      <c r="C433" s="20" t="s">
        <v>2576</v>
      </c>
      <c r="D433" s="20" t="s">
        <v>2912</v>
      </c>
      <c r="E433" s="20" t="s">
        <v>2912</v>
      </c>
      <c r="F433" s="20" t="s">
        <v>2911</v>
      </c>
      <c r="G433" s="20" t="s">
        <v>2910</v>
      </c>
      <c r="H433" s="20" t="s">
        <v>2909</v>
      </c>
      <c r="I433" s="20" t="s">
        <v>2908</v>
      </c>
      <c r="J433" s="20" t="s">
        <v>2907</v>
      </c>
      <c r="K433" s="20" t="s">
        <v>425</v>
      </c>
      <c r="L433" s="21">
        <v>89970.71</v>
      </c>
    </row>
    <row r="434" spans="1:12" x14ac:dyDescent="0.2">
      <c r="A434" s="20" t="s">
        <v>2898</v>
      </c>
      <c r="B434" s="22">
        <v>4006351</v>
      </c>
      <c r="C434" s="20" t="s">
        <v>2576</v>
      </c>
      <c r="D434" s="20" t="s">
        <v>2905</v>
      </c>
      <c r="E434" s="20" t="s">
        <v>2904</v>
      </c>
      <c r="F434" s="20" t="s">
        <v>2903</v>
      </c>
      <c r="G434" s="20" t="s">
        <v>2902</v>
      </c>
      <c r="H434" s="20" t="s">
        <v>2901</v>
      </c>
      <c r="I434" s="20" t="s">
        <v>2900</v>
      </c>
      <c r="J434" s="20" t="s">
        <v>2899</v>
      </c>
      <c r="K434" s="20" t="s">
        <v>425</v>
      </c>
      <c r="L434" s="21">
        <v>1749.61</v>
      </c>
    </row>
    <row r="435" spans="1:12" x14ac:dyDescent="0.2">
      <c r="A435" s="20" t="s">
        <v>2891</v>
      </c>
      <c r="B435" s="22">
        <v>4006352</v>
      </c>
      <c r="C435" s="20" t="s">
        <v>2576</v>
      </c>
      <c r="D435" s="20" t="s">
        <v>2897</v>
      </c>
      <c r="E435" s="20" t="s">
        <v>2897</v>
      </c>
      <c r="F435" s="20" t="s">
        <v>2896</v>
      </c>
      <c r="G435" s="20" t="s">
        <v>2895</v>
      </c>
      <c r="H435" s="20" t="s">
        <v>2894</v>
      </c>
      <c r="I435" s="20" t="s">
        <v>2893</v>
      </c>
      <c r="J435" s="20" t="s">
        <v>2892</v>
      </c>
      <c r="K435" s="20" t="s">
        <v>425</v>
      </c>
      <c r="L435" s="21">
        <v>58737.31</v>
      </c>
    </row>
    <row r="436" spans="1:12" x14ac:dyDescent="0.2">
      <c r="A436" s="20" t="s">
        <v>2884</v>
      </c>
      <c r="B436" s="22">
        <v>4006353</v>
      </c>
      <c r="C436" s="20" t="s">
        <v>2576</v>
      </c>
      <c r="D436" s="20" t="s">
        <v>2890</v>
      </c>
      <c r="E436" s="20" t="s">
        <v>2890</v>
      </c>
      <c r="F436" s="20" t="s">
        <v>2889</v>
      </c>
      <c r="G436" s="20" t="s">
        <v>2888</v>
      </c>
      <c r="H436" s="20" t="s">
        <v>2887</v>
      </c>
      <c r="I436" s="20" t="s">
        <v>2886</v>
      </c>
      <c r="J436" s="20" t="s">
        <v>2885</v>
      </c>
      <c r="K436" s="20" t="s">
        <v>425</v>
      </c>
      <c r="L436" s="21">
        <v>307220.38</v>
      </c>
    </row>
    <row r="437" spans="1:12" x14ac:dyDescent="0.2">
      <c r="A437" s="20" t="s">
        <v>2877</v>
      </c>
      <c r="B437" s="22">
        <v>4006354</v>
      </c>
      <c r="C437" s="20" t="s">
        <v>2576</v>
      </c>
      <c r="D437" s="20" t="s">
        <v>2883</v>
      </c>
      <c r="E437" s="20" t="s">
        <v>2883</v>
      </c>
      <c r="F437" s="20" t="s">
        <v>2882</v>
      </c>
      <c r="G437" s="20" t="s">
        <v>2881</v>
      </c>
      <c r="H437" s="20" t="s">
        <v>2880</v>
      </c>
      <c r="I437" s="20" t="s">
        <v>2879</v>
      </c>
      <c r="J437" s="20" t="s">
        <v>2878</v>
      </c>
      <c r="K437" s="20" t="s">
        <v>425</v>
      </c>
      <c r="L437" s="21">
        <v>186649.07</v>
      </c>
    </row>
    <row r="438" spans="1:12" x14ac:dyDescent="0.2">
      <c r="A438" s="20" t="s">
        <v>2870</v>
      </c>
      <c r="B438" s="22">
        <v>4006355</v>
      </c>
      <c r="C438" s="20" t="s">
        <v>2576</v>
      </c>
      <c r="D438" s="20" t="s">
        <v>2876</v>
      </c>
      <c r="E438" s="20" t="s">
        <v>2876</v>
      </c>
      <c r="F438" s="20" t="s">
        <v>2875</v>
      </c>
      <c r="G438" s="20" t="s">
        <v>2874</v>
      </c>
      <c r="H438" s="20" t="s">
        <v>2873</v>
      </c>
      <c r="I438" s="20" t="s">
        <v>2872</v>
      </c>
      <c r="J438" s="20" t="s">
        <v>2871</v>
      </c>
      <c r="K438" s="20" t="s">
        <v>425</v>
      </c>
      <c r="L438" s="21">
        <v>379336.88</v>
      </c>
    </row>
    <row r="439" spans="1:12" x14ac:dyDescent="0.2">
      <c r="A439" s="20" t="s">
        <v>2863</v>
      </c>
      <c r="B439" s="22">
        <v>4006356</v>
      </c>
      <c r="C439" s="20" t="s">
        <v>2576</v>
      </c>
      <c r="D439" s="20" t="s">
        <v>2869</v>
      </c>
      <c r="E439" s="20" t="s">
        <v>2869</v>
      </c>
      <c r="F439" s="20" t="s">
        <v>2868</v>
      </c>
      <c r="G439" s="20" t="s">
        <v>2867</v>
      </c>
      <c r="H439" s="20" t="s">
        <v>2866</v>
      </c>
      <c r="I439" s="20" t="s">
        <v>2865</v>
      </c>
      <c r="J439" s="20" t="s">
        <v>2864</v>
      </c>
      <c r="K439" s="20" t="s">
        <v>425</v>
      </c>
      <c r="L439" s="21">
        <v>110491.3</v>
      </c>
    </row>
    <row r="440" spans="1:12" x14ac:dyDescent="0.2">
      <c r="A440" s="20" t="s">
        <v>2857</v>
      </c>
      <c r="B440" s="22">
        <v>4006357</v>
      </c>
      <c r="C440" s="20" t="s">
        <v>2576</v>
      </c>
      <c r="D440" s="20" t="s">
        <v>2862</v>
      </c>
      <c r="E440" s="20" t="s">
        <v>2862</v>
      </c>
      <c r="F440" s="20" t="s">
        <v>2861</v>
      </c>
      <c r="G440" s="20" t="s">
        <v>2573</v>
      </c>
      <c r="H440" s="20" t="s">
        <v>2860</v>
      </c>
      <c r="I440" s="20" t="s">
        <v>2859</v>
      </c>
      <c r="J440" s="20" t="s">
        <v>2858</v>
      </c>
      <c r="K440" s="20" t="s">
        <v>425</v>
      </c>
      <c r="L440" s="21">
        <v>242893.21</v>
      </c>
    </row>
    <row r="441" spans="1:12" x14ac:dyDescent="0.2">
      <c r="A441" s="20" t="s">
        <v>2850</v>
      </c>
      <c r="B441" s="22">
        <v>4006358</v>
      </c>
      <c r="C441" s="20" t="s">
        <v>2576</v>
      </c>
      <c r="D441" s="20" t="s">
        <v>2856</v>
      </c>
      <c r="E441" s="20" t="s">
        <v>2856</v>
      </c>
      <c r="F441" s="20" t="s">
        <v>2855</v>
      </c>
      <c r="G441" s="20" t="s">
        <v>2854</v>
      </c>
      <c r="H441" s="20" t="s">
        <v>2853</v>
      </c>
      <c r="I441" s="20" t="s">
        <v>2852</v>
      </c>
      <c r="J441" s="20" t="s">
        <v>2851</v>
      </c>
      <c r="K441" s="20" t="s">
        <v>425</v>
      </c>
      <c r="L441" s="21">
        <v>230591.3</v>
      </c>
    </row>
    <row r="442" spans="1:12" x14ac:dyDescent="0.2">
      <c r="A442" s="20" t="s">
        <v>2844</v>
      </c>
      <c r="B442" s="22">
        <v>4006360</v>
      </c>
      <c r="C442" s="20" t="s">
        <v>2576</v>
      </c>
      <c r="D442" s="20" t="s">
        <v>2849</v>
      </c>
      <c r="E442" s="20" t="s">
        <v>2849</v>
      </c>
      <c r="F442" s="20" t="s">
        <v>2848</v>
      </c>
      <c r="G442" s="20" t="s">
        <v>2634</v>
      </c>
      <c r="H442" s="20" t="s">
        <v>2847</v>
      </c>
      <c r="I442" s="20" t="s">
        <v>2846</v>
      </c>
      <c r="J442" s="20" t="s">
        <v>2845</v>
      </c>
      <c r="K442" s="20" t="s">
        <v>425</v>
      </c>
      <c r="L442" s="21">
        <v>117131.13</v>
      </c>
    </row>
    <row r="443" spans="1:12" x14ac:dyDescent="0.2">
      <c r="A443" s="20" t="s">
        <v>2837</v>
      </c>
      <c r="B443" s="22">
        <v>4006361</v>
      </c>
      <c r="C443" s="20" t="s">
        <v>2576</v>
      </c>
      <c r="D443" s="20" t="s">
        <v>2843</v>
      </c>
      <c r="E443" s="20" t="s">
        <v>2843</v>
      </c>
      <c r="F443" s="20" t="s">
        <v>2842</v>
      </c>
      <c r="G443" s="20" t="s">
        <v>2841</v>
      </c>
      <c r="H443" s="20" t="s">
        <v>2840</v>
      </c>
      <c r="I443" s="20" t="s">
        <v>2839</v>
      </c>
      <c r="J443" s="20" t="s">
        <v>2838</v>
      </c>
      <c r="K443" s="20" t="s">
        <v>425</v>
      </c>
      <c r="L443" s="21">
        <v>118881.71</v>
      </c>
    </row>
    <row r="444" spans="1:12" x14ac:dyDescent="0.2">
      <c r="A444" s="20" t="s">
        <v>2830</v>
      </c>
      <c r="B444" s="22">
        <v>4006362</v>
      </c>
      <c r="C444" s="20" t="s">
        <v>2576</v>
      </c>
      <c r="D444" s="20" t="s">
        <v>2836</v>
      </c>
      <c r="E444" s="20" t="s">
        <v>2836</v>
      </c>
      <c r="F444" s="20" t="s">
        <v>2835</v>
      </c>
      <c r="G444" s="20" t="s">
        <v>2834</v>
      </c>
      <c r="H444" s="20" t="s">
        <v>2833</v>
      </c>
      <c r="I444" s="20" t="s">
        <v>2832</v>
      </c>
      <c r="J444" s="20" t="s">
        <v>2831</v>
      </c>
      <c r="K444" s="20" t="s">
        <v>425</v>
      </c>
      <c r="L444" s="21">
        <v>37575.620000000003</v>
      </c>
    </row>
    <row r="445" spans="1:12" x14ac:dyDescent="0.2">
      <c r="A445" s="20" t="s">
        <v>2823</v>
      </c>
      <c r="B445" s="22">
        <v>4006363</v>
      </c>
      <c r="C445" s="20" t="s">
        <v>2576</v>
      </c>
      <c r="D445" s="20" t="s">
        <v>2829</v>
      </c>
      <c r="E445" s="20" t="s">
        <v>2829</v>
      </c>
      <c r="F445" s="20" t="s">
        <v>2828</v>
      </c>
      <c r="G445" s="20" t="s">
        <v>2827</v>
      </c>
      <c r="H445" s="20" t="s">
        <v>2826</v>
      </c>
      <c r="I445" s="20" t="s">
        <v>2825</v>
      </c>
      <c r="J445" s="20" t="s">
        <v>2824</v>
      </c>
      <c r="K445" s="20" t="s">
        <v>425</v>
      </c>
      <c r="L445" s="21">
        <v>19932.18</v>
      </c>
    </row>
    <row r="446" spans="1:12" x14ac:dyDescent="0.2">
      <c r="A446" s="20" t="s">
        <v>2816</v>
      </c>
      <c r="B446" s="22">
        <v>4006364</v>
      </c>
      <c r="C446" s="20" t="s">
        <v>2576</v>
      </c>
      <c r="D446" s="20" t="s">
        <v>2822</v>
      </c>
      <c r="E446" s="20" t="s">
        <v>2822</v>
      </c>
      <c r="F446" s="20" t="s">
        <v>2821</v>
      </c>
      <c r="G446" s="20" t="s">
        <v>2820</v>
      </c>
      <c r="H446" s="20" t="s">
        <v>2819</v>
      </c>
      <c r="I446" s="20" t="s">
        <v>2818</v>
      </c>
      <c r="J446" s="20" t="s">
        <v>2817</v>
      </c>
      <c r="K446" s="20" t="s">
        <v>425</v>
      </c>
      <c r="L446" s="21">
        <v>93285.99</v>
      </c>
    </row>
    <row r="447" spans="1:12" x14ac:dyDescent="0.2">
      <c r="A447" s="20" t="s">
        <v>2810</v>
      </c>
      <c r="B447" s="22">
        <v>4006365</v>
      </c>
      <c r="C447" s="20" t="s">
        <v>2576</v>
      </c>
      <c r="D447" s="20" t="s">
        <v>2815</v>
      </c>
      <c r="E447" s="20" t="s">
        <v>2815</v>
      </c>
      <c r="F447" s="20" t="s">
        <v>2814</v>
      </c>
      <c r="G447" s="20" t="s">
        <v>2813</v>
      </c>
      <c r="H447" s="20" t="s">
        <v>2812</v>
      </c>
      <c r="I447" s="20" t="s">
        <v>2770</v>
      </c>
      <c r="J447" s="20" t="s">
        <v>2811</v>
      </c>
      <c r="K447" s="20" t="s">
        <v>425</v>
      </c>
      <c r="L447" s="21">
        <v>73186.460000000006</v>
      </c>
    </row>
    <row r="448" spans="1:12" x14ac:dyDescent="0.2">
      <c r="A448" s="20" t="s">
        <v>2803</v>
      </c>
      <c r="B448" s="22">
        <v>4006366</v>
      </c>
      <c r="C448" s="20" t="s">
        <v>2576</v>
      </c>
      <c r="D448" s="20" t="s">
        <v>2809</v>
      </c>
      <c r="E448" s="20" t="s">
        <v>2808</v>
      </c>
      <c r="F448" s="20" t="s">
        <v>2807</v>
      </c>
      <c r="G448" s="20" t="s">
        <v>2627</v>
      </c>
      <c r="H448" s="20" t="s">
        <v>2806</v>
      </c>
      <c r="I448" s="20" t="s">
        <v>2805</v>
      </c>
      <c r="J448" s="20" t="s">
        <v>2804</v>
      </c>
      <c r="K448" s="20" t="s">
        <v>425</v>
      </c>
      <c r="L448" s="21">
        <v>309413.98</v>
      </c>
    </row>
    <row r="449" spans="1:12" x14ac:dyDescent="0.2">
      <c r="A449" s="20" t="s">
        <v>2797</v>
      </c>
      <c r="B449" s="22">
        <v>4006367</v>
      </c>
      <c r="C449" s="20" t="s">
        <v>2576</v>
      </c>
      <c r="D449" s="20" t="s">
        <v>2802</v>
      </c>
      <c r="E449" s="20" t="s">
        <v>2802</v>
      </c>
      <c r="F449" s="20" t="s">
        <v>2801</v>
      </c>
      <c r="G449" s="20" t="s">
        <v>443</v>
      </c>
      <c r="H449" s="20" t="s">
        <v>2800</v>
      </c>
      <c r="I449" s="20" t="s">
        <v>2799</v>
      </c>
      <c r="J449" s="20" t="s">
        <v>2798</v>
      </c>
      <c r="K449" s="20" t="s">
        <v>425</v>
      </c>
      <c r="L449" s="21">
        <v>946688.47</v>
      </c>
    </row>
    <row r="450" spans="1:12" x14ac:dyDescent="0.2">
      <c r="A450" s="20" t="s">
        <v>2790</v>
      </c>
      <c r="B450" s="22">
        <v>4006369</v>
      </c>
      <c r="C450" s="20" t="s">
        <v>2576</v>
      </c>
      <c r="D450" s="20" t="s">
        <v>2796</v>
      </c>
      <c r="E450" s="20" t="s">
        <v>2796</v>
      </c>
      <c r="F450" s="20" t="s">
        <v>2795</v>
      </c>
      <c r="G450" s="20" t="s">
        <v>2794</v>
      </c>
      <c r="H450" s="20" t="s">
        <v>2793</v>
      </c>
      <c r="I450" s="20" t="s">
        <v>2792</v>
      </c>
      <c r="J450" s="20" t="s">
        <v>2791</v>
      </c>
      <c r="K450" s="20" t="s">
        <v>425</v>
      </c>
      <c r="L450" s="21">
        <v>166177.28</v>
      </c>
    </row>
    <row r="451" spans="1:12" x14ac:dyDescent="0.2">
      <c r="A451" s="20" t="s">
        <v>2783</v>
      </c>
      <c r="B451" s="22">
        <v>4006370</v>
      </c>
      <c r="C451" s="20" t="s">
        <v>2576</v>
      </c>
      <c r="D451" s="20" t="s">
        <v>2789</v>
      </c>
      <c r="E451" s="20" t="s">
        <v>2789</v>
      </c>
      <c r="F451" s="20" t="s">
        <v>2788</v>
      </c>
      <c r="G451" s="20" t="s">
        <v>2787</v>
      </c>
      <c r="H451" s="20" t="s">
        <v>2786</v>
      </c>
      <c r="I451" s="20" t="s">
        <v>2785</v>
      </c>
      <c r="J451" s="20" t="s">
        <v>2784</v>
      </c>
      <c r="K451" s="20" t="s">
        <v>425</v>
      </c>
      <c r="L451" s="21">
        <v>398625.03</v>
      </c>
    </row>
    <row r="452" spans="1:12" x14ac:dyDescent="0.2">
      <c r="A452" s="20" t="s">
        <v>2776</v>
      </c>
      <c r="B452" s="22">
        <v>4006371</v>
      </c>
      <c r="C452" s="20" t="s">
        <v>2576</v>
      </c>
      <c r="D452" s="20" t="s">
        <v>2782</v>
      </c>
      <c r="E452" s="20" t="s">
        <v>2782</v>
      </c>
      <c r="F452" s="20" t="s">
        <v>2781</v>
      </c>
      <c r="G452" s="20" t="s">
        <v>2780</v>
      </c>
      <c r="H452" s="20" t="s">
        <v>2779</v>
      </c>
      <c r="I452" s="20" t="s">
        <v>2778</v>
      </c>
      <c r="J452" s="20" t="s">
        <v>2777</v>
      </c>
      <c r="K452" s="20" t="s">
        <v>425</v>
      </c>
      <c r="L452" s="21">
        <v>120433.72</v>
      </c>
    </row>
    <row r="453" spans="1:12" x14ac:dyDescent="0.2">
      <c r="A453" s="20" t="s">
        <v>2768</v>
      </c>
      <c r="B453" s="22">
        <v>4006372</v>
      </c>
      <c r="C453" s="20" t="s">
        <v>2576</v>
      </c>
      <c r="D453" s="20" t="s">
        <v>2775</v>
      </c>
      <c r="E453" s="20" t="s">
        <v>2774</v>
      </c>
      <c r="F453" s="20" t="s">
        <v>2773</v>
      </c>
      <c r="G453" s="20" t="s">
        <v>2772</v>
      </c>
      <c r="H453" s="20" t="s">
        <v>2771</v>
      </c>
      <c r="I453" s="20" t="s">
        <v>2770</v>
      </c>
      <c r="J453" s="20" t="s">
        <v>2769</v>
      </c>
      <c r="K453" s="20" t="s">
        <v>425</v>
      </c>
      <c r="L453" s="21">
        <v>99625.279999999999</v>
      </c>
    </row>
    <row r="454" spans="1:12" x14ac:dyDescent="0.2">
      <c r="A454" s="20" t="s">
        <v>2762</v>
      </c>
      <c r="B454" s="22">
        <v>4006373</v>
      </c>
      <c r="C454" s="20" t="s">
        <v>2576</v>
      </c>
      <c r="D454" s="20" t="s">
        <v>2767</v>
      </c>
      <c r="E454" s="20" t="s">
        <v>2767</v>
      </c>
      <c r="F454" s="20" t="s">
        <v>2766</v>
      </c>
      <c r="G454" s="20" t="s">
        <v>2558</v>
      </c>
      <c r="H454" s="20" t="s">
        <v>2765</v>
      </c>
      <c r="I454" s="20" t="s">
        <v>2764</v>
      </c>
      <c r="J454" s="20" t="s">
        <v>2763</v>
      </c>
      <c r="K454" s="20" t="s">
        <v>425</v>
      </c>
      <c r="L454" s="21">
        <v>311742.24</v>
      </c>
    </row>
    <row r="455" spans="1:12" x14ac:dyDescent="0.2">
      <c r="A455" s="20" t="s">
        <v>2755</v>
      </c>
      <c r="B455" s="22">
        <v>4006374</v>
      </c>
      <c r="C455" s="20" t="s">
        <v>2576</v>
      </c>
      <c r="D455" s="20" t="s">
        <v>2761</v>
      </c>
      <c r="E455" s="20" t="s">
        <v>2761</v>
      </c>
      <c r="F455" s="20" t="s">
        <v>2760</v>
      </c>
      <c r="G455" s="20" t="s">
        <v>2759</v>
      </c>
      <c r="H455" s="20" t="s">
        <v>2758</v>
      </c>
      <c r="I455" s="20" t="s">
        <v>2757</v>
      </c>
      <c r="J455" s="20" t="s">
        <v>2756</v>
      </c>
      <c r="K455" s="20" t="s">
        <v>425</v>
      </c>
      <c r="L455" s="21">
        <v>59010.04</v>
      </c>
    </row>
    <row r="456" spans="1:12" x14ac:dyDescent="0.2">
      <c r="A456" s="20" t="s">
        <v>2748</v>
      </c>
      <c r="B456" s="22">
        <v>4006375</v>
      </c>
      <c r="C456" s="20" t="s">
        <v>2576</v>
      </c>
      <c r="D456" s="20" t="s">
        <v>2754</v>
      </c>
      <c r="E456" s="20" t="s">
        <v>2754</v>
      </c>
      <c r="F456" s="20" t="s">
        <v>2753</v>
      </c>
      <c r="G456" s="20" t="s">
        <v>2752</v>
      </c>
      <c r="H456" s="20" t="s">
        <v>2751</v>
      </c>
      <c r="I456" s="20" t="s">
        <v>2750</v>
      </c>
      <c r="J456" s="20" t="s">
        <v>2749</v>
      </c>
      <c r="K456" s="20" t="s">
        <v>425</v>
      </c>
      <c r="L456" s="21">
        <v>31749.599999999999</v>
      </c>
    </row>
    <row r="457" spans="1:12" x14ac:dyDescent="0.2">
      <c r="A457" s="20" t="s">
        <v>2742</v>
      </c>
      <c r="B457" s="22">
        <v>4006376</v>
      </c>
      <c r="C457" s="20" t="s">
        <v>2576</v>
      </c>
      <c r="D457" s="20" t="s">
        <v>2747</v>
      </c>
      <c r="E457" s="20" t="s">
        <v>2747</v>
      </c>
      <c r="F457" s="20" t="s">
        <v>2746</v>
      </c>
      <c r="G457" s="20" t="s">
        <v>2627</v>
      </c>
      <c r="H457" s="20" t="s">
        <v>2745</v>
      </c>
      <c r="I457" s="20" t="s">
        <v>2744</v>
      </c>
      <c r="J457" s="20" t="s">
        <v>2743</v>
      </c>
      <c r="K457" s="20" t="s">
        <v>425</v>
      </c>
      <c r="L457" s="21">
        <v>14761.41</v>
      </c>
    </row>
    <row r="458" spans="1:12" x14ac:dyDescent="0.2">
      <c r="A458" s="20" t="s">
        <v>2735</v>
      </c>
      <c r="B458" s="22">
        <v>4006377</v>
      </c>
      <c r="C458" s="20" t="s">
        <v>2576</v>
      </c>
      <c r="D458" s="20" t="s">
        <v>2741</v>
      </c>
      <c r="E458" s="20" t="s">
        <v>2741</v>
      </c>
      <c r="F458" s="20" t="s">
        <v>2740</v>
      </c>
      <c r="G458" s="20" t="s">
        <v>2739</v>
      </c>
      <c r="H458" s="20" t="s">
        <v>2738</v>
      </c>
      <c r="I458" s="20" t="s">
        <v>2737</v>
      </c>
      <c r="J458" s="20" t="s">
        <v>2736</v>
      </c>
      <c r="K458" s="20" t="s">
        <v>425</v>
      </c>
      <c r="L458" s="21">
        <v>59317.91</v>
      </c>
    </row>
    <row r="459" spans="1:12" x14ac:dyDescent="0.2">
      <c r="A459" s="20" t="s">
        <v>2728</v>
      </c>
      <c r="B459" s="22">
        <v>4006378</v>
      </c>
      <c r="C459" s="20" t="s">
        <v>2576</v>
      </c>
      <c r="D459" s="20" t="s">
        <v>2734</v>
      </c>
      <c r="E459" s="20" t="s">
        <v>2734</v>
      </c>
      <c r="F459" s="20" t="s">
        <v>2733</v>
      </c>
      <c r="G459" s="20" t="s">
        <v>2732</v>
      </c>
      <c r="H459" s="20" t="s">
        <v>2731</v>
      </c>
      <c r="I459" s="20" t="s">
        <v>2730</v>
      </c>
      <c r="J459" s="20" t="s">
        <v>2729</v>
      </c>
      <c r="K459" s="20" t="s">
        <v>425</v>
      </c>
      <c r="L459" s="21">
        <v>69386.210000000006</v>
      </c>
    </row>
    <row r="460" spans="1:12" x14ac:dyDescent="0.2">
      <c r="A460" s="20" t="s">
        <v>2721</v>
      </c>
      <c r="B460" s="22">
        <v>4010062</v>
      </c>
      <c r="C460" s="20" t="s">
        <v>2576</v>
      </c>
      <c r="D460" s="20" t="s">
        <v>2727</v>
      </c>
      <c r="E460" s="20" t="s">
        <v>2727</v>
      </c>
      <c r="F460" s="20" t="s">
        <v>2726</v>
      </c>
      <c r="G460" s="20" t="s">
        <v>2725</v>
      </c>
      <c r="H460" s="20" t="s">
        <v>2724</v>
      </c>
      <c r="I460" s="20" t="s">
        <v>2723</v>
      </c>
      <c r="J460" s="20" t="s">
        <v>2722</v>
      </c>
      <c r="K460" s="20" t="s">
        <v>425</v>
      </c>
      <c r="L460" s="21">
        <v>65286.39</v>
      </c>
    </row>
    <row r="461" spans="1:12" x14ac:dyDescent="0.2">
      <c r="A461" s="20" t="s">
        <v>2714</v>
      </c>
      <c r="B461" s="22">
        <v>4006880</v>
      </c>
      <c r="C461" s="20" t="s">
        <v>2576</v>
      </c>
      <c r="D461" s="20" t="s">
        <v>2720</v>
      </c>
      <c r="E461" s="20" t="s">
        <v>2719</v>
      </c>
      <c r="F461" s="20" t="s">
        <v>2718</v>
      </c>
      <c r="G461" s="20" t="s">
        <v>2559</v>
      </c>
      <c r="H461" s="20" t="s">
        <v>2717</v>
      </c>
      <c r="I461" s="20" t="s">
        <v>2716</v>
      </c>
      <c r="J461" s="20" t="s">
        <v>2715</v>
      </c>
      <c r="K461" s="20" t="s">
        <v>425</v>
      </c>
      <c r="L461" s="21">
        <v>354219.3</v>
      </c>
    </row>
    <row r="462" spans="1:12" x14ac:dyDescent="0.2">
      <c r="A462" s="20" t="s">
        <v>2707</v>
      </c>
      <c r="B462" s="22">
        <v>4006382</v>
      </c>
      <c r="C462" s="20" t="s">
        <v>2576</v>
      </c>
      <c r="D462" s="20" t="s">
        <v>2713</v>
      </c>
      <c r="E462" s="20" t="s">
        <v>2713</v>
      </c>
      <c r="F462" s="20" t="s">
        <v>2712</v>
      </c>
      <c r="G462" s="20" t="s">
        <v>2711</v>
      </c>
      <c r="H462" s="20" t="s">
        <v>2710</v>
      </c>
      <c r="I462" s="20" t="s">
        <v>2709</v>
      </c>
      <c r="J462" s="20" t="s">
        <v>2708</v>
      </c>
      <c r="K462" s="20" t="s">
        <v>425</v>
      </c>
      <c r="L462" s="21">
        <v>84440.85</v>
      </c>
    </row>
    <row r="463" spans="1:12" x14ac:dyDescent="0.2">
      <c r="A463" s="20" t="s">
        <v>2700</v>
      </c>
      <c r="B463" s="22">
        <v>4006383</v>
      </c>
      <c r="C463" s="20" t="s">
        <v>2576</v>
      </c>
      <c r="D463" s="20" t="s">
        <v>2706</v>
      </c>
      <c r="E463" s="20" t="s">
        <v>2706</v>
      </c>
      <c r="F463" s="20" t="s">
        <v>2705</v>
      </c>
      <c r="G463" s="20" t="s">
        <v>2704</v>
      </c>
      <c r="H463" s="20" t="s">
        <v>2703</v>
      </c>
      <c r="I463" s="20" t="s">
        <v>2702</v>
      </c>
      <c r="J463" s="20" t="s">
        <v>2701</v>
      </c>
      <c r="K463" s="20" t="s">
        <v>425</v>
      </c>
      <c r="L463" s="21">
        <v>146994.01999999999</v>
      </c>
    </row>
    <row r="464" spans="1:12" x14ac:dyDescent="0.2">
      <c r="A464" s="20" t="s">
        <v>2692</v>
      </c>
      <c r="B464" s="22">
        <v>4006384</v>
      </c>
      <c r="C464" s="20" t="s">
        <v>2576</v>
      </c>
      <c r="D464" s="20" t="s">
        <v>2699</v>
      </c>
      <c r="E464" s="20" t="s">
        <v>2698</v>
      </c>
      <c r="F464" s="20" t="s">
        <v>2697</v>
      </c>
      <c r="G464" s="20" t="s">
        <v>2696</v>
      </c>
      <c r="H464" s="20" t="s">
        <v>2695</v>
      </c>
      <c r="I464" s="20" t="s">
        <v>2694</v>
      </c>
      <c r="J464" s="20" t="s">
        <v>2693</v>
      </c>
      <c r="K464" s="20" t="s">
        <v>425</v>
      </c>
      <c r="L464" s="21">
        <v>188247.43</v>
      </c>
    </row>
    <row r="465" spans="1:12" x14ac:dyDescent="0.2">
      <c r="A465" s="20" t="s">
        <v>2685</v>
      </c>
      <c r="B465" s="22">
        <v>4006385</v>
      </c>
      <c r="C465" s="20" t="s">
        <v>2576</v>
      </c>
      <c r="D465" s="20" t="s">
        <v>2691</v>
      </c>
      <c r="E465" s="20" t="s">
        <v>2691</v>
      </c>
      <c r="F465" s="20" t="s">
        <v>2690</v>
      </c>
      <c r="G465" s="20" t="s">
        <v>2689</v>
      </c>
      <c r="H465" s="20" t="s">
        <v>2688</v>
      </c>
      <c r="I465" s="20" t="s">
        <v>2687</v>
      </c>
      <c r="J465" s="20" t="s">
        <v>2686</v>
      </c>
      <c r="K465" s="20" t="s">
        <v>425</v>
      </c>
      <c r="L465" s="21">
        <v>8918.81</v>
      </c>
    </row>
    <row r="466" spans="1:12" x14ac:dyDescent="0.2">
      <c r="A466" s="20" t="s">
        <v>2680</v>
      </c>
      <c r="B466" s="22">
        <v>4008823</v>
      </c>
      <c r="C466" s="20" t="s">
        <v>2576</v>
      </c>
      <c r="D466" s="20" t="s">
        <v>481</v>
      </c>
      <c r="E466" s="20" t="s">
        <v>2684</v>
      </c>
      <c r="F466" s="20" t="s">
        <v>251</v>
      </c>
      <c r="G466" s="20" t="s">
        <v>2556</v>
      </c>
      <c r="H466" s="20" t="s">
        <v>2683</v>
      </c>
      <c r="I466" s="20" t="s">
        <v>2682</v>
      </c>
      <c r="J466" s="20" t="s">
        <v>2681</v>
      </c>
      <c r="K466" s="20" t="s">
        <v>425</v>
      </c>
      <c r="L466" s="21">
        <v>257496.06</v>
      </c>
    </row>
    <row r="467" spans="1:12" x14ac:dyDescent="0.2">
      <c r="A467" s="20" t="s">
        <v>2674</v>
      </c>
      <c r="B467" s="22">
        <v>4006389</v>
      </c>
      <c r="C467" s="20" t="s">
        <v>2576</v>
      </c>
      <c r="D467" s="20" t="s">
        <v>2679</v>
      </c>
      <c r="E467" s="20" t="s">
        <v>2679</v>
      </c>
      <c r="F467" s="20" t="s">
        <v>2678</v>
      </c>
      <c r="G467" s="20" t="s">
        <v>443</v>
      </c>
      <c r="H467" s="20" t="s">
        <v>2677</v>
      </c>
      <c r="I467" s="20" t="s">
        <v>2676</v>
      </c>
      <c r="J467" s="20" t="s">
        <v>2675</v>
      </c>
      <c r="K467" s="20" t="s">
        <v>425</v>
      </c>
      <c r="L467" s="21">
        <v>13429.94</v>
      </c>
    </row>
    <row r="468" spans="1:12" x14ac:dyDescent="0.2">
      <c r="A468" s="20" t="s">
        <v>2667</v>
      </c>
      <c r="B468" s="22">
        <v>4006391</v>
      </c>
      <c r="C468" s="20" t="s">
        <v>2576</v>
      </c>
      <c r="D468" s="20" t="s">
        <v>2673</v>
      </c>
      <c r="E468" s="20" t="s">
        <v>2673</v>
      </c>
      <c r="F468" s="20" t="s">
        <v>2672</v>
      </c>
      <c r="G468" s="20" t="s">
        <v>2671</v>
      </c>
      <c r="H468" s="20" t="s">
        <v>2670</v>
      </c>
      <c r="I468" s="20" t="s">
        <v>2669</v>
      </c>
      <c r="J468" s="20" t="s">
        <v>2668</v>
      </c>
      <c r="K468" s="20" t="s">
        <v>425</v>
      </c>
      <c r="L468" s="21">
        <v>8520.2000000000007</v>
      </c>
    </row>
    <row r="469" spans="1:12" x14ac:dyDescent="0.2">
      <c r="A469" s="20" t="s">
        <v>2660</v>
      </c>
      <c r="B469" s="22">
        <v>4006392</v>
      </c>
      <c r="C469" s="20" t="s">
        <v>2576</v>
      </c>
      <c r="D469" s="20" t="s">
        <v>2666</v>
      </c>
      <c r="E469" s="20" t="s">
        <v>2666</v>
      </c>
      <c r="F469" s="20" t="s">
        <v>2665</v>
      </c>
      <c r="G469" s="20" t="s">
        <v>2664</v>
      </c>
      <c r="H469" s="20" t="s">
        <v>2663</v>
      </c>
      <c r="I469" s="20" t="s">
        <v>2662</v>
      </c>
      <c r="J469" s="20" t="s">
        <v>2661</v>
      </c>
      <c r="K469" s="20" t="s">
        <v>425</v>
      </c>
      <c r="L469" s="21">
        <v>16984.77</v>
      </c>
    </row>
    <row r="470" spans="1:12" x14ac:dyDescent="0.2">
      <c r="A470" s="20" t="s">
        <v>2652</v>
      </c>
      <c r="B470" s="22">
        <v>4006394</v>
      </c>
      <c r="C470" s="20" t="s">
        <v>2576</v>
      </c>
      <c r="D470" s="20" t="s">
        <v>2659</v>
      </c>
      <c r="E470" s="20" t="s">
        <v>2658</v>
      </c>
      <c r="F470" s="20" t="s">
        <v>2657</v>
      </c>
      <c r="G470" s="20" t="s">
        <v>2656</v>
      </c>
      <c r="H470" s="20" t="s">
        <v>2655</v>
      </c>
      <c r="I470" s="20" t="s">
        <v>2654</v>
      </c>
      <c r="J470" s="20" t="s">
        <v>2653</v>
      </c>
      <c r="K470" s="20" t="s">
        <v>425</v>
      </c>
      <c r="L470" s="21">
        <v>8658.76</v>
      </c>
    </row>
    <row r="471" spans="1:12" x14ac:dyDescent="0.2">
      <c r="A471" s="20" t="s">
        <v>2644</v>
      </c>
      <c r="B471" s="22">
        <v>4006395</v>
      </c>
      <c r="C471" s="20" t="s">
        <v>2576</v>
      </c>
      <c r="D471" s="20" t="s">
        <v>2651</v>
      </c>
      <c r="E471" s="20" t="s">
        <v>2650</v>
      </c>
      <c r="F471" s="20" t="s">
        <v>2649</v>
      </c>
      <c r="G471" s="20" t="s">
        <v>2648</v>
      </c>
      <c r="H471" s="20" t="s">
        <v>2647</v>
      </c>
      <c r="I471" s="20" t="s">
        <v>2646</v>
      </c>
      <c r="J471" s="20" t="s">
        <v>2645</v>
      </c>
      <c r="K471" s="20" t="s">
        <v>425</v>
      </c>
      <c r="L471" s="21">
        <v>1817.43</v>
      </c>
    </row>
    <row r="472" spans="1:12" x14ac:dyDescent="0.2">
      <c r="A472" s="20" t="s">
        <v>2638</v>
      </c>
      <c r="B472" s="22">
        <v>4006397</v>
      </c>
      <c r="C472" s="20" t="s">
        <v>2576</v>
      </c>
      <c r="D472" s="20" t="s">
        <v>2643</v>
      </c>
      <c r="E472" s="20" t="s">
        <v>2643</v>
      </c>
      <c r="F472" s="20" t="s">
        <v>2642</v>
      </c>
      <c r="G472" s="20" t="s">
        <v>2641</v>
      </c>
      <c r="H472" s="20" t="s">
        <v>2640</v>
      </c>
      <c r="I472" s="20" t="s">
        <v>572</v>
      </c>
      <c r="J472" s="20" t="s">
        <v>2639</v>
      </c>
      <c r="K472" s="20" t="s">
        <v>425</v>
      </c>
      <c r="L472" s="21">
        <v>16591.04</v>
      </c>
    </row>
    <row r="473" spans="1:12" x14ac:dyDescent="0.2">
      <c r="A473" s="20" t="s">
        <v>2630</v>
      </c>
      <c r="B473" s="22">
        <v>4006398</v>
      </c>
      <c r="C473" s="20" t="s">
        <v>2576</v>
      </c>
      <c r="D473" s="20" t="s">
        <v>2637</v>
      </c>
      <c r="E473" s="20" t="s">
        <v>2636</v>
      </c>
      <c r="F473" s="20" t="s">
        <v>2635</v>
      </c>
      <c r="G473" s="20" t="s">
        <v>2634</v>
      </c>
      <c r="H473" s="20" t="s">
        <v>2633</v>
      </c>
      <c r="I473" s="20" t="s">
        <v>2632</v>
      </c>
      <c r="J473" s="20" t="s">
        <v>2631</v>
      </c>
      <c r="K473" s="20" t="s">
        <v>425</v>
      </c>
      <c r="L473" s="21">
        <v>11984.78</v>
      </c>
    </row>
    <row r="474" spans="1:12" x14ac:dyDescent="0.2">
      <c r="A474" s="20" t="s">
        <v>2623</v>
      </c>
      <c r="B474" s="22">
        <v>4006399</v>
      </c>
      <c r="C474" s="20" t="s">
        <v>2576</v>
      </c>
      <c r="D474" s="20" t="s">
        <v>2629</v>
      </c>
      <c r="E474" s="20" t="s">
        <v>2629</v>
      </c>
      <c r="F474" s="20" t="s">
        <v>2628</v>
      </c>
      <c r="G474" s="20" t="s">
        <v>2627</v>
      </c>
      <c r="H474" s="20" t="s">
        <v>2626</v>
      </c>
      <c r="I474" s="20" t="s">
        <v>2625</v>
      </c>
      <c r="J474" s="20" t="s">
        <v>2624</v>
      </c>
      <c r="K474" s="20" t="s">
        <v>425</v>
      </c>
      <c r="L474" s="21">
        <v>6629.1</v>
      </c>
    </row>
    <row r="475" spans="1:12" x14ac:dyDescent="0.2">
      <c r="A475" s="20" t="s">
        <v>2617</v>
      </c>
      <c r="B475" s="22">
        <v>4006400</v>
      </c>
      <c r="C475" s="20" t="s">
        <v>2576</v>
      </c>
      <c r="D475" s="20" t="s">
        <v>2622</v>
      </c>
      <c r="E475" s="20" t="s">
        <v>2622</v>
      </c>
      <c r="F475" s="20" t="s">
        <v>2621</v>
      </c>
      <c r="G475" s="20" t="s">
        <v>2582</v>
      </c>
      <c r="H475" s="20" t="s">
        <v>2620</v>
      </c>
      <c r="I475" s="20" t="s">
        <v>2619</v>
      </c>
      <c r="J475" s="20" t="s">
        <v>2618</v>
      </c>
      <c r="K475" s="20" t="s">
        <v>425</v>
      </c>
      <c r="L475" s="21">
        <v>18719.259999999998</v>
      </c>
    </row>
    <row r="476" spans="1:12" x14ac:dyDescent="0.2">
      <c r="A476" s="20" t="s">
        <v>2611</v>
      </c>
      <c r="B476" s="22">
        <v>4010518</v>
      </c>
      <c r="C476" s="20" t="s">
        <v>2576</v>
      </c>
      <c r="D476" s="20" t="s">
        <v>2616</v>
      </c>
      <c r="E476" s="20" t="s">
        <v>2615</v>
      </c>
      <c r="F476" s="20" t="s">
        <v>251</v>
      </c>
      <c r="G476" s="20" t="s">
        <v>2556</v>
      </c>
      <c r="H476" s="20" t="s">
        <v>2614</v>
      </c>
      <c r="I476" s="20" t="s">
        <v>2613</v>
      </c>
      <c r="J476" s="20" t="s">
        <v>2612</v>
      </c>
      <c r="K476" s="20" t="s">
        <v>425</v>
      </c>
      <c r="L476" s="21">
        <v>27266.78</v>
      </c>
    </row>
    <row r="477" spans="1:12" x14ac:dyDescent="0.2">
      <c r="A477" s="20" t="s">
        <v>2605</v>
      </c>
      <c r="B477" s="22">
        <v>4010521</v>
      </c>
      <c r="C477" s="20" t="s">
        <v>2576</v>
      </c>
      <c r="D477" s="20" t="s">
        <v>2610</v>
      </c>
      <c r="E477" s="20" t="s">
        <v>2610</v>
      </c>
      <c r="F477" s="20" t="s">
        <v>2609</v>
      </c>
      <c r="G477" s="20" t="s">
        <v>2557</v>
      </c>
      <c r="H477" s="20" t="s">
        <v>2608</v>
      </c>
      <c r="I477" s="20" t="s">
        <v>2607</v>
      </c>
      <c r="J477" s="20" t="s">
        <v>2606</v>
      </c>
      <c r="K477" s="20" t="s">
        <v>425</v>
      </c>
      <c r="L477" s="21">
        <v>6966.24</v>
      </c>
    </row>
    <row r="478" spans="1:12" x14ac:dyDescent="0.2">
      <c r="A478" s="20" t="s">
        <v>2598</v>
      </c>
      <c r="B478" s="22">
        <v>4010388</v>
      </c>
      <c r="C478" s="20" t="s">
        <v>2576</v>
      </c>
      <c r="D478" s="20" t="s">
        <v>2604</v>
      </c>
      <c r="E478" s="20" t="s">
        <v>2604</v>
      </c>
      <c r="F478" s="20" t="s">
        <v>2603</v>
      </c>
      <c r="G478" s="20" t="s">
        <v>2602</v>
      </c>
      <c r="H478" s="20" t="s">
        <v>2601</v>
      </c>
      <c r="I478" s="20" t="s">
        <v>2600</v>
      </c>
      <c r="J478" s="20" t="s">
        <v>2599</v>
      </c>
      <c r="K478" s="20" t="s">
        <v>425</v>
      </c>
      <c r="L478" s="21">
        <v>18020.59</v>
      </c>
    </row>
    <row r="479" spans="1:12" x14ac:dyDescent="0.2">
      <c r="A479" s="20" t="s">
        <v>2592</v>
      </c>
      <c r="B479" s="22">
        <v>4010657</v>
      </c>
      <c r="C479" s="20" t="s">
        <v>2576</v>
      </c>
      <c r="D479" s="20" t="s">
        <v>2597</v>
      </c>
      <c r="E479" s="20" t="s">
        <v>2596</v>
      </c>
      <c r="F479" s="20" t="s">
        <v>251</v>
      </c>
      <c r="G479" s="20" t="s">
        <v>2557</v>
      </c>
      <c r="H479" s="20" t="s">
        <v>2595</v>
      </c>
      <c r="I479" s="20" t="s">
        <v>2594</v>
      </c>
      <c r="J479" s="20" t="s">
        <v>2593</v>
      </c>
      <c r="K479" s="20" t="s">
        <v>425</v>
      </c>
      <c r="L479" s="21">
        <v>12548.3</v>
      </c>
    </row>
    <row r="480" spans="1:12" x14ac:dyDescent="0.2">
      <c r="A480" s="20" t="s">
        <v>2585</v>
      </c>
      <c r="B480" s="22">
        <v>4006406</v>
      </c>
      <c r="C480" s="20" t="s">
        <v>2576</v>
      </c>
      <c r="D480" s="20" t="s">
        <v>2591</v>
      </c>
      <c r="E480" s="20" t="s">
        <v>2591</v>
      </c>
      <c r="F480" s="20" t="s">
        <v>2590</v>
      </c>
      <c r="G480" s="20" t="s">
        <v>2589</v>
      </c>
      <c r="H480" s="20" t="s">
        <v>2588</v>
      </c>
      <c r="I480" s="20" t="s">
        <v>2587</v>
      </c>
      <c r="J480" s="20" t="s">
        <v>2586</v>
      </c>
      <c r="K480" s="20" t="s">
        <v>425</v>
      </c>
      <c r="L480" s="21">
        <v>10211.75</v>
      </c>
    </row>
    <row r="481" spans="1:12" x14ac:dyDescent="0.2">
      <c r="A481" s="20" t="s">
        <v>2577</v>
      </c>
      <c r="B481" s="22">
        <v>4009992</v>
      </c>
      <c r="C481" s="20" t="s">
        <v>2576</v>
      </c>
      <c r="D481" s="20" t="s">
        <v>2584</v>
      </c>
      <c r="E481" s="20" t="s">
        <v>2583</v>
      </c>
      <c r="F481" s="20" t="s">
        <v>251</v>
      </c>
      <c r="G481" s="20" t="s">
        <v>2582</v>
      </c>
      <c r="H481" s="20" t="s">
        <v>2581</v>
      </c>
      <c r="I481" s="20" t="s">
        <v>2580</v>
      </c>
      <c r="J481" s="20" t="s">
        <v>2579</v>
      </c>
      <c r="K481" s="20" t="s">
        <v>425</v>
      </c>
      <c r="L481" s="21">
        <v>22470.23</v>
      </c>
    </row>
    <row r="482" spans="1:12" x14ac:dyDescent="0.2">
      <c r="A482" s="20" t="s">
        <v>2569</v>
      </c>
      <c r="B482" s="22">
        <v>4006410</v>
      </c>
      <c r="C482" s="20" t="s">
        <v>2576</v>
      </c>
      <c r="D482" s="20" t="s">
        <v>2575</v>
      </c>
      <c r="E482" s="20" t="s">
        <v>2575</v>
      </c>
      <c r="F482" s="20" t="s">
        <v>2574</v>
      </c>
      <c r="G482" s="20" t="s">
        <v>2573</v>
      </c>
      <c r="H482" s="20" t="s">
        <v>2572</v>
      </c>
      <c r="I482" s="20" t="s">
        <v>2571</v>
      </c>
      <c r="J482" s="20" t="s">
        <v>2570</v>
      </c>
      <c r="K482" s="20" t="s">
        <v>253</v>
      </c>
      <c r="L482" s="21">
        <v>15781.22</v>
      </c>
    </row>
    <row r="483" spans="1:12" x14ac:dyDescent="0.2">
      <c r="A483" s="20" t="s">
        <v>2560</v>
      </c>
      <c r="B483" s="22">
        <v>4003235</v>
      </c>
      <c r="C483" s="20" t="s">
        <v>2568</v>
      </c>
      <c r="D483" s="20" t="s">
        <v>2567</v>
      </c>
      <c r="E483" s="20" t="s">
        <v>2566</v>
      </c>
      <c r="F483" s="20" t="s">
        <v>2565</v>
      </c>
      <c r="G483" s="20" t="s">
        <v>2564</v>
      </c>
      <c r="H483" s="20" t="s">
        <v>2563</v>
      </c>
      <c r="I483" s="20" t="s">
        <v>2562</v>
      </c>
      <c r="J483" s="20" t="s">
        <v>2561</v>
      </c>
      <c r="K483" s="20" t="s">
        <v>425</v>
      </c>
      <c r="L483" s="21">
        <v>43953589.280000001</v>
      </c>
    </row>
    <row r="484" spans="1:12" x14ac:dyDescent="0.2">
      <c r="A484" s="20" t="s">
        <v>2551</v>
      </c>
      <c r="B484" s="22">
        <v>4000678</v>
      </c>
      <c r="C484" s="20" t="s">
        <v>1874</v>
      </c>
      <c r="D484" s="20" t="s">
        <v>2555</v>
      </c>
      <c r="E484" s="20" t="s">
        <v>2555</v>
      </c>
      <c r="F484" s="20" t="s">
        <v>2554</v>
      </c>
      <c r="G484" s="20" t="s">
        <v>1870</v>
      </c>
      <c r="H484" s="20" t="s">
        <v>2553</v>
      </c>
      <c r="I484" s="20" t="s">
        <v>2434</v>
      </c>
      <c r="J484" s="20" t="s">
        <v>2552</v>
      </c>
      <c r="K484" s="20" t="s">
        <v>425</v>
      </c>
      <c r="L484" s="21">
        <v>400838.15</v>
      </c>
    </row>
    <row r="485" spans="1:12" x14ac:dyDescent="0.2">
      <c r="A485" s="20" t="s">
        <v>2545</v>
      </c>
      <c r="B485" s="22">
        <v>4004083</v>
      </c>
      <c r="C485" s="20" t="s">
        <v>1874</v>
      </c>
      <c r="D485" s="20" t="s">
        <v>2550</v>
      </c>
      <c r="E485" s="20" t="s">
        <v>2550</v>
      </c>
      <c r="F485" s="20" t="s">
        <v>2549</v>
      </c>
      <c r="G485" s="20" t="s">
        <v>1870</v>
      </c>
      <c r="H485" s="20" t="s">
        <v>2548</v>
      </c>
      <c r="I485" s="20" t="s">
        <v>2547</v>
      </c>
      <c r="J485" s="20" t="s">
        <v>2546</v>
      </c>
      <c r="K485" s="20" t="s">
        <v>425</v>
      </c>
      <c r="L485" s="21">
        <v>203103.5</v>
      </c>
    </row>
    <row r="486" spans="1:12" x14ac:dyDescent="0.2">
      <c r="A486" s="20" t="s">
        <v>2538</v>
      </c>
      <c r="B486" s="22">
        <v>4000730</v>
      </c>
      <c r="C486" s="20" t="s">
        <v>1874</v>
      </c>
      <c r="D486" s="20" t="s">
        <v>2544</v>
      </c>
      <c r="E486" s="20" t="s">
        <v>2544</v>
      </c>
      <c r="F486" s="20" t="s">
        <v>2543</v>
      </c>
      <c r="G486" s="20" t="s">
        <v>2542</v>
      </c>
      <c r="H486" s="20" t="s">
        <v>2541</v>
      </c>
      <c r="I486" s="20" t="s">
        <v>2540</v>
      </c>
      <c r="J486" s="20" t="s">
        <v>2539</v>
      </c>
      <c r="K486" s="20" t="s">
        <v>425</v>
      </c>
      <c r="L486" s="21">
        <v>187167.22</v>
      </c>
    </row>
    <row r="487" spans="1:12" x14ac:dyDescent="0.2">
      <c r="A487" s="20" t="s">
        <v>2531</v>
      </c>
      <c r="B487" s="22">
        <v>4000765</v>
      </c>
      <c r="C487" s="20" t="s">
        <v>1874</v>
      </c>
      <c r="D487" s="20" t="s">
        <v>2537</v>
      </c>
      <c r="E487" s="20" t="s">
        <v>2537</v>
      </c>
      <c r="F487" s="20" t="s">
        <v>2536</v>
      </c>
      <c r="G487" s="20" t="s">
        <v>2535</v>
      </c>
      <c r="H487" s="20" t="s">
        <v>2534</v>
      </c>
      <c r="I487" s="20" t="s">
        <v>2533</v>
      </c>
      <c r="J487" s="20" t="s">
        <v>2532</v>
      </c>
      <c r="K487" s="20" t="s">
        <v>425</v>
      </c>
      <c r="L487" s="21">
        <v>25807.96</v>
      </c>
    </row>
    <row r="488" spans="1:12" x14ac:dyDescent="0.2">
      <c r="A488" s="20" t="s">
        <v>2524</v>
      </c>
      <c r="B488" s="22">
        <v>4000798</v>
      </c>
      <c r="C488" s="20" t="s">
        <v>1874</v>
      </c>
      <c r="D488" s="20" t="s">
        <v>2530</v>
      </c>
      <c r="E488" s="20" t="s">
        <v>2530</v>
      </c>
      <c r="F488" s="20" t="s">
        <v>2529</v>
      </c>
      <c r="G488" s="20" t="s">
        <v>2528</v>
      </c>
      <c r="H488" s="20" t="s">
        <v>2527</v>
      </c>
      <c r="I488" s="20" t="s">
        <v>2526</v>
      </c>
      <c r="J488" s="20" t="s">
        <v>2525</v>
      </c>
      <c r="K488" s="20" t="s">
        <v>425</v>
      </c>
      <c r="L488" s="21">
        <v>116395.38</v>
      </c>
    </row>
    <row r="489" spans="1:12" x14ac:dyDescent="0.2">
      <c r="A489" s="20" t="s">
        <v>2518</v>
      </c>
      <c r="B489" s="22">
        <v>4001063</v>
      </c>
      <c r="C489" s="20" t="s">
        <v>1874</v>
      </c>
      <c r="D489" s="20" t="s">
        <v>2523</v>
      </c>
      <c r="E489" s="20" t="s">
        <v>2523</v>
      </c>
      <c r="F489" s="20" t="s">
        <v>2522</v>
      </c>
      <c r="G489" s="20" t="s">
        <v>2075</v>
      </c>
      <c r="H489" s="20" t="s">
        <v>2521</v>
      </c>
      <c r="I489" s="20" t="s">
        <v>2520</v>
      </c>
      <c r="J489" s="20" t="s">
        <v>2519</v>
      </c>
      <c r="K489" s="20" t="s">
        <v>425</v>
      </c>
      <c r="L489" s="21">
        <v>142935.18</v>
      </c>
    </row>
    <row r="490" spans="1:12" x14ac:dyDescent="0.2">
      <c r="A490" s="20" t="s">
        <v>2511</v>
      </c>
      <c r="B490" s="22">
        <v>4000846</v>
      </c>
      <c r="C490" s="20" t="s">
        <v>1874</v>
      </c>
      <c r="D490" s="20" t="s">
        <v>2517</v>
      </c>
      <c r="E490" s="20" t="s">
        <v>2517</v>
      </c>
      <c r="F490" s="20" t="s">
        <v>2516</v>
      </c>
      <c r="G490" s="20" t="s">
        <v>2515</v>
      </c>
      <c r="H490" s="20" t="s">
        <v>2514</v>
      </c>
      <c r="I490" s="20" t="s">
        <v>2513</v>
      </c>
      <c r="J490" s="20" t="s">
        <v>2512</v>
      </c>
      <c r="K490" s="20" t="s">
        <v>425</v>
      </c>
      <c r="L490" s="21">
        <v>157424.35</v>
      </c>
    </row>
    <row r="491" spans="1:12" x14ac:dyDescent="0.2">
      <c r="A491" s="20" t="s">
        <v>2505</v>
      </c>
      <c r="B491" s="22">
        <v>4000913</v>
      </c>
      <c r="C491" s="20" t="s">
        <v>1874</v>
      </c>
      <c r="D491" s="20" t="s">
        <v>2510</v>
      </c>
      <c r="E491" s="20" t="s">
        <v>2510</v>
      </c>
      <c r="F491" s="20" t="s">
        <v>2509</v>
      </c>
      <c r="G491" s="20" t="s">
        <v>2508</v>
      </c>
      <c r="H491" s="20" t="s">
        <v>2507</v>
      </c>
      <c r="I491" s="20" t="s">
        <v>2094</v>
      </c>
      <c r="J491" s="20" t="s">
        <v>2506</v>
      </c>
      <c r="K491" s="20" t="s">
        <v>425</v>
      </c>
      <c r="L491" s="21">
        <v>35778.19</v>
      </c>
    </row>
    <row r="492" spans="1:12" x14ac:dyDescent="0.2">
      <c r="A492" s="20" t="s">
        <v>2498</v>
      </c>
      <c r="B492" s="22">
        <v>4000976</v>
      </c>
      <c r="C492" s="20" t="s">
        <v>1874</v>
      </c>
      <c r="D492" s="20" t="s">
        <v>2504</v>
      </c>
      <c r="E492" s="20" t="s">
        <v>2504</v>
      </c>
      <c r="F492" s="20" t="s">
        <v>2503</v>
      </c>
      <c r="G492" s="20" t="s">
        <v>2502</v>
      </c>
      <c r="H492" s="20" t="s">
        <v>2501</v>
      </c>
      <c r="I492" s="20" t="s">
        <v>2500</v>
      </c>
      <c r="J492" s="20" t="s">
        <v>2499</v>
      </c>
      <c r="K492" s="20" t="s">
        <v>425</v>
      </c>
      <c r="L492" s="21">
        <v>8209.89</v>
      </c>
    </row>
    <row r="493" spans="1:12" x14ac:dyDescent="0.2">
      <c r="A493" s="20" t="s">
        <v>2492</v>
      </c>
      <c r="B493" s="22">
        <v>4003978</v>
      </c>
      <c r="C493" s="20" t="s">
        <v>1874</v>
      </c>
      <c r="D493" s="20" t="s">
        <v>2497</v>
      </c>
      <c r="E493" s="20" t="s">
        <v>2497</v>
      </c>
      <c r="F493" s="20" t="s">
        <v>2496</v>
      </c>
      <c r="G493" s="20" t="s">
        <v>1930</v>
      </c>
      <c r="H493" s="20" t="s">
        <v>2495</v>
      </c>
      <c r="I493" s="20" t="s">
        <v>2494</v>
      </c>
      <c r="J493" s="20" t="s">
        <v>2493</v>
      </c>
      <c r="K493" s="20" t="s">
        <v>425</v>
      </c>
      <c r="L493" s="21">
        <v>417212.07</v>
      </c>
    </row>
    <row r="494" spans="1:12" x14ac:dyDescent="0.2">
      <c r="A494" s="20" t="s">
        <v>2484</v>
      </c>
      <c r="B494" s="22">
        <v>4001022</v>
      </c>
      <c r="C494" s="20" t="s">
        <v>1874</v>
      </c>
      <c r="D494" s="20" t="s">
        <v>2491</v>
      </c>
      <c r="E494" s="20" t="s">
        <v>2490</v>
      </c>
      <c r="F494" s="20" t="s">
        <v>2489</v>
      </c>
      <c r="G494" s="20" t="s">
        <v>2488</v>
      </c>
      <c r="H494" s="20" t="s">
        <v>2487</v>
      </c>
      <c r="I494" s="20" t="s">
        <v>2486</v>
      </c>
      <c r="J494" s="20" t="s">
        <v>2485</v>
      </c>
      <c r="K494" s="20" t="s">
        <v>425</v>
      </c>
      <c r="L494" s="21">
        <v>62199.44</v>
      </c>
    </row>
    <row r="495" spans="1:12" x14ac:dyDescent="0.2">
      <c r="A495" s="20" t="s">
        <v>2477</v>
      </c>
      <c r="B495" s="22">
        <v>4001140</v>
      </c>
      <c r="C495" s="20" t="s">
        <v>1874</v>
      </c>
      <c r="D495" s="20" t="s">
        <v>2483</v>
      </c>
      <c r="E495" s="20" t="s">
        <v>2483</v>
      </c>
      <c r="F495" s="20" t="s">
        <v>2482</v>
      </c>
      <c r="G495" s="20" t="s">
        <v>2481</v>
      </c>
      <c r="H495" s="20" t="s">
        <v>2480</v>
      </c>
      <c r="I495" s="20" t="s">
        <v>2479</v>
      </c>
      <c r="J495" s="20" t="s">
        <v>2478</v>
      </c>
      <c r="K495" s="20" t="s">
        <v>425</v>
      </c>
      <c r="L495" s="21">
        <v>58388.94</v>
      </c>
    </row>
    <row r="496" spans="1:12" x14ac:dyDescent="0.2">
      <c r="A496" s="20" t="s">
        <v>2473</v>
      </c>
      <c r="B496" s="22">
        <v>4001155</v>
      </c>
      <c r="C496" s="20" t="s">
        <v>1874</v>
      </c>
      <c r="D496" s="20" t="s">
        <v>2476</v>
      </c>
      <c r="E496" s="20" t="s">
        <v>2476</v>
      </c>
      <c r="F496" s="20" t="s">
        <v>2475</v>
      </c>
      <c r="G496" s="20" t="s">
        <v>2474</v>
      </c>
      <c r="H496" s="20" t="s">
        <v>1962</v>
      </c>
      <c r="I496" s="20" t="s">
        <v>1961</v>
      </c>
      <c r="J496" s="20" t="s">
        <v>1960</v>
      </c>
      <c r="K496" s="20" t="s">
        <v>425</v>
      </c>
      <c r="L496" s="21">
        <v>37259.46</v>
      </c>
    </row>
    <row r="497" spans="1:12" x14ac:dyDescent="0.2">
      <c r="A497" s="20" t="s">
        <v>2468</v>
      </c>
      <c r="B497" s="22">
        <v>4001173</v>
      </c>
      <c r="C497" s="20" t="s">
        <v>1874</v>
      </c>
      <c r="D497" s="20" t="s">
        <v>2472</v>
      </c>
      <c r="E497" s="20" t="s">
        <v>2472</v>
      </c>
      <c r="F497" s="20" t="s">
        <v>2471</v>
      </c>
      <c r="G497" s="20" t="s">
        <v>2470</v>
      </c>
      <c r="H497" s="20" t="s">
        <v>2370</v>
      </c>
      <c r="I497" s="20" t="s">
        <v>2469</v>
      </c>
      <c r="J497" s="20" t="s">
        <v>2368</v>
      </c>
      <c r="K497" s="20" t="s">
        <v>425</v>
      </c>
      <c r="L497" s="21">
        <v>49599.43</v>
      </c>
    </row>
    <row r="498" spans="1:12" x14ac:dyDescent="0.2">
      <c r="A498" s="20" t="s">
        <v>2461</v>
      </c>
      <c r="B498" s="22">
        <v>4003982</v>
      </c>
      <c r="C498" s="20" t="s">
        <v>1874</v>
      </c>
      <c r="D498" s="20" t="s">
        <v>2467</v>
      </c>
      <c r="E498" s="20" t="s">
        <v>2467</v>
      </c>
      <c r="F498" s="20" t="s">
        <v>2466</v>
      </c>
      <c r="G498" s="20" t="s">
        <v>2465</v>
      </c>
      <c r="H498" s="20" t="s">
        <v>2464</v>
      </c>
      <c r="I498" s="20" t="s">
        <v>2463</v>
      </c>
      <c r="J498" s="20" t="s">
        <v>2462</v>
      </c>
      <c r="K498" s="20" t="s">
        <v>425</v>
      </c>
      <c r="L498" s="21">
        <v>43404.56</v>
      </c>
    </row>
    <row r="499" spans="1:12" x14ac:dyDescent="0.2">
      <c r="A499" s="20" t="s">
        <v>2454</v>
      </c>
      <c r="B499" s="22">
        <v>4001231</v>
      </c>
      <c r="C499" s="20" t="s">
        <v>1874</v>
      </c>
      <c r="D499" s="20" t="s">
        <v>2460</v>
      </c>
      <c r="E499" s="20" t="s">
        <v>2460</v>
      </c>
      <c r="F499" s="20" t="s">
        <v>2459</v>
      </c>
      <c r="G499" s="20" t="s">
        <v>2458</v>
      </c>
      <c r="H499" s="20" t="s">
        <v>2457</v>
      </c>
      <c r="I499" s="20" t="s">
        <v>2456</v>
      </c>
      <c r="J499" s="20" t="s">
        <v>2455</v>
      </c>
      <c r="K499" s="20" t="s">
        <v>425</v>
      </c>
      <c r="L499" s="21">
        <v>52335.57</v>
      </c>
    </row>
    <row r="500" spans="1:12" x14ac:dyDescent="0.2">
      <c r="A500" s="20" t="s">
        <v>2447</v>
      </c>
      <c r="B500" s="22">
        <v>4001306</v>
      </c>
      <c r="C500" s="20" t="s">
        <v>1874</v>
      </c>
      <c r="D500" s="20" t="s">
        <v>2453</v>
      </c>
      <c r="E500" s="20" t="s">
        <v>2453</v>
      </c>
      <c r="F500" s="20" t="s">
        <v>2452</v>
      </c>
      <c r="G500" s="20" t="s">
        <v>2451</v>
      </c>
      <c r="H500" s="20" t="s">
        <v>2450</v>
      </c>
      <c r="I500" s="20" t="s">
        <v>2449</v>
      </c>
      <c r="J500" s="20" t="s">
        <v>2448</v>
      </c>
      <c r="K500" s="20" t="s">
        <v>425</v>
      </c>
      <c r="L500" s="21">
        <v>41333.42</v>
      </c>
    </row>
    <row r="501" spans="1:12" x14ac:dyDescent="0.2">
      <c r="A501" s="20" t="s">
        <v>2440</v>
      </c>
      <c r="B501" s="22">
        <v>4001421</v>
      </c>
      <c r="C501" s="20" t="s">
        <v>1874</v>
      </c>
      <c r="D501" s="20" t="s">
        <v>2446</v>
      </c>
      <c r="E501" s="20" t="s">
        <v>2446</v>
      </c>
      <c r="F501" s="20" t="s">
        <v>2445</v>
      </c>
      <c r="G501" s="20" t="s">
        <v>2444</v>
      </c>
      <c r="H501" s="20" t="s">
        <v>2443</v>
      </c>
      <c r="I501" s="20" t="s">
        <v>2442</v>
      </c>
      <c r="J501" s="20" t="s">
        <v>2441</v>
      </c>
      <c r="K501" s="20" t="s">
        <v>425</v>
      </c>
      <c r="L501" s="21">
        <v>86380.74</v>
      </c>
    </row>
    <row r="502" spans="1:12" x14ac:dyDescent="0.2">
      <c r="A502" s="20" t="s">
        <v>2432</v>
      </c>
      <c r="B502" s="22">
        <v>4001425</v>
      </c>
      <c r="C502" s="20" t="s">
        <v>1874</v>
      </c>
      <c r="D502" s="20" t="s">
        <v>2439</v>
      </c>
      <c r="E502" s="20" t="s">
        <v>2438</v>
      </c>
      <c r="F502" s="20" t="s">
        <v>2437</v>
      </c>
      <c r="G502" s="20" t="s">
        <v>2436</v>
      </c>
      <c r="H502" s="20" t="s">
        <v>2435</v>
      </c>
      <c r="I502" s="20" t="s">
        <v>2434</v>
      </c>
      <c r="J502" s="20" t="s">
        <v>2433</v>
      </c>
      <c r="K502" s="20" t="s">
        <v>425</v>
      </c>
      <c r="L502" s="21">
        <v>120198.56</v>
      </c>
    </row>
    <row r="503" spans="1:12" x14ac:dyDescent="0.2">
      <c r="A503" s="20" t="s">
        <v>2426</v>
      </c>
      <c r="B503" s="22">
        <v>4001041</v>
      </c>
      <c r="C503" s="20" t="s">
        <v>1874</v>
      </c>
      <c r="D503" s="20" t="s">
        <v>2431</v>
      </c>
      <c r="E503" s="20" t="s">
        <v>2431</v>
      </c>
      <c r="F503" s="20" t="s">
        <v>2430</v>
      </c>
      <c r="G503" s="20" t="s">
        <v>1943</v>
      </c>
      <c r="H503" s="20" t="s">
        <v>2429</v>
      </c>
      <c r="I503" s="20" t="s">
        <v>2428</v>
      </c>
      <c r="J503" s="20" t="s">
        <v>2427</v>
      </c>
      <c r="K503" s="20" t="s">
        <v>425</v>
      </c>
      <c r="L503" s="21">
        <v>48519.7</v>
      </c>
    </row>
    <row r="504" spans="1:12" x14ac:dyDescent="0.2">
      <c r="A504" s="20" t="s">
        <v>2420</v>
      </c>
      <c r="B504" s="22">
        <v>4004312</v>
      </c>
      <c r="C504" s="20" t="s">
        <v>1874</v>
      </c>
      <c r="D504" s="20" t="s">
        <v>2425</v>
      </c>
      <c r="E504" s="20" t="s">
        <v>2425</v>
      </c>
      <c r="F504" s="20" t="s">
        <v>2424</v>
      </c>
      <c r="G504" s="20" t="s">
        <v>1978</v>
      </c>
      <c r="H504" s="20" t="s">
        <v>2423</v>
      </c>
      <c r="I504" s="20" t="s">
        <v>2422</v>
      </c>
      <c r="J504" s="20" t="s">
        <v>2421</v>
      </c>
      <c r="K504" s="20" t="s">
        <v>425</v>
      </c>
      <c r="L504" s="21">
        <v>4774.59</v>
      </c>
    </row>
    <row r="505" spans="1:12" x14ac:dyDescent="0.2">
      <c r="A505" s="20" t="s">
        <v>2416</v>
      </c>
      <c r="B505" s="22">
        <v>4001701</v>
      </c>
      <c r="C505" s="20" t="s">
        <v>1874</v>
      </c>
      <c r="D505" s="20" t="s">
        <v>2419</v>
      </c>
      <c r="E505" s="20" t="s">
        <v>2419</v>
      </c>
      <c r="F505" s="20" t="s">
        <v>2418</v>
      </c>
      <c r="G505" s="20" t="s">
        <v>2417</v>
      </c>
      <c r="H505" s="20" t="s">
        <v>2264</v>
      </c>
      <c r="I505" s="20" t="s">
        <v>2263</v>
      </c>
      <c r="J505" s="20" t="s">
        <v>2262</v>
      </c>
      <c r="K505" s="20" t="s">
        <v>425</v>
      </c>
      <c r="L505" s="21">
        <v>23955.89</v>
      </c>
    </row>
    <row r="506" spans="1:12" x14ac:dyDescent="0.2">
      <c r="A506" s="20" t="s">
        <v>2409</v>
      </c>
      <c r="B506" s="22">
        <v>4000929</v>
      </c>
      <c r="C506" s="20" t="s">
        <v>1874</v>
      </c>
      <c r="D506" s="20" t="s">
        <v>2415</v>
      </c>
      <c r="E506" s="20" t="s">
        <v>2415</v>
      </c>
      <c r="F506" s="20" t="s">
        <v>2414</v>
      </c>
      <c r="G506" s="20" t="s">
        <v>2413</v>
      </c>
      <c r="H506" s="20" t="s">
        <v>2412</v>
      </c>
      <c r="I506" s="20" t="s">
        <v>2411</v>
      </c>
      <c r="J506" s="20" t="s">
        <v>2410</v>
      </c>
      <c r="K506" s="20" t="s">
        <v>425</v>
      </c>
      <c r="L506" s="21">
        <v>166849.10999999999</v>
      </c>
    </row>
    <row r="507" spans="1:12" x14ac:dyDescent="0.2">
      <c r="A507" s="20" t="s">
        <v>2402</v>
      </c>
      <c r="B507" s="22">
        <v>4000910</v>
      </c>
      <c r="C507" s="20" t="s">
        <v>1874</v>
      </c>
      <c r="D507" s="20" t="s">
        <v>2408</v>
      </c>
      <c r="E507" s="20" t="s">
        <v>2408</v>
      </c>
      <c r="F507" s="20" t="s">
        <v>2407</v>
      </c>
      <c r="G507" s="20" t="s">
        <v>2406</v>
      </c>
      <c r="H507" s="20" t="s">
        <v>2405</v>
      </c>
      <c r="I507" s="20" t="s">
        <v>2404</v>
      </c>
      <c r="J507" s="20" t="s">
        <v>2403</v>
      </c>
      <c r="K507" s="20" t="s">
        <v>425</v>
      </c>
      <c r="L507" s="21">
        <v>26233.41</v>
      </c>
    </row>
    <row r="508" spans="1:12" x14ac:dyDescent="0.2">
      <c r="A508" s="20" t="s">
        <v>2395</v>
      </c>
      <c r="B508" s="22">
        <v>4001779</v>
      </c>
      <c r="C508" s="20" t="s">
        <v>1874</v>
      </c>
      <c r="D508" s="20" t="s">
        <v>2401</v>
      </c>
      <c r="E508" s="20" t="s">
        <v>2401</v>
      </c>
      <c r="F508" s="20" t="s">
        <v>2400</v>
      </c>
      <c r="G508" s="20" t="s">
        <v>2399</v>
      </c>
      <c r="H508" s="20" t="s">
        <v>2398</v>
      </c>
      <c r="I508" s="20" t="s">
        <v>2397</v>
      </c>
      <c r="J508" s="20" t="s">
        <v>2396</v>
      </c>
      <c r="K508" s="20" t="s">
        <v>425</v>
      </c>
      <c r="L508" s="21">
        <v>166993.53</v>
      </c>
    </row>
    <row r="509" spans="1:12" x14ac:dyDescent="0.2">
      <c r="A509" s="20" t="s">
        <v>2388</v>
      </c>
      <c r="B509" s="22">
        <v>4004044</v>
      </c>
      <c r="C509" s="20" t="s">
        <v>1874</v>
      </c>
      <c r="D509" s="20" t="s">
        <v>2394</v>
      </c>
      <c r="E509" s="20" t="s">
        <v>2394</v>
      </c>
      <c r="F509" s="20" t="s">
        <v>2393</v>
      </c>
      <c r="G509" s="20" t="s">
        <v>2392</v>
      </c>
      <c r="H509" s="20" t="s">
        <v>2391</v>
      </c>
      <c r="I509" s="20" t="s">
        <v>2390</v>
      </c>
      <c r="J509" s="20" t="s">
        <v>2389</v>
      </c>
      <c r="K509" s="20" t="s">
        <v>425</v>
      </c>
      <c r="L509" s="21">
        <v>397904.89</v>
      </c>
    </row>
    <row r="510" spans="1:12" x14ac:dyDescent="0.2">
      <c r="A510" s="20" t="s">
        <v>2381</v>
      </c>
      <c r="B510" s="22">
        <v>4001979</v>
      </c>
      <c r="C510" s="20" t="s">
        <v>1874</v>
      </c>
      <c r="D510" s="20" t="s">
        <v>2387</v>
      </c>
      <c r="E510" s="20" t="s">
        <v>2387</v>
      </c>
      <c r="F510" s="20" t="s">
        <v>2386</v>
      </c>
      <c r="G510" s="20" t="s">
        <v>2385</v>
      </c>
      <c r="H510" s="20" t="s">
        <v>2384</v>
      </c>
      <c r="I510" s="20" t="s">
        <v>2383</v>
      </c>
      <c r="J510" s="20" t="s">
        <v>2382</v>
      </c>
      <c r="K510" s="20" t="s">
        <v>425</v>
      </c>
      <c r="L510" s="21">
        <v>49494.04</v>
      </c>
    </row>
    <row r="511" spans="1:12" x14ac:dyDescent="0.2">
      <c r="A511" s="20" t="s">
        <v>2374</v>
      </c>
      <c r="B511" s="22">
        <v>4002010</v>
      </c>
      <c r="C511" s="20" t="s">
        <v>1874</v>
      </c>
      <c r="D511" s="20" t="s">
        <v>2380</v>
      </c>
      <c r="E511" s="20" t="s">
        <v>2380</v>
      </c>
      <c r="F511" s="20" t="s">
        <v>2379</v>
      </c>
      <c r="G511" s="20" t="s">
        <v>2378</v>
      </c>
      <c r="H511" s="20" t="s">
        <v>2377</v>
      </c>
      <c r="I511" s="20" t="s">
        <v>2376</v>
      </c>
      <c r="J511" s="20" t="s">
        <v>2375</v>
      </c>
      <c r="K511" s="20" t="s">
        <v>425</v>
      </c>
      <c r="L511" s="21">
        <v>22471.7</v>
      </c>
    </row>
    <row r="512" spans="1:12" x14ac:dyDescent="0.2">
      <c r="A512" s="20" t="s">
        <v>2367</v>
      </c>
      <c r="B512" s="22">
        <v>4002016</v>
      </c>
      <c r="C512" s="20" t="s">
        <v>1874</v>
      </c>
      <c r="D512" s="20" t="s">
        <v>2373</v>
      </c>
      <c r="E512" s="20" t="s">
        <v>2373</v>
      </c>
      <c r="F512" s="20" t="s">
        <v>2372</v>
      </c>
      <c r="G512" s="20" t="s">
        <v>2371</v>
      </c>
      <c r="H512" s="20" t="s">
        <v>2370</v>
      </c>
      <c r="I512" s="20" t="s">
        <v>2369</v>
      </c>
      <c r="J512" s="20" t="s">
        <v>2368</v>
      </c>
      <c r="K512" s="20" t="s">
        <v>425</v>
      </c>
      <c r="L512" s="21">
        <v>42977.65</v>
      </c>
    </row>
    <row r="513" spans="1:12" x14ac:dyDescent="0.2">
      <c r="A513" s="20" t="s">
        <v>2360</v>
      </c>
      <c r="B513" s="22">
        <v>4002099</v>
      </c>
      <c r="C513" s="20" t="s">
        <v>1874</v>
      </c>
      <c r="D513" s="20" t="s">
        <v>2366</v>
      </c>
      <c r="E513" s="20" t="s">
        <v>2366</v>
      </c>
      <c r="F513" s="20" t="s">
        <v>2365</v>
      </c>
      <c r="G513" s="20" t="s">
        <v>2364</v>
      </c>
      <c r="H513" s="20" t="s">
        <v>2363</v>
      </c>
      <c r="I513" s="20" t="s">
        <v>2362</v>
      </c>
      <c r="J513" s="20" t="s">
        <v>2361</v>
      </c>
      <c r="K513" s="20" t="s">
        <v>425</v>
      </c>
      <c r="L513" s="21">
        <v>32215.55</v>
      </c>
    </row>
    <row r="514" spans="1:12" x14ac:dyDescent="0.2">
      <c r="A514" s="20" t="s">
        <v>2353</v>
      </c>
      <c r="B514" s="22">
        <v>4003917</v>
      </c>
      <c r="C514" s="20" t="s">
        <v>1874</v>
      </c>
      <c r="D514" s="20" t="s">
        <v>2359</v>
      </c>
      <c r="E514" s="20" t="s">
        <v>2359</v>
      </c>
      <c r="F514" s="20" t="s">
        <v>2358</v>
      </c>
      <c r="G514" s="20" t="s">
        <v>2357</v>
      </c>
      <c r="H514" s="20" t="s">
        <v>2356</v>
      </c>
      <c r="I514" s="20" t="s">
        <v>2355</v>
      </c>
      <c r="J514" s="20" t="s">
        <v>2354</v>
      </c>
      <c r="K514" s="20" t="s">
        <v>425</v>
      </c>
      <c r="L514" s="21">
        <v>30809.42</v>
      </c>
    </row>
    <row r="515" spans="1:12" x14ac:dyDescent="0.2">
      <c r="A515" s="20" t="s">
        <v>2348</v>
      </c>
      <c r="B515" s="22">
        <v>4002132</v>
      </c>
      <c r="C515" s="20" t="s">
        <v>1874</v>
      </c>
      <c r="D515" s="20" t="s">
        <v>2352</v>
      </c>
      <c r="E515" s="20" t="s">
        <v>2352</v>
      </c>
      <c r="F515" s="20" t="s">
        <v>2351</v>
      </c>
      <c r="G515" s="20" t="s">
        <v>2350</v>
      </c>
      <c r="H515" s="20" t="s">
        <v>2349</v>
      </c>
      <c r="I515" s="20" t="s">
        <v>2256</v>
      </c>
      <c r="J515" s="20" t="s">
        <v>2255</v>
      </c>
      <c r="K515" s="20" t="s">
        <v>425</v>
      </c>
      <c r="L515" s="21">
        <v>22430.71</v>
      </c>
    </row>
    <row r="516" spans="1:12" x14ac:dyDescent="0.2">
      <c r="A516" s="20" t="s">
        <v>2341</v>
      </c>
      <c r="B516" s="22">
        <v>4002135</v>
      </c>
      <c r="C516" s="20" t="s">
        <v>1874</v>
      </c>
      <c r="D516" s="20" t="s">
        <v>2347</v>
      </c>
      <c r="E516" s="20" t="s">
        <v>2347</v>
      </c>
      <c r="F516" s="20" t="s">
        <v>2346</v>
      </c>
      <c r="G516" s="20" t="s">
        <v>2345</v>
      </c>
      <c r="H516" s="20" t="s">
        <v>2344</v>
      </c>
      <c r="I516" s="20" t="s">
        <v>2343</v>
      </c>
      <c r="J516" s="20" t="s">
        <v>2342</v>
      </c>
      <c r="K516" s="20" t="s">
        <v>425</v>
      </c>
      <c r="L516" s="21">
        <v>11404.66</v>
      </c>
    </row>
    <row r="517" spans="1:12" x14ac:dyDescent="0.2">
      <c r="A517" s="20" t="s">
        <v>2334</v>
      </c>
      <c r="B517" s="22">
        <v>4002152</v>
      </c>
      <c r="C517" s="20" t="s">
        <v>1874</v>
      </c>
      <c r="D517" s="20" t="s">
        <v>2340</v>
      </c>
      <c r="E517" s="20" t="s">
        <v>2340</v>
      </c>
      <c r="F517" s="20" t="s">
        <v>2339</v>
      </c>
      <c r="G517" s="20" t="s">
        <v>2338</v>
      </c>
      <c r="H517" s="20" t="s">
        <v>2337</v>
      </c>
      <c r="I517" s="20" t="s">
        <v>2336</v>
      </c>
      <c r="J517" s="20" t="s">
        <v>2335</v>
      </c>
      <c r="K517" s="20" t="s">
        <v>425</v>
      </c>
      <c r="L517" s="21">
        <v>104869.23</v>
      </c>
    </row>
    <row r="518" spans="1:12" x14ac:dyDescent="0.2">
      <c r="A518" s="20" t="s">
        <v>2327</v>
      </c>
      <c r="B518" s="22">
        <v>4003617</v>
      </c>
      <c r="C518" s="20" t="s">
        <v>1874</v>
      </c>
      <c r="D518" s="20" t="s">
        <v>2333</v>
      </c>
      <c r="E518" s="20" t="s">
        <v>2333</v>
      </c>
      <c r="F518" s="20" t="s">
        <v>2332</v>
      </c>
      <c r="G518" s="20" t="s">
        <v>2331</v>
      </c>
      <c r="H518" s="20" t="s">
        <v>2330</v>
      </c>
      <c r="I518" s="20" t="s">
        <v>2329</v>
      </c>
      <c r="J518" s="20" t="s">
        <v>2328</v>
      </c>
      <c r="K518" s="20" t="s">
        <v>425</v>
      </c>
      <c r="L518" s="21">
        <v>130635.71</v>
      </c>
    </row>
    <row r="519" spans="1:12" x14ac:dyDescent="0.2">
      <c r="A519" s="20" t="s">
        <v>2320</v>
      </c>
      <c r="B519" s="22">
        <v>4002154</v>
      </c>
      <c r="C519" s="20" t="s">
        <v>1874</v>
      </c>
      <c r="D519" s="20" t="s">
        <v>2326</v>
      </c>
      <c r="E519" s="20" t="s">
        <v>2326</v>
      </c>
      <c r="F519" s="20" t="s">
        <v>2325</v>
      </c>
      <c r="G519" s="20" t="s">
        <v>2324</v>
      </c>
      <c r="H519" s="20" t="s">
        <v>2323</v>
      </c>
      <c r="I519" s="20" t="s">
        <v>2322</v>
      </c>
      <c r="J519" s="20" t="s">
        <v>2321</v>
      </c>
      <c r="K519" s="20" t="s">
        <v>425</v>
      </c>
      <c r="L519" s="21">
        <v>137444.85</v>
      </c>
    </row>
    <row r="520" spans="1:12" x14ac:dyDescent="0.2">
      <c r="A520" s="20" t="s">
        <v>2313</v>
      </c>
      <c r="B520" s="22">
        <v>4003288</v>
      </c>
      <c r="C520" s="20" t="s">
        <v>1874</v>
      </c>
      <c r="D520" s="20" t="s">
        <v>2319</v>
      </c>
      <c r="E520" s="20" t="s">
        <v>2319</v>
      </c>
      <c r="F520" s="20" t="s">
        <v>2318</v>
      </c>
      <c r="G520" s="20" t="s">
        <v>2317</v>
      </c>
      <c r="H520" s="20" t="s">
        <v>2316</v>
      </c>
      <c r="I520" s="20" t="s">
        <v>2315</v>
      </c>
      <c r="J520" s="20" t="s">
        <v>2314</v>
      </c>
      <c r="K520" s="20" t="s">
        <v>425</v>
      </c>
      <c r="L520" s="21">
        <v>22350.7</v>
      </c>
    </row>
    <row r="521" spans="1:12" x14ac:dyDescent="0.2">
      <c r="A521" s="20" t="s">
        <v>2306</v>
      </c>
      <c r="B521" s="22">
        <v>4002181</v>
      </c>
      <c r="C521" s="20" t="s">
        <v>1874</v>
      </c>
      <c r="D521" s="20" t="s">
        <v>2312</v>
      </c>
      <c r="E521" s="20" t="s">
        <v>2312</v>
      </c>
      <c r="F521" s="20" t="s">
        <v>2311</v>
      </c>
      <c r="G521" s="20" t="s">
        <v>2310</v>
      </c>
      <c r="H521" s="20" t="s">
        <v>2309</v>
      </c>
      <c r="I521" s="20" t="s">
        <v>2308</v>
      </c>
      <c r="J521" s="20" t="s">
        <v>2307</v>
      </c>
      <c r="K521" s="20" t="s">
        <v>425</v>
      </c>
      <c r="L521" s="21">
        <v>45387.39</v>
      </c>
    </row>
    <row r="522" spans="1:12" x14ac:dyDescent="0.2">
      <c r="A522" s="20" t="s">
        <v>2299</v>
      </c>
      <c r="B522" s="22">
        <v>4002212</v>
      </c>
      <c r="C522" s="20" t="s">
        <v>1874</v>
      </c>
      <c r="D522" s="20" t="s">
        <v>2305</v>
      </c>
      <c r="E522" s="20" t="s">
        <v>2305</v>
      </c>
      <c r="F522" s="20" t="s">
        <v>2304</v>
      </c>
      <c r="G522" s="20" t="s">
        <v>2303</v>
      </c>
      <c r="H522" s="20" t="s">
        <v>2302</v>
      </c>
      <c r="I522" s="20" t="s">
        <v>2301</v>
      </c>
      <c r="J522" s="20" t="s">
        <v>2300</v>
      </c>
      <c r="K522" s="20" t="s">
        <v>425</v>
      </c>
      <c r="L522" s="21">
        <v>45998.239999999998</v>
      </c>
    </row>
    <row r="523" spans="1:12" x14ac:dyDescent="0.2">
      <c r="A523" s="20" t="s">
        <v>2292</v>
      </c>
      <c r="B523" s="22">
        <v>4002215</v>
      </c>
      <c r="C523" s="20" t="s">
        <v>1874</v>
      </c>
      <c r="D523" s="20" t="s">
        <v>2298</v>
      </c>
      <c r="E523" s="20" t="s">
        <v>2298</v>
      </c>
      <c r="F523" s="20" t="s">
        <v>2297</v>
      </c>
      <c r="G523" s="20" t="s">
        <v>2296</v>
      </c>
      <c r="H523" s="20" t="s">
        <v>2295</v>
      </c>
      <c r="I523" s="20" t="s">
        <v>2294</v>
      </c>
      <c r="J523" s="20" t="s">
        <v>2293</v>
      </c>
      <c r="K523" s="20" t="s">
        <v>425</v>
      </c>
      <c r="L523" s="21">
        <v>33859.769999999997</v>
      </c>
    </row>
    <row r="524" spans="1:12" x14ac:dyDescent="0.2">
      <c r="A524" s="20" t="s">
        <v>2285</v>
      </c>
      <c r="B524" s="22">
        <v>4002227</v>
      </c>
      <c r="C524" s="20" t="s">
        <v>1874</v>
      </c>
      <c r="D524" s="20" t="s">
        <v>2291</v>
      </c>
      <c r="E524" s="20" t="s">
        <v>2291</v>
      </c>
      <c r="F524" s="20" t="s">
        <v>2290</v>
      </c>
      <c r="G524" s="20" t="s">
        <v>2289</v>
      </c>
      <c r="H524" s="20" t="s">
        <v>2288</v>
      </c>
      <c r="I524" s="20" t="s">
        <v>2287</v>
      </c>
      <c r="J524" s="20" t="s">
        <v>2286</v>
      </c>
      <c r="K524" s="20" t="s">
        <v>425</v>
      </c>
      <c r="L524" s="21">
        <v>182465.82</v>
      </c>
    </row>
    <row r="525" spans="1:12" x14ac:dyDescent="0.2">
      <c r="A525" s="20" t="s">
        <v>2278</v>
      </c>
      <c r="B525" s="22">
        <v>4005510</v>
      </c>
      <c r="C525" s="20" t="s">
        <v>1874</v>
      </c>
      <c r="D525" s="20" t="s">
        <v>2284</v>
      </c>
      <c r="E525" s="20" t="s">
        <v>2284</v>
      </c>
      <c r="F525" s="20" t="s">
        <v>2283</v>
      </c>
      <c r="G525" s="20" t="s">
        <v>2282</v>
      </c>
      <c r="H525" s="20" t="s">
        <v>2281</v>
      </c>
      <c r="I525" s="20" t="s">
        <v>2280</v>
      </c>
      <c r="J525" s="20" t="s">
        <v>2279</v>
      </c>
      <c r="K525" s="20" t="s">
        <v>425</v>
      </c>
      <c r="L525" s="21">
        <v>36450.03</v>
      </c>
    </row>
    <row r="526" spans="1:12" x14ac:dyDescent="0.2">
      <c r="A526" s="20" t="s">
        <v>2274</v>
      </c>
      <c r="B526" s="22">
        <v>4002297</v>
      </c>
      <c r="C526" s="20" t="s">
        <v>1874</v>
      </c>
      <c r="D526" s="20" t="s">
        <v>2277</v>
      </c>
      <c r="E526" s="20" t="s">
        <v>2277</v>
      </c>
      <c r="F526" s="20" t="s">
        <v>2276</v>
      </c>
      <c r="G526" s="20" t="s">
        <v>2275</v>
      </c>
      <c r="H526" s="20" t="s">
        <v>1962</v>
      </c>
      <c r="I526" s="20" t="s">
        <v>1961</v>
      </c>
      <c r="J526" s="20" t="s">
        <v>1960</v>
      </c>
      <c r="K526" s="20" t="s">
        <v>425</v>
      </c>
      <c r="L526" s="21">
        <v>21834.99</v>
      </c>
    </row>
    <row r="527" spans="1:12" x14ac:dyDescent="0.2">
      <c r="A527" s="20" t="s">
        <v>2267</v>
      </c>
      <c r="B527" s="22">
        <v>4004622</v>
      </c>
      <c r="C527" s="20" t="s">
        <v>1874</v>
      </c>
      <c r="D527" s="20" t="s">
        <v>2273</v>
      </c>
      <c r="E527" s="20" t="s">
        <v>2273</v>
      </c>
      <c r="F527" s="20" t="s">
        <v>2272</v>
      </c>
      <c r="G527" s="20" t="s">
        <v>2271</v>
      </c>
      <c r="H527" s="20" t="s">
        <v>2270</v>
      </c>
      <c r="I527" s="20" t="s">
        <v>2269</v>
      </c>
      <c r="J527" s="20" t="s">
        <v>2268</v>
      </c>
      <c r="K527" s="20" t="s">
        <v>425</v>
      </c>
      <c r="L527" s="21">
        <v>64904.85</v>
      </c>
    </row>
    <row r="528" spans="1:12" x14ac:dyDescent="0.2">
      <c r="A528" s="20" t="s">
        <v>2261</v>
      </c>
      <c r="B528" s="22">
        <v>4002264</v>
      </c>
      <c r="C528" s="20" t="s">
        <v>1874</v>
      </c>
      <c r="D528" s="20" t="s">
        <v>2266</v>
      </c>
      <c r="E528" s="20" t="s">
        <v>2266</v>
      </c>
      <c r="F528" s="20" t="s">
        <v>2265</v>
      </c>
      <c r="G528" s="20" t="s">
        <v>2237</v>
      </c>
      <c r="H528" s="20" t="s">
        <v>2264</v>
      </c>
      <c r="I528" s="20" t="s">
        <v>2263</v>
      </c>
      <c r="J528" s="20" t="s">
        <v>2262</v>
      </c>
      <c r="K528" s="20" t="s">
        <v>425</v>
      </c>
      <c r="L528" s="21">
        <v>15539.13</v>
      </c>
    </row>
    <row r="529" spans="1:12" x14ac:dyDescent="0.2">
      <c r="A529" s="20" t="s">
        <v>2254</v>
      </c>
      <c r="B529" s="22">
        <v>4002431</v>
      </c>
      <c r="C529" s="20" t="s">
        <v>1874</v>
      </c>
      <c r="D529" s="20" t="s">
        <v>2260</v>
      </c>
      <c r="E529" s="20" t="s">
        <v>2260</v>
      </c>
      <c r="F529" s="20" t="s">
        <v>2259</v>
      </c>
      <c r="G529" s="20" t="s">
        <v>2258</v>
      </c>
      <c r="H529" s="20" t="s">
        <v>2257</v>
      </c>
      <c r="I529" s="20" t="s">
        <v>2256</v>
      </c>
      <c r="J529" s="20" t="s">
        <v>2255</v>
      </c>
      <c r="K529" s="20" t="s">
        <v>425</v>
      </c>
      <c r="L529" s="21">
        <v>79598.929999999993</v>
      </c>
    </row>
    <row r="530" spans="1:12" x14ac:dyDescent="0.2">
      <c r="A530" s="20" t="s">
        <v>2247</v>
      </c>
      <c r="B530" s="22">
        <v>4005431</v>
      </c>
      <c r="C530" s="20" t="s">
        <v>1874</v>
      </c>
      <c r="D530" s="20" t="s">
        <v>2253</v>
      </c>
      <c r="E530" s="20" t="s">
        <v>2253</v>
      </c>
      <c r="F530" s="20" t="s">
        <v>2252</v>
      </c>
      <c r="G530" s="20" t="s">
        <v>2251</v>
      </c>
      <c r="H530" s="20" t="s">
        <v>2250</v>
      </c>
      <c r="I530" s="20" t="s">
        <v>2249</v>
      </c>
      <c r="J530" s="20" t="s">
        <v>2248</v>
      </c>
      <c r="K530" s="20" t="s">
        <v>425</v>
      </c>
      <c r="L530" s="21">
        <v>86255.35</v>
      </c>
    </row>
    <row r="531" spans="1:12" x14ac:dyDescent="0.2">
      <c r="A531" s="20" t="s">
        <v>2240</v>
      </c>
      <c r="B531" s="22">
        <v>4002433</v>
      </c>
      <c r="C531" s="20" t="s">
        <v>1874</v>
      </c>
      <c r="D531" s="20" t="s">
        <v>2246</v>
      </c>
      <c r="E531" s="20" t="s">
        <v>2246</v>
      </c>
      <c r="F531" s="20" t="s">
        <v>2245</v>
      </c>
      <c r="G531" s="20" t="s">
        <v>2244</v>
      </c>
      <c r="H531" s="20" t="s">
        <v>2243</v>
      </c>
      <c r="I531" s="20" t="s">
        <v>2242</v>
      </c>
      <c r="J531" s="20" t="s">
        <v>2241</v>
      </c>
      <c r="K531" s="20" t="s">
        <v>425</v>
      </c>
      <c r="L531" s="21">
        <v>103061.07</v>
      </c>
    </row>
    <row r="532" spans="1:12" x14ac:dyDescent="0.2">
      <c r="A532" s="20" t="s">
        <v>2233</v>
      </c>
      <c r="B532" s="22">
        <v>4002196</v>
      </c>
      <c r="C532" s="20" t="s">
        <v>1874</v>
      </c>
      <c r="D532" s="20" t="s">
        <v>2239</v>
      </c>
      <c r="E532" s="20" t="s">
        <v>2239</v>
      </c>
      <c r="F532" s="20" t="s">
        <v>2238</v>
      </c>
      <c r="G532" s="20" t="s">
        <v>2237</v>
      </c>
      <c r="H532" s="20" t="s">
        <v>2236</v>
      </c>
      <c r="I532" s="20" t="s">
        <v>2235</v>
      </c>
      <c r="J532" s="20" t="s">
        <v>2234</v>
      </c>
      <c r="K532" s="20" t="s">
        <v>425</v>
      </c>
      <c r="L532" s="21">
        <v>59326.69</v>
      </c>
    </row>
    <row r="533" spans="1:12" x14ac:dyDescent="0.2">
      <c r="A533" s="20" t="s">
        <v>2226</v>
      </c>
      <c r="B533" s="22">
        <v>4002649</v>
      </c>
      <c r="C533" s="20" t="s">
        <v>1874</v>
      </c>
      <c r="D533" s="20" t="s">
        <v>2232</v>
      </c>
      <c r="E533" s="20" t="s">
        <v>2232</v>
      </c>
      <c r="F533" s="20" t="s">
        <v>2231</v>
      </c>
      <c r="G533" s="20" t="s">
        <v>2230</v>
      </c>
      <c r="H533" s="20" t="s">
        <v>2229</v>
      </c>
      <c r="I533" s="20" t="s">
        <v>2228</v>
      </c>
      <c r="J533" s="20" t="s">
        <v>2227</v>
      </c>
      <c r="K533" s="20" t="s">
        <v>425</v>
      </c>
      <c r="L533" s="21">
        <v>27061.37</v>
      </c>
    </row>
    <row r="534" spans="1:12" x14ac:dyDescent="0.2">
      <c r="A534" s="20" t="s">
        <v>2219</v>
      </c>
      <c r="B534" s="22">
        <v>4002255</v>
      </c>
      <c r="C534" s="20" t="s">
        <v>1874</v>
      </c>
      <c r="D534" s="20" t="s">
        <v>2225</v>
      </c>
      <c r="E534" s="20" t="s">
        <v>2225</v>
      </c>
      <c r="F534" s="20" t="s">
        <v>2224</v>
      </c>
      <c r="G534" s="20" t="s">
        <v>2223</v>
      </c>
      <c r="H534" s="20" t="s">
        <v>2222</v>
      </c>
      <c r="I534" s="20" t="s">
        <v>2221</v>
      </c>
      <c r="J534" s="20" t="s">
        <v>2220</v>
      </c>
      <c r="K534" s="20" t="s">
        <v>425</v>
      </c>
      <c r="L534" s="21">
        <v>31489.55</v>
      </c>
    </row>
    <row r="535" spans="1:12" x14ac:dyDescent="0.2">
      <c r="A535" s="20" t="s">
        <v>2212</v>
      </c>
      <c r="B535" s="22">
        <v>4003269</v>
      </c>
      <c r="C535" s="20" t="s">
        <v>1874</v>
      </c>
      <c r="D535" s="20" t="s">
        <v>2218</v>
      </c>
      <c r="E535" s="20" t="s">
        <v>2218</v>
      </c>
      <c r="F535" s="20" t="s">
        <v>2217</v>
      </c>
      <c r="G535" s="20" t="s">
        <v>2216</v>
      </c>
      <c r="H535" s="20" t="s">
        <v>2215</v>
      </c>
      <c r="I535" s="20" t="s">
        <v>2214</v>
      </c>
      <c r="J535" s="20" t="s">
        <v>2213</v>
      </c>
      <c r="K535" s="20" t="s">
        <v>425</v>
      </c>
      <c r="L535" s="21">
        <v>366950.57</v>
      </c>
    </row>
    <row r="536" spans="1:12" x14ac:dyDescent="0.2">
      <c r="A536" s="20" t="s">
        <v>2205</v>
      </c>
      <c r="B536" s="22">
        <v>4003005</v>
      </c>
      <c r="C536" s="20" t="s">
        <v>1874</v>
      </c>
      <c r="D536" s="20" t="s">
        <v>2211</v>
      </c>
      <c r="E536" s="20" t="s">
        <v>2211</v>
      </c>
      <c r="F536" s="20" t="s">
        <v>2210</v>
      </c>
      <c r="G536" s="20" t="s">
        <v>2209</v>
      </c>
      <c r="H536" s="20" t="s">
        <v>2208</v>
      </c>
      <c r="I536" s="20" t="s">
        <v>2207</v>
      </c>
      <c r="J536" s="20" t="s">
        <v>2206</v>
      </c>
      <c r="K536" s="20" t="s">
        <v>425</v>
      </c>
      <c r="L536" s="21">
        <v>42118.94</v>
      </c>
    </row>
    <row r="537" spans="1:12" x14ac:dyDescent="0.2">
      <c r="A537" s="20" t="s">
        <v>2200</v>
      </c>
      <c r="B537" s="22">
        <v>4003028</v>
      </c>
      <c r="C537" s="20" t="s">
        <v>1874</v>
      </c>
      <c r="D537" s="20" t="s">
        <v>2204</v>
      </c>
      <c r="E537" s="20" t="s">
        <v>2204</v>
      </c>
      <c r="F537" s="20" t="s">
        <v>251</v>
      </c>
      <c r="G537" s="20" t="s">
        <v>2033</v>
      </c>
      <c r="H537" s="20" t="s">
        <v>2203</v>
      </c>
      <c r="I537" s="20" t="s">
        <v>2202</v>
      </c>
      <c r="J537" s="20" t="s">
        <v>2201</v>
      </c>
      <c r="K537" s="20" t="s">
        <v>425</v>
      </c>
      <c r="L537" s="21">
        <v>16223.16</v>
      </c>
    </row>
    <row r="538" spans="1:12" x14ac:dyDescent="0.2">
      <c r="A538" s="20" t="s">
        <v>2193</v>
      </c>
      <c r="B538" s="22">
        <v>4003054</v>
      </c>
      <c r="C538" s="20" t="s">
        <v>1874</v>
      </c>
      <c r="D538" s="20" t="s">
        <v>2199</v>
      </c>
      <c r="E538" s="20" t="s">
        <v>2199</v>
      </c>
      <c r="F538" s="20" t="s">
        <v>2198</v>
      </c>
      <c r="G538" s="20" t="s">
        <v>2197</v>
      </c>
      <c r="H538" s="20" t="s">
        <v>2196</v>
      </c>
      <c r="I538" s="20" t="s">
        <v>2195</v>
      </c>
      <c r="J538" s="20" t="s">
        <v>2194</v>
      </c>
      <c r="K538" s="20" t="s">
        <v>425</v>
      </c>
      <c r="L538" s="21">
        <v>32655.63</v>
      </c>
    </row>
    <row r="539" spans="1:12" x14ac:dyDescent="0.2">
      <c r="A539" s="20" t="s">
        <v>2186</v>
      </c>
      <c r="B539" s="22">
        <v>4002526</v>
      </c>
      <c r="C539" s="20" t="s">
        <v>1874</v>
      </c>
      <c r="D539" s="20" t="s">
        <v>2192</v>
      </c>
      <c r="E539" s="20" t="s">
        <v>2192</v>
      </c>
      <c r="F539" s="20" t="s">
        <v>2191</v>
      </c>
      <c r="G539" s="20" t="s">
        <v>2190</v>
      </c>
      <c r="H539" s="20" t="s">
        <v>2189</v>
      </c>
      <c r="I539" s="20" t="s">
        <v>2188</v>
      </c>
      <c r="J539" s="20" t="s">
        <v>2187</v>
      </c>
      <c r="K539" s="20" t="s">
        <v>425</v>
      </c>
      <c r="L539" s="21">
        <v>14706.77</v>
      </c>
    </row>
    <row r="540" spans="1:12" x14ac:dyDescent="0.2">
      <c r="A540" s="20" t="s">
        <v>2179</v>
      </c>
      <c r="B540" s="22">
        <v>4003309</v>
      </c>
      <c r="C540" s="20" t="s">
        <v>1874</v>
      </c>
      <c r="D540" s="20" t="s">
        <v>2185</v>
      </c>
      <c r="E540" s="20" t="s">
        <v>2185</v>
      </c>
      <c r="F540" s="20" t="s">
        <v>2184</v>
      </c>
      <c r="G540" s="20" t="s">
        <v>2183</v>
      </c>
      <c r="H540" s="20" t="s">
        <v>2182</v>
      </c>
      <c r="I540" s="20" t="s">
        <v>2181</v>
      </c>
      <c r="J540" s="20" t="s">
        <v>2180</v>
      </c>
      <c r="K540" s="20" t="s">
        <v>425</v>
      </c>
      <c r="L540" s="21">
        <v>12007.71</v>
      </c>
    </row>
    <row r="541" spans="1:12" x14ac:dyDescent="0.2">
      <c r="A541" s="20" t="s">
        <v>2172</v>
      </c>
      <c r="B541" s="22">
        <v>4001817</v>
      </c>
      <c r="C541" s="20" t="s">
        <v>1874</v>
      </c>
      <c r="D541" s="20" t="s">
        <v>2178</v>
      </c>
      <c r="E541" s="20" t="s">
        <v>2178</v>
      </c>
      <c r="F541" s="20" t="s">
        <v>2177</v>
      </c>
      <c r="G541" s="20" t="s">
        <v>2176</v>
      </c>
      <c r="H541" s="20" t="s">
        <v>2175</v>
      </c>
      <c r="I541" s="20" t="s">
        <v>2174</v>
      </c>
      <c r="J541" s="20" t="s">
        <v>2173</v>
      </c>
      <c r="K541" s="20" t="s">
        <v>425</v>
      </c>
      <c r="L541" s="21">
        <v>3129.39</v>
      </c>
    </row>
    <row r="542" spans="1:12" x14ac:dyDescent="0.2">
      <c r="A542" s="20" t="s">
        <v>2165</v>
      </c>
      <c r="B542" s="22">
        <v>4003227</v>
      </c>
      <c r="C542" s="20" t="s">
        <v>1874</v>
      </c>
      <c r="D542" s="20" t="s">
        <v>2171</v>
      </c>
      <c r="E542" s="20" t="s">
        <v>2171</v>
      </c>
      <c r="F542" s="20" t="s">
        <v>2170</v>
      </c>
      <c r="G542" s="20" t="s">
        <v>2169</v>
      </c>
      <c r="H542" s="20" t="s">
        <v>2168</v>
      </c>
      <c r="I542" s="20" t="s">
        <v>2167</v>
      </c>
      <c r="J542" s="20" t="s">
        <v>2166</v>
      </c>
      <c r="K542" s="20" t="s">
        <v>425</v>
      </c>
      <c r="L542" s="21">
        <v>15855.77</v>
      </c>
    </row>
    <row r="543" spans="1:12" x14ac:dyDescent="0.2">
      <c r="A543" s="20" t="s">
        <v>2158</v>
      </c>
      <c r="B543" s="22">
        <v>4003653</v>
      </c>
      <c r="C543" s="20" t="s">
        <v>1874</v>
      </c>
      <c r="D543" s="20" t="s">
        <v>2164</v>
      </c>
      <c r="E543" s="20" t="s">
        <v>2164</v>
      </c>
      <c r="F543" s="20" t="s">
        <v>2163</v>
      </c>
      <c r="G543" s="20" t="s">
        <v>2162</v>
      </c>
      <c r="H543" s="20" t="s">
        <v>2161</v>
      </c>
      <c r="I543" s="20" t="s">
        <v>2160</v>
      </c>
      <c r="J543" s="20" t="s">
        <v>2159</v>
      </c>
      <c r="K543" s="20" t="s">
        <v>425</v>
      </c>
      <c r="L543" s="21">
        <v>74193.490000000005</v>
      </c>
    </row>
    <row r="544" spans="1:12" x14ac:dyDescent="0.2">
      <c r="A544" s="20" t="s">
        <v>2151</v>
      </c>
      <c r="B544" s="22">
        <v>4003695</v>
      </c>
      <c r="C544" s="20" t="s">
        <v>1874</v>
      </c>
      <c r="D544" s="20" t="s">
        <v>2157</v>
      </c>
      <c r="E544" s="20" t="s">
        <v>2157</v>
      </c>
      <c r="F544" s="20" t="s">
        <v>2156</v>
      </c>
      <c r="G544" s="20" t="s">
        <v>2155</v>
      </c>
      <c r="H544" s="20" t="s">
        <v>2154</v>
      </c>
      <c r="I544" s="20" t="s">
        <v>2153</v>
      </c>
      <c r="J544" s="20" t="s">
        <v>2152</v>
      </c>
      <c r="K544" s="20" t="s">
        <v>425</v>
      </c>
      <c r="L544" s="21">
        <v>61932.07</v>
      </c>
    </row>
    <row r="545" spans="1:12" x14ac:dyDescent="0.2">
      <c r="A545" s="20" t="s">
        <v>2145</v>
      </c>
      <c r="B545" s="22">
        <v>4002331</v>
      </c>
      <c r="C545" s="20" t="s">
        <v>1874</v>
      </c>
      <c r="D545" s="20" t="s">
        <v>2150</v>
      </c>
      <c r="E545" s="20" t="s">
        <v>2150</v>
      </c>
      <c r="F545" s="20" t="s">
        <v>2149</v>
      </c>
      <c r="G545" s="20" t="s">
        <v>1870</v>
      </c>
      <c r="H545" s="20" t="s">
        <v>2148</v>
      </c>
      <c r="I545" s="20" t="s">
        <v>2147</v>
      </c>
      <c r="J545" s="20" t="s">
        <v>2146</v>
      </c>
      <c r="K545" s="20" t="s">
        <v>425</v>
      </c>
      <c r="L545" s="21">
        <v>22060.89</v>
      </c>
    </row>
    <row r="546" spans="1:12" x14ac:dyDescent="0.2">
      <c r="A546" s="20" t="s">
        <v>2139</v>
      </c>
      <c r="B546" s="22">
        <v>4006480</v>
      </c>
      <c r="C546" s="20" t="s">
        <v>1874</v>
      </c>
      <c r="D546" s="20" t="s">
        <v>2144</v>
      </c>
      <c r="E546" s="20" t="s">
        <v>2144</v>
      </c>
      <c r="F546" s="20" t="s">
        <v>2143</v>
      </c>
      <c r="G546" s="20" t="s">
        <v>1870</v>
      </c>
      <c r="H546" s="20" t="s">
        <v>2142</v>
      </c>
      <c r="I546" s="20" t="s">
        <v>2141</v>
      </c>
      <c r="J546" s="20" t="s">
        <v>2140</v>
      </c>
      <c r="K546" s="20" t="s">
        <v>425</v>
      </c>
      <c r="L546" s="21">
        <v>12741.02</v>
      </c>
    </row>
    <row r="547" spans="1:12" x14ac:dyDescent="0.2">
      <c r="A547" s="20" t="s">
        <v>2132</v>
      </c>
      <c r="B547" s="22">
        <v>4001508</v>
      </c>
      <c r="C547" s="20" t="s">
        <v>1874</v>
      </c>
      <c r="D547" s="20" t="s">
        <v>2138</v>
      </c>
      <c r="E547" s="20" t="s">
        <v>2138</v>
      </c>
      <c r="F547" s="20" t="s">
        <v>2137</v>
      </c>
      <c r="G547" s="20" t="s">
        <v>2136</v>
      </c>
      <c r="H547" s="20" t="s">
        <v>2135</v>
      </c>
      <c r="I547" s="20" t="s">
        <v>2134</v>
      </c>
      <c r="J547" s="20" t="s">
        <v>2133</v>
      </c>
      <c r="K547" s="20" t="s">
        <v>425</v>
      </c>
      <c r="L547" s="21">
        <v>58286.97</v>
      </c>
    </row>
    <row r="548" spans="1:12" x14ac:dyDescent="0.2">
      <c r="A548" s="20" t="s">
        <v>2125</v>
      </c>
      <c r="B548" s="22">
        <v>4003966</v>
      </c>
      <c r="C548" s="20" t="s">
        <v>1874</v>
      </c>
      <c r="D548" s="20" t="s">
        <v>2131</v>
      </c>
      <c r="E548" s="20" t="s">
        <v>2131</v>
      </c>
      <c r="F548" s="20" t="s">
        <v>2130</v>
      </c>
      <c r="G548" s="20" t="s">
        <v>2129</v>
      </c>
      <c r="H548" s="20" t="s">
        <v>2128</v>
      </c>
      <c r="I548" s="20" t="s">
        <v>2127</v>
      </c>
      <c r="J548" s="20" t="s">
        <v>2126</v>
      </c>
      <c r="K548" s="20" t="s">
        <v>425</v>
      </c>
      <c r="L548" s="21">
        <v>281563.19</v>
      </c>
    </row>
    <row r="549" spans="1:12" x14ac:dyDescent="0.2">
      <c r="A549" s="20" t="s">
        <v>2118</v>
      </c>
      <c r="B549" s="22">
        <v>4002405</v>
      </c>
      <c r="C549" s="20" t="s">
        <v>1874</v>
      </c>
      <c r="D549" s="20" t="s">
        <v>2124</v>
      </c>
      <c r="E549" s="20" t="s">
        <v>2124</v>
      </c>
      <c r="F549" s="20" t="s">
        <v>2123</v>
      </c>
      <c r="G549" s="20" t="s">
        <v>2122</v>
      </c>
      <c r="H549" s="20" t="s">
        <v>2121</v>
      </c>
      <c r="I549" s="20" t="s">
        <v>2120</v>
      </c>
      <c r="J549" s="20" t="s">
        <v>2119</v>
      </c>
      <c r="K549" s="20" t="s">
        <v>425</v>
      </c>
      <c r="L549" s="21">
        <v>32006.73</v>
      </c>
    </row>
    <row r="550" spans="1:12" x14ac:dyDescent="0.2">
      <c r="A550" s="20" t="s">
        <v>2112</v>
      </c>
      <c r="B550" s="22">
        <v>4003748</v>
      </c>
      <c r="C550" s="20" t="s">
        <v>1874</v>
      </c>
      <c r="D550" s="20" t="s">
        <v>2117</v>
      </c>
      <c r="E550" s="20" t="s">
        <v>2117</v>
      </c>
      <c r="F550" s="20" t="s">
        <v>2116</v>
      </c>
      <c r="G550" s="20" t="s">
        <v>1930</v>
      </c>
      <c r="H550" s="20" t="s">
        <v>2115</v>
      </c>
      <c r="I550" s="20" t="s">
        <v>2114</v>
      </c>
      <c r="J550" s="20" t="s">
        <v>2113</v>
      </c>
      <c r="K550" s="20" t="s">
        <v>425</v>
      </c>
      <c r="L550" s="21">
        <v>149859.46</v>
      </c>
    </row>
    <row r="551" spans="1:12" x14ac:dyDescent="0.2">
      <c r="A551" s="20" t="s">
        <v>2105</v>
      </c>
      <c r="B551" s="22">
        <v>4003247</v>
      </c>
      <c r="C551" s="20" t="s">
        <v>1874</v>
      </c>
      <c r="D551" s="20" t="s">
        <v>2111</v>
      </c>
      <c r="E551" s="20" t="s">
        <v>2111</v>
      </c>
      <c r="F551" s="20" t="s">
        <v>2110</v>
      </c>
      <c r="G551" s="20" t="s">
        <v>2109</v>
      </c>
      <c r="H551" s="20" t="s">
        <v>2108</v>
      </c>
      <c r="I551" s="20" t="s">
        <v>2107</v>
      </c>
      <c r="J551" s="20" t="s">
        <v>2106</v>
      </c>
      <c r="K551" s="20" t="s">
        <v>425</v>
      </c>
      <c r="L551" s="21">
        <v>189702.84</v>
      </c>
    </row>
    <row r="552" spans="1:12" x14ac:dyDescent="0.2">
      <c r="A552" s="20" t="s">
        <v>2099</v>
      </c>
      <c r="B552" s="22">
        <v>4003976</v>
      </c>
      <c r="C552" s="20" t="s">
        <v>1874</v>
      </c>
      <c r="D552" s="20" t="s">
        <v>2104</v>
      </c>
      <c r="E552" s="20" t="s">
        <v>2104</v>
      </c>
      <c r="F552" s="20" t="s">
        <v>2103</v>
      </c>
      <c r="G552" s="20" t="s">
        <v>1930</v>
      </c>
      <c r="H552" s="20" t="s">
        <v>2102</v>
      </c>
      <c r="I552" s="20" t="s">
        <v>2101</v>
      </c>
      <c r="J552" s="20" t="s">
        <v>2100</v>
      </c>
      <c r="K552" s="20" t="s">
        <v>425</v>
      </c>
      <c r="L552" s="21">
        <v>79077.37</v>
      </c>
    </row>
    <row r="553" spans="1:12" x14ac:dyDescent="0.2">
      <c r="A553" s="20" t="s">
        <v>2092</v>
      </c>
      <c r="B553" s="22">
        <v>4003983</v>
      </c>
      <c r="C553" s="20" t="s">
        <v>1874</v>
      </c>
      <c r="D553" s="20" t="s">
        <v>2098</v>
      </c>
      <c r="E553" s="20" t="s">
        <v>2098</v>
      </c>
      <c r="F553" s="20" t="s">
        <v>2097</v>
      </c>
      <c r="G553" s="20" t="s">
        <v>2096</v>
      </c>
      <c r="H553" s="20" t="s">
        <v>2095</v>
      </c>
      <c r="I553" s="20" t="s">
        <v>2094</v>
      </c>
      <c r="J553" s="20" t="s">
        <v>2093</v>
      </c>
      <c r="K553" s="20" t="s">
        <v>425</v>
      </c>
      <c r="L553" s="21">
        <v>41661.29</v>
      </c>
    </row>
    <row r="554" spans="1:12" x14ac:dyDescent="0.2">
      <c r="A554" s="20" t="s">
        <v>2085</v>
      </c>
      <c r="B554" s="22">
        <v>4003989</v>
      </c>
      <c r="C554" s="20" t="s">
        <v>1874</v>
      </c>
      <c r="D554" s="20" t="s">
        <v>2091</v>
      </c>
      <c r="E554" s="20" t="s">
        <v>2091</v>
      </c>
      <c r="F554" s="20" t="s">
        <v>2090</v>
      </c>
      <c r="G554" s="20" t="s">
        <v>2089</v>
      </c>
      <c r="H554" s="20" t="s">
        <v>2088</v>
      </c>
      <c r="I554" s="20" t="s">
        <v>2087</v>
      </c>
      <c r="J554" s="20" t="s">
        <v>2086</v>
      </c>
      <c r="K554" s="20" t="s">
        <v>425</v>
      </c>
      <c r="L554" s="21">
        <v>70996.77</v>
      </c>
    </row>
    <row r="555" spans="1:12" x14ac:dyDescent="0.2">
      <c r="A555" s="20" t="s">
        <v>2078</v>
      </c>
      <c r="B555" s="22">
        <v>4002606</v>
      </c>
      <c r="C555" s="20" t="s">
        <v>1874</v>
      </c>
      <c r="D555" s="20" t="s">
        <v>2084</v>
      </c>
      <c r="E555" s="20" t="s">
        <v>2083</v>
      </c>
      <c r="F555" s="20" t="s">
        <v>2082</v>
      </c>
      <c r="G555" s="20" t="s">
        <v>1870</v>
      </c>
      <c r="H555" s="20" t="s">
        <v>2081</v>
      </c>
      <c r="I555" s="20" t="s">
        <v>2080</v>
      </c>
      <c r="J555" s="20" t="s">
        <v>2079</v>
      </c>
      <c r="K555" s="20" t="s">
        <v>425</v>
      </c>
      <c r="L555" s="21">
        <v>93028.38</v>
      </c>
    </row>
    <row r="556" spans="1:12" x14ac:dyDescent="0.2">
      <c r="A556" s="20" t="s">
        <v>2071</v>
      </c>
      <c r="B556" s="22">
        <v>4003994</v>
      </c>
      <c r="C556" s="20" t="s">
        <v>1874</v>
      </c>
      <c r="D556" s="20" t="s">
        <v>2077</v>
      </c>
      <c r="E556" s="20" t="s">
        <v>2077</v>
      </c>
      <c r="F556" s="20" t="s">
        <v>2076</v>
      </c>
      <c r="G556" s="20" t="s">
        <v>2075</v>
      </c>
      <c r="H556" s="20" t="s">
        <v>2074</v>
      </c>
      <c r="I556" s="20" t="s">
        <v>2073</v>
      </c>
      <c r="J556" s="20" t="s">
        <v>2072</v>
      </c>
      <c r="K556" s="20" t="s">
        <v>425</v>
      </c>
      <c r="L556" s="21">
        <v>121732.03</v>
      </c>
    </row>
    <row r="557" spans="1:12" x14ac:dyDescent="0.2">
      <c r="A557" s="20" t="s">
        <v>2064</v>
      </c>
      <c r="B557" s="22">
        <v>4004033</v>
      </c>
      <c r="C557" s="20" t="s">
        <v>1874</v>
      </c>
      <c r="D557" s="20" t="s">
        <v>2070</v>
      </c>
      <c r="E557" s="20" t="s">
        <v>2070</v>
      </c>
      <c r="F557" s="20" t="s">
        <v>2069</v>
      </c>
      <c r="G557" s="20" t="s">
        <v>2068</v>
      </c>
      <c r="H557" s="20" t="s">
        <v>2067</v>
      </c>
      <c r="I557" s="20" t="s">
        <v>2066</v>
      </c>
      <c r="J557" s="20" t="s">
        <v>2065</v>
      </c>
      <c r="K557" s="20" t="s">
        <v>425</v>
      </c>
      <c r="L557" s="21">
        <v>14265.22</v>
      </c>
    </row>
    <row r="558" spans="1:12" x14ac:dyDescent="0.2">
      <c r="A558" s="20" t="s">
        <v>2057</v>
      </c>
      <c r="B558" s="22">
        <v>4004088</v>
      </c>
      <c r="C558" s="20" t="s">
        <v>1874</v>
      </c>
      <c r="D558" s="20" t="s">
        <v>2063</v>
      </c>
      <c r="E558" s="20" t="s">
        <v>2063</v>
      </c>
      <c r="F558" s="20" t="s">
        <v>2062</v>
      </c>
      <c r="G558" s="20" t="s">
        <v>2061</v>
      </c>
      <c r="H558" s="20" t="s">
        <v>2060</v>
      </c>
      <c r="I558" s="20" t="s">
        <v>2059</v>
      </c>
      <c r="J558" s="20" t="s">
        <v>2058</v>
      </c>
      <c r="K558" s="20" t="s">
        <v>425</v>
      </c>
      <c r="L558" s="21">
        <v>107661.48</v>
      </c>
    </row>
    <row r="559" spans="1:12" x14ac:dyDescent="0.2">
      <c r="A559" s="20" t="s">
        <v>2050</v>
      </c>
      <c r="B559" s="22">
        <v>4004367</v>
      </c>
      <c r="C559" s="20" t="s">
        <v>1874</v>
      </c>
      <c r="D559" s="20" t="s">
        <v>2056</v>
      </c>
      <c r="E559" s="20" t="s">
        <v>2056</v>
      </c>
      <c r="F559" s="20" t="s">
        <v>2055</v>
      </c>
      <c r="G559" s="20" t="s">
        <v>2054</v>
      </c>
      <c r="H559" s="20" t="s">
        <v>2053</v>
      </c>
      <c r="I559" s="20" t="s">
        <v>2052</v>
      </c>
      <c r="J559" s="20" t="s">
        <v>2051</v>
      </c>
      <c r="K559" s="20" t="s">
        <v>425</v>
      </c>
      <c r="L559" s="21">
        <v>52002.82</v>
      </c>
    </row>
    <row r="560" spans="1:12" x14ac:dyDescent="0.2">
      <c r="A560" s="20" t="s">
        <v>2043</v>
      </c>
      <c r="B560" s="22">
        <v>4002439</v>
      </c>
      <c r="C560" s="20" t="s">
        <v>1874</v>
      </c>
      <c r="D560" s="20" t="s">
        <v>2049</v>
      </c>
      <c r="E560" s="20" t="s">
        <v>2049</v>
      </c>
      <c r="F560" s="20" t="s">
        <v>2048</v>
      </c>
      <c r="G560" s="20" t="s">
        <v>2047</v>
      </c>
      <c r="H560" s="20" t="s">
        <v>2046</v>
      </c>
      <c r="I560" s="20" t="s">
        <v>2045</v>
      </c>
      <c r="J560" s="20" t="s">
        <v>2044</v>
      </c>
      <c r="K560" s="20" t="s">
        <v>425</v>
      </c>
      <c r="L560" s="21">
        <v>15910.42</v>
      </c>
    </row>
    <row r="561" spans="1:12" x14ac:dyDescent="0.2">
      <c r="A561" s="20" t="s">
        <v>2036</v>
      </c>
      <c r="B561" s="22">
        <v>4003021</v>
      </c>
      <c r="C561" s="20" t="s">
        <v>1874</v>
      </c>
      <c r="D561" s="20" t="s">
        <v>2042</v>
      </c>
      <c r="E561" s="20" t="s">
        <v>2042</v>
      </c>
      <c r="F561" s="20" t="s">
        <v>2041</v>
      </c>
      <c r="G561" s="20" t="s">
        <v>2040</v>
      </c>
      <c r="H561" s="20" t="s">
        <v>2039</v>
      </c>
      <c r="I561" s="20" t="s">
        <v>2038</v>
      </c>
      <c r="J561" s="20" t="s">
        <v>2037</v>
      </c>
      <c r="K561" s="20" t="s">
        <v>425</v>
      </c>
      <c r="L561" s="21">
        <v>50449.84</v>
      </c>
    </row>
    <row r="562" spans="1:12" x14ac:dyDescent="0.2">
      <c r="A562" s="20" t="s">
        <v>2031</v>
      </c>
      <c r="B562" s="22">
        <v>4003178</v>
      </c>
      <c r="C562" s="20" t="s">
        <v>1874</v>
      </c>
      <c r="D562" s="20" t="s">
        <v>2035</v>
      </c>
      <c r="E562" s="20" t="s">
        <v>2034</v>
      </c>
      <c r="F562" s="20" t="s">
        <v>251</v>
      </c>
      <c r="G562" s="20" t="s">
        <v>2033</v>
      </c>
      <c r="H562" s="20" t="s">
        <v>2032</v>
      </c>
      <c r="I562" s="20" t="s">
        <v>251</v>
      </c>
      <c r="J562" s="20" t="s">
        <v>251</v>
      </c>
      <c r="K562" s="20" t="s">
        <v>425</v>
      </c>
      <c r="L562" s="21">
        <v>23723.96</v>
      </c>
    </row>
    <row r="563" spans="1:12" x14ac:dyDescent="0.2">
      <c r="A563" s="20" t="s">
        <v>2023</v>
      </c>
      <c r="B563" s="22">
        <v>4002444</v>
      </c>
      <c r="C563" s="20" t="s">
        <v>1874</v>
      </c>
      <c r="D563" s="20" t="s">
        <v>2030</v>
      </c>
      <c r="E563" s="20" t="s">
        <v>2029</v>
      </c>
      <c r="F563" s="20" t="s">
        <v>2028</v>
      </c>
      <c r="G563" s="20" t="s">
        <v>2027</v>
      </c>
      <c r="H563" s="20" t="s">
        <v>2026</v>
      </c>
      <c r="I563" s="20" t="s">
        <v>2025</v>
      </c>
      <c r="J563" s="20" t="s">
        <v>2024</v>
      </c>
      <c r="K563" s="20" t="s">
        <v>425</v>
      </c>
      <c r="L563" s="21">
        <v>91097.76</v>
      </c>
    </row>
    <row r="564" spans="1:12" x14ac:dyDescent="0.2">
      <c r="A564" s="20" t="s">
        <v>2016</v>
      </c>
      <c r="B564" s="22">
        <v>4005363</v>
      </c>
      <c r="C564" s="20" t="s">
        <v>1874</v>
      </c>
      <c r="D564" s="20" t="s">
        <v>2022</v>
      </c>
      <c r="E564" s="20" t="s">
        <v>2022</v>
      </c>
      <c r="F564" s="20" t="s">
        <v>2021</v>
      </c>
      <c r="G564" s="20" t="s">
        <v>2020</v>
      </c>
      <c r="H564" s="20" t="s">
        <v>2019</v>
      </c>
      <c r="I564" s="20" t="s">
        <v>2018</v>
      </c>
      <c r="J564" s="20" t="s">
        <v>2017</v>
      </c>
      <c r="K564" s="20" t="s">
        <v>425</v>
      </c>
      <c r="L564" s="21">
        <v>55362.01</v>
      </c>
    </row>
    <row r="565" spans="1:12" x14ac:dyDescent="0.2">
      <c r="A565" s="20" t="s">
        <v>2009</v>
      </c>
      <c r="B565" s="22">
        <v>4005412</v>
      </c>
      <c r="C565" s="20" t="s">
        <v>1874</v>
      </c>
      <c r="D565" s="20" t="s">
        <v>2015</v>
      </c>
      <c r="E565" s="20" t="s">
        <v>2015</v>
      </c>
      <c r="F565" s="20" t="s">
        <v>2014</v>
      </c>
      <c r="G565" s="20" t="s">
        <v>2013</v>
      </c>
      <c r="H565" s="20" t="s">
        <v>2012</v>
      </c>
      <c r="I565" s="20" t="s">
        <v>2011</v>
      </c>
      <c r="J565" s="20" t="s">
        <v>2010</v>
      </c>
      <c r="K565" s="20" t="s">
        <v>425</v>
      </c>
      <c r="L565" s="21">
        <v>33941.74</v>
      </c>
    </row>
    <row r="566" spans="1:12" x14ac:dyDescent="0.2">
      <c r="A566" s="20" t="s">
        <v>2001</v>
      </c>
      <c r="B566" s="22">
        <v>4005427</v>
      </c>
      <c r="C566" s="20" t="s">
        <v>1874</v>
      </c>
      <c r="D566" s="20" t="s">
        <v>2008</v>
      </c>
      <c r="E566" s="20" t="s">
        <v>2007</v>
      </c>
      <c r="F566" s="20" t="s">
        <v>2006</v>
      </c>
      <c r="G566" s="20" t="s">
        <v>2005</v>
      </c>
      <c r="H566" s="20" t="s">
        <v>2004</v>
      </c>
      <c r="I566" s="20" t="s">
        <v>2003</v>
      </c>
      <c r="J566" s="20" t="s">
        <v>2002</v>
      </c>
      <c r="K566" s="20" t="s">
        <v>425</v>
      </c>
      <c r="L566" s="21">
        <v>31220.720000000001</v>
      </c>
    </row>
    <row r="567" spans="1:12" x14ac:dyDescent="0.2">
      <c r="A567" s="20" t="s">
        <v>1994</v>
      </c>
      <c r="B567" s="22">
        <v>4005547</v>
      </c>
      <c r="C567" s="20" t="s">
        <v>1874</v>
      </c>
      <c r="D567" s="20" t="s">
        <v>2000</v>
      </c>
      <c r="E567" s="20" t="s">
        <v>2000</v>
      </c>
      <c r="F567" s="20" t="s">
        <v>1999</v>
      </c>
      <c r="G567" s="20" t="s">
        <v>1998</v>
      </c>
      <c r="H567" s="20" t="s">
        <v>1997</v>
      </c>
      <c r="I567" s="20" t="s">
        <v>1996</v>
      </c>
      <c r="J567" s="20" t="s">
        <v>1995</v>
      </c>
      <c r="K567" s="20" t="s">
        <v>425</v>
      </c>
      <c r="L567" s="21">
        <v>15402.52</v>
      </c>
    </row>
    <row r="568" spans="1:12" x14ac:dyDescent="0.2">
      <c r="A568" s="20" t="s">
        <v>1988</v>
      </c>
      <c r="B568" s="22">
        <v>4005579</v>
      </c>
      <c r="C568" s="20" t="s">
        <v>1874</v>
      </c>
      <c r="D568" s="20" t="s">
        <v>1993</v>
      </c>
      <c r="E568" s="20" t="s">
        <v>1993</v>
      </c>
      <c r="F568" s="20" t="s">
        <v>1992</v>
      </c>
      <c r="G568" s="20" t="s">
        <v>1943</v>
      </c>
      <c r="H568" s="20" t="s">
        <v>1991</v>
      </c>
      <c r="I568" s="20" t="s">
        <v>1990</v>
      </c>
      <c r="J568" s="20" t="s">
        <v>1989</v>
      </c>
      <c r="K568" s="20" t="s">
        <v>425</v>
      </c>
      <c r="L568" s="21">
        <v>18983.7</v>
      </c>
    </row>
    <row r="569" spans="1:12" x14ac:dyDescent="0.2">
      <c r="A569" s="20" t="s">
        <v>1981</v>
      </c>
      <c r="B569" s="22">
        <v>4001490</v>
      </c>
      <c r="C569" s="20" t="s">
        <v>1874</v>
      </c>
      <c r="D569" s="20" t="s">
        <v>1987</v>
      </c>
      <c r="E569" s="20" t="s">
        <v>1987</v>
      </c>
      <c r="F569" s="20" t="s">
        <v>1986</v>
      </c>
      <c r="G569" s="20" t="s">
        <v>1985</v>
      </c>
      <c r="H569" s="20" t="s">
        <v>1984</v>
      </c>
      <c r="I569" s="20" t="s">
        <v>1983</v>
      </c>
      <c r="J569" s="20" t="s">
        <v>1982</v>
      </c>
      <c r="K569" s="20" t="s">
        <v>425</v>
      </c>
      <c r="L569" s="21">
        <v>43843.67</v>
      </c>
    </row>
    <row r="570" spans="1:12" x14ac:dyDescent="0.2">
      <c r="A570" s="20" t="s">
        <v>1974</v>
      </c>
      <c r="B570" s="22">
        <v>4004688</v>
      </c>
      <c r="C570" s="20" t="s">
        <v>1874</v>
      </c>
      <c r="D570" s="20" t="s">
        <v>1980</v>
      </c>
      <c r="E570" s="20" t="s">
        <v>1980</v>
      </c>
      <c r="F570" s="20" t="s">
        <v>1979</v>
      </c>
      <c r="G570" s="20" t="s">
        <v>1978</v>
      </c>
      <c r="H570" s="20" t="s">
        <v>1977</v>
      </c>
      <c r="I570" s="20" t="s">
        <v>1976</v>
      </c>
      <c r="J570" s="20" t="s">
        <v>1975</v>
      </c>
      <c r="K570" s="20" t="s">
        <v>425</v>
      </c>
      <c r="L570" s="21">
        <v>35833.33</v>
      </c>
    </row>
    <row r="571" spans="1:12" x14ac:dyDescent="0.2">
      <c r="A571" s="20" t="s">
        <v>1966</v>
      </c>
      <c r="B571" s="22">
        <v>4002406</v>
      </c>
      <c r="C571" s="20" t="s">
        <v>1874</v>
      </c>
      <c r="D571" s="20" t="s">
        <v>1973</v>
      </c>
      <c r="E571" s="20" t="s">
        <v>1973</v>
      </c>
      <c r="F571" s="20" t="s">
        <v>1972</v>
      </c>
      <c r="G571" s="20" t="s">
        <v>1971</v>
      </c>
      <c r="H571" s="20" t="s">
        <v>1970</v>
      </c>
      <c r="I571" s="20" t="s">
        <v>1969</v>
      </c>
      <c r="J571" s="20" t="s">
        <v>1968</v>
      </c>
      <c r="K571" s="20" t="s">
        <v>425</v>
      </c>
      <c r="L571" s="21">
        <v>61920.85</v>
      </c>
    </row>
    <row r="572" spans="1:12" x14ac:dyDescent="0.2">
      <c r="A572" s="20" t="s">
        <v>1959</v>
      </c>
      <c r="B572" s="22">
        <v>4002013</v>
      </c>
      <c r="C572" s="20" t="s">
        <v>1874</v>
      </c>
      <c r="D572" s="20" t="s">
        <v>1965</v>
      </c>
      <c r="E572" s="20" t="s">
        <v>1965</v>
      </c>
      <c r="F572" s="20" t="s">
        <v>1964</v>
      </c>
      <c r="G572" s="20" t="s">
        <v>1963</v>
      </c>
      <c r="H572" s="20" t="s">
        <v>1962</v>
      </c>
      <c r="I572" s="20" t="s">
        <v>1961</v>
      </c>
      <c r="J572" s="20" t="s">
        <v>1960</v>
      </c>
      <c r="K572" s="20" t="s">
        <v>425</v>
      </c>
      <c r="L572" s="21">
        <v>20337.14</v>
      </c>
    </row>
    <row r="573" spans="1:12" x14ac:dyDescent="0.2">
      <c r="A573" s="20" t="s">
        <v>1952</v>
      </c>
      <c r="B573" s="22">
        <v>4008681</v>
      </c>
      <c r="C573" s="20" t="s">
        <v>1874</v>
      </c>
      <c r="D573" s="20" t="s">
        <v>1958</v>
      </c>
      <c r="E573" s="20" t="s">
        <v>1958</v>
      </c>
      <c r="F573" s="20" t="s">
        <v>1957</v>
      </c>
      <c r="G573" s="20" t="s">
        <v>1956</v>
      </c>
      <c r="H573" s="20" t="s">
        <v>1955</v>
      </c>
      <c r="I573" s="20" t="s">
        <v>1954</v>
      </c>
      <c r="J573" s="20" t="s">
        <v>1953</v>
      </c>
      <c r="K573" s="20" t="s">
        <v>425</v>
      </c>
      <c r="L573" s="21">
        <v>6399.78</v>
      </c>
    </row>
    <row r="574" spans="1:12" x14ac:dyDescent="0.2">
      <c r="A574" s="20" t="s">
        <v>1946</v>
      </c>
      <c r="B574" s="22">
        <v>4005261</v>
      </c>
      <c r="C574" s="20" t="s">
        <v>1874</v>
      </c>
      <c r="D574" s="20" t="s">
        <v>1951</v>
      </c>
      <c r="E574" s="20" t="s">
        <v>1951</v>
      </c>
      <c r="F574" s="20" t="s">
        <v>1950</v>
      </c>
      <c r="G574" s="20" t="s">
        <v>1943</v>
      </c>
      <c r="H574" s="20" t="s">
        <v>1949</v>
      </c>
      <c r="I574" s="20" t="s">
        <v>1948</v>
      </c>
      <c r="J574" s="20" t="s">
        <v>1947</v>
      </c>
      <c r="K574" s="20" t="s">
        <v>425</v>
      </c>
      <c r="L574" s="21">
        <v>195145.36</v>
      </c>
    </row>
    <row r="575" spans="1:12" x14ac:dyDescent="0.2">
      <c r="A575" s="20" t="s">
        <v>1939</v>
      </c>
      <c r="B575" s="22">
        <v>4002671</v>
      </c>
      <c r="C575" s="20" t="s">
        <v>1874</v>
      </c>
      <c r="D575" s="20" t="s">
        <v>1945</v>
      </c>
      <c r="E575" s="20" t="s">
        <v>1945</v>
      </c>
      <c r="F575" s="20" t="s">
        <v>1944</v>
      </c>
      <c r="G575" s="20" t="s">
        <v>1943</v>
      </c>
      <c r="H575" s="20" t="s">
        <v>1942</v>
      </c>
      <c r="I575" s="20" t="s">
        <v>1941</v>
      </c>
      <c r="J575" s="20" t="s">
        <v>1940</v>
      </c>
      <c r="K575" s="20" t="s">
        <v>425</v>
      </c>
      <c r="L575" s="21">
        <v>98720.71</v>
      </c>
    </row>
    <row r="576" spans="1:12" x14ac:dyDescent="0.2">
      <c r="A576" s="20" t="s">
        <v>1933</v>
      </c>
      <c r="B576" s="22">
        <v>4010081</v>
      </c>
      <c r="C576" s="20" t="s">
        <v>1874</v>
      </c>
      <c r="D576" s="20" t="s">
        <v>1938</v>
      </c>
      <c r="E576" s="20" t="s">
        <v>1937</v>
      </c>
      <c r="F576" s="20" t="s">
        <v>251</v>
      </c>
      <c r="G576" s="20" t="s">
        <v>1870</v>
      </c>
      <c r="H576" s="20" t="s">
        <v>1936</v>
      </c>
      <c r="I576" s="20" t="s">
        <v>1935</v>
      </c>
      <c r="J576" s="20" t="s">
        <v>1934</v>
      </c>
      <c r="K576" s="20" t="s">
        <v>425</v>
      </c>
      <c r="L576" s="21">
        <v>22184.33</v>
      </c>
    </row>
    <row r="577" spans="1:12" x14ac:dyDescent="0.2">
      <c r="A577" s="20" t="s">
        <v>1928</v>
      </c>
      <c r="B577" s="22">
        <v>4003293</v>
      </c>
      <c r="C577" s="20" t="s">
        <v>1874</v>
      </c>
      <c r="D577" s="20" t="s">
        <v>1932</v>
      </c>
      <c r="E577" s="20" t="s">
        <v>1932</v>
      </c>
      <c r="F577" s="20" t="s">
        <v>1931</v>
      </c>
      <c r="G577" s="20" t="s">
        <v>1930</v>
      </c>
      <c r="H577" s="20" t="s">
        <v>1885</v>
      </c>
      <c r="I577" s="20" t="s">
        <v>1884</v>
      </c>
      <c r="J577" s="20" t="s">
        <v>1929</v>
      </c>
      <c r="K577" s="20" t="s">
        <v>425</v>
      </c>
      <c r="L577" s="21">
        <v>7735.65</v>
      </c>
    </row>
    <row r="578" spans="1:12" x14ac:dyDescent="0.2">
      <c r="A578" s="20" t="s">
        <v>1922</v>
      </c>
      <c r="B578" s="22">
        <v>4002199</v>
      </c>
      <c r="C578" s="20" t="s">
        <v>1874</v>
      </c>
      <c r="D578" s="20" t="s">
        <v>1927</v>
      </c>
      <c r="E578" s="20" t="s">
        <v>1927</v>
      </c>
      <c r="F578" s="20" t="s">
        <v>1926</v>
      </c>
      <c r="G578" s="20" t="s">
        <v>1870</v>
      </c>
      <c r="H578" s="20" t="s">
        <v>1925</v>
      </c>
      <c r="I578" s="20" t="s">
        <v>1924</v>
      </c>
      <c r="J578" s="20" t="s">
        <v>1923</v>
      </c>
      <c r="K578" s="20" t="s">
        <v>425</v>
      </c>
      <c r="L578" s="21">
        <v>10338.6</v>
      </c>
    </row>
    <row r="579" spans="1:12" x14ac:dyDescent="0.2">
      <c r="A579" s="20" t="s">
        <v>1915</v>
      </c>
      <c r="B579" s="22">
        <v>4001243</v>
      </c>
      <c r="C579" s="20" t="s">
        <v>1874</v>
      </c>
      <c r="D579" s="20" t="s">
        <v>1921</v>
      </c>
      <c r="E579" s="20" t="s">
        <v>1920</v>
      </c>
      <c r="F579" s="20" t="s">
        <v>1919</v>
      </c>
      <c r="G579" s="20" t="s">
        <v>1870</v>
      </c>
      <c r="H579" s="20" t="s">
        <v>1918</v>
      </c>
      <c r="I579" s="20" t="s">
        <v>1917</v>
      </c>
      <c r="J579" s="20" t="s">
        <v>1916</v>
      </c>
      <c r="K579" s="20" t="s">
        <v>425</v>
      </c>
      <c r="L579" s="21">
        <v>12904.47</v>
      </c>
    </row>
    <row r="580" spans="1:12" x14ac:dyDescent="0.2">
      <c r="A580" s="20" t="s">
        <v>1908</v>
      </c>
      <c r="B580" s="22">
        <v>4005340</v>
      </c>
      <c r="C580" s="20" t="s">
        <v>1874</v>
      </c>
      <c r="D580" s="20" t="s">
        <v>1914</v>
      </c>
      <c r="E580" s="20" t="s">
        <v>1914</v>
      </c>
      <c r="F580" s="20" t="s">
        <v>1913</v>
      </c>
      <c r="G580" s="20" t="s">
        <v>1912</v>
      </c>
      <c r="H580" s="20" t="s">
        <v>1911</v>
      </c>
      <c r="I580" s="20" t="s">
        <v>1910</v>
      </c>
      <c r="J580" s="20" t="s">
        <v>1909</v>
      </c>
      <c r="K580" s="20" t="s">
        <v>425</v>
      </c>
      <c r="L580" s="21">
        <v>10552.3</v>
      </c>
    </row>
    <row r="581" spans="1:12" x14ac:dyDescent="0.2">
      <c r="A581" s="20" t="s">
        <v>1902</v>
      </c>
      <c r="B581" s="22">
        <v>4002644</v>
      </c>
      <c r="C581" s="20" t="s">
        <v>1874</v>
      </c>
      <c r="D581" s="20" t="s">
        <v>1907</v>
      </c>
      <c r="E581" s="20" t="s">
        <v>1907</v>
      </c>
      <c r="F581" s="20" t="s">
        <v>1906</v>
      </c>
      <c r="G581" s="20" t="s">
        <v>1870</v>
      </c>
      <c r="H581" s="20" t="s">
        <v>1905</v>
      </c>
      <c r="I581" s="20" t="s">
        <v>1904</v>
      </c>
      <c r="J581" s="20" t="s">
        <v>1903</v>
      </c>
      <c r="K581" s="20" t="s">
        <v>425</v>
      </c>
      <c r="L581" s="21">
        <v>4156.42</v>
      </c>
    </row>
    <row r="582" spans="1:12" x14ac:dyDescent="0.2">
      <c r="A582" s="20" t="s">
        <v>1895</v>
      </c>
      <c r="B582" s="22">
        <v>4004263</v>
      </c>
      <c r="C582" s="20" t="s">
        <v>1874</v>
      </c>
      <c r="D582" s="20" t="s">
        <v>1901</v>
      </c>
      <c r="E582" s="20" t="s">
        <v>1900</v>
      </c>
      <c r="F582" s="20" t="s">
        <v>1899</v>
      </c>
      <c r="G582" s="20" t="s">
        <v>1870</v>
      </c>
      <c r="H582" s="20" t="s">
        <v>1898</v>
      </c>
      <c r="I582" s="20" t="s">
        <v>1897</v>
      </c>
      <c r="J582" s="20" t="s">
        <v>1896</v>
      </c>
      <c r="K582" s="20" t="s">
        <v>425</v>
      </c>
      <c r="L582" s="21">
        <v>7249.71</v>
      </c>
    </row>
    <row r="583" spans="1:12" x14ac:dyDescent="0.2">
      <c r="A583" s="20" t="s">
        <v>1888</v>
      </c>
      <c r="B583" s="22">
        <v>4004251</v>
      </c>
      <c r="C583" s="20" t="s">
        <v>1874</v>
      </c>
      <c r="D583" s="20" t="s">
        <v>1894</v>
      </c>
      <c r="E583" s="20" t="s">
        <v>1893</v>
      </c>
      <c r="F583" s="20" t="s">
        <v>1892</v>
      </c>
      <c r="G583" s="20" t="s">
        <v>1870</v>
      </c>
      <c r="H583" s="20" t="s">
        <v>1891</v>
      </c>
      <c r="I583" s="20" t="s">
        <v>1890</v>
      </c>
      <c r="J583" s="20" t="s">
        <v>1889</v>
      </c>
      <c r="K583" s="20" t="s">
        <v>425</v>
      </c>
      <c r="L583" s="21">
        <v>7288.74</v>
      </c>
    </row>
    <row r="584" spans="1:12" x14ac:dyDescent="0.2">
      <c r="A584" s="20" t="s">
        <v>1882</v>
      </c>
      <c r="B584" s="22">
        <v>4003460</v>
      </c>
      <c r="C584" s="20" t="s">
        <v>1874</v>
      </c>
      <c r="D584" s="20" t="s">
        <v>1887</v>
      </c>
      <c r="E584" s="20" t="s">
        <v>1887</v>
      </c>
      <c r="F584" s="20" t="s">
        <v>1886</v>
      </c>
      <c r="G584" s="20" t="s">
        <v>1870</v>
      </c>
      <c r="H584" s="20" t="s">
        <v>1885</v>
      </c>
      <c r="I584" s="20" t="s">
        <v>1884</v>
      </c>
      <c r="J584" s="20" t="s">
        <v>1883</v>
      </c>
      <c r="K584" s="20" t="s">
        <v>425</v>
      </c>
      <c r="L584" s="21">
        <v>12221.9</v>
      </c>
    </row>
    <row r="585" spans="1:12" x14ac:dyDescent="0.2">
      <c r="A585" s="20" t="s">
        <v>1875</v>
      </c>
      <c r="B585" s="22">
        <v>4000931</v>
      </c>
      <c r="C585" s="20" t="s">
        <v>1874</v>
      </c>
      <c r="D585" s="20" t="s">
        <v>1881</v>
      </c>
      <c r="E585" s="20" t="s">
        <v>1881</v>
      </c>
      <c r="F585" s="20" t="s">
        <v>1880</v>
      </c>
      <c r="G585" s="20" t="s">
        <v>1879</v>
      </c>
      <c r="H585" s="20" t="s">
        <v>1878</v>
      </c>
      <c r="I585" s="20" t="s">
        <v>1877</v>
      </c>
      <c r="J585" s="20" t="s">
        <v>1876</v>
      </c>
      <c r="K585" s="20" t="s">
        <v>253</v>
      </c>
      <c r="L585" s="21">
        <v>9764.48</v>
      </c>
    </row>
    <row r="586" spans="1:12" x14ac:dyDescent="0.2">
      <c r="A586" s="20" t="s">
        <v>1866</v>
      </c>
      <c r="B586" s="20" t="s">
        <v>251</v>
      </c>
      <c r="C586" s="20" t="s">
        <v>1874</v>
      </c>
      <c r="D586" s="20" t="s">
        <v>1873</v>
      </c>
      <c r="E586" s="20" t="s">
        <v>1872</v>
      </c>
      <c r="F586" s="20" t="s">
        <v>1871</v>
      </c>
      <c r="G586" s="20" t="s">
        <v>1870</v>
      </c>
      <c r="H586" s="20" t="s">
        <v>1869</v>
      </c>
      <c r="I586" s="20" t="s">
        <v>1868</v>
      </c>
      <c r="J586" s="20" t="s">
        <v>1867</v>
      </c>
      <c r="K586" s="20" t="s">
        <v>425</v>
      </c>
      <c r="L586" s="21">
        <v>0</v>
      </c>
    </row>
    <row r="587" spans="1:12" x14ac:dyDescent="0.2">
      <c r="A587" s="20" t="s">
        <v>1859</v>
      </c>
      <c r="B587" s="22">
        <v>4010397</v>
      </c>
      <c r="C587" s="20" t="s">
        <v>260</v>
      </c>
      <c r="D587" s="20" t="s">
        <v>1865</v>
      </c>
      <c r="E587" s="20" t="s">
        <v>1865</v>
      </c>
      <c r="F587" s="20" t="s">
        <v>1864</v>
      </c>
      <c r="G587" s="20" t="s">
        <v>1863</v>
      </c>
      <c r="H587" s="20" t="s">
        <v>1862</v>
      </c>
      <c r="I587" s="20" t="s">
        <v>1861</v>
      </c>
      <c r="J587" s="20" t="s">
        <v>1860</v>
      </c>
      <c r="K587" s="20" t="s">
        <v>425</v>
      </c>
      <c r="L587" s="21">
        <v>155037.5</v>
      </c>
    </row>
    <row r="588" spans="1:12" x14ac:dyDescent="0.2">
      <c r="A588" s="20" t="s">
        <v>1852</v>
      </c>
      <c r="B588" s="22">
        <v>4010398</v>
      </c>
      <c r="C588" s="20" t="s">
        <v>260</v>
      </c>
      <c r="D588" s="20" t="s">
        <v>1858</v>
      </c>
      <c r="E588" s="20" t="s">
        <v>1858</v>
      </c>
      <c r="F588" s="20" t="s">
        <v>1857</v>
      </c>
      <c r="G588" s="20" t="s">
        <v>1856</v>
      </c>
      <c r="H588" s="20" t="s">
        <v>1855</v>
      </c>
      <c r="I588" s="20" t="s">
        <v>1854</v>
      </c>
      <c r="J588" s="20" t="s">
        <v>1853</v>
      </c>
      <c r="K588" s="20" t="s">
        <v>425</v>
      </c>
      <c r="L588" s="21">
        <v>168658.64</v>
      </c>
    </row>
    <row r="589" spans="1:12" x14ac:dyDescent="0.2">
      <c r="A589" s="20" t="s">
        <v>1844</v>
      </c>
      <c r="B589" s="22">
        <v>4010561</v>
      </c>
      <c r="C589" s="20" t="s">
        <v>260</v>
      </c>
      <c r="D589" s="20" t="s">
        <v>1851</v>
      </c>
      <c r="E589" s="20" t="s">
        <v>1850</v>
      </c>
      <c r="F589" s="20" t="s">
        <v>1849</v>
      </c>
      <c r="G589" s="20" t="s">
        <v>1848</v>
      </c>
      <c r="H589" s="20" t="s">
        <v>1847</v>
      </c>
      <c r="I589" s="20" t="s">
        <v>1846</v>
      </c>
      <c r="J589" s="20" t="s">
        <v>1845</v>
      </c>
      <c r="K589" s="20" t="s">
        <v>425</v>
      </c>
      <c r="L589" s="21">
        <v>31821.33</v>
      </c>
    </row>
    <row r="590" spans="1:12" x14ac:dyDescent="0.2">
      <c r="A590" s="20" t="s">
        <v>1837</v>
      </c>
      <c r="B590" s="22">
        <v>4010562</v>
      </c>
      <c r="C590" s="20" t="s">
        <v>260</v>
      </c>
      <c r="D590" s="20" t="s">
        <v>1843</v>
      </c>
      <c r="E590" s="20" t="s">
        <v>1843</v>
      </c>
      <c r="F590" s="20" t="s">
        <v>1842</v>
      </c>
      <c r="G590" s="20" t="s">
        <v>1841</v>
      </c>
      <c r="H590" s="20" t="s">
        <v>1840</v>
      </c>
      <c r="I590" s="20" t="s">
        <v>1839</v>
      </c>
      <c r="J590" s="20" t="s">
        <v>1838</v>
      </c>
      <c r="K590" s="20" t="s">
        <v>425</v>
      </c>
      <c r="L590" s="21">
        <v>164470.10999999999</v>
      </c>
    </row>
    <row r="591" spans="1:12" x14ac:dyDescent="0.2">
      <c r="A591" s="20" t="s">
        <v>1830</v>
      </c>
      <c r="B591" s="22">
        <v>4010399</v>
      </c>
      <c r="C591" s="20" t="s">
        <v>260</v>
      </c>
      <c r="D591" s="20" t="s">
        <v>1836</v>
      </c>
      <c r="E591" s="20" t="s">
        <v>1836</v>
      </c>
      <c r="F591" s="20" t="s">
        <v>1835</v>
      </c>
      <c r="G591" s="20" t="s">
        <v>1834</v>
      </c>
      <c r="H591" s="20" t="s">
        <v>1833</v>
      </c>
      <c r="I591" s="20" t="s">
        <v>1832</v>
      </c>
      <c r="J591" s="20" t="s">
        <v>1831</v>
      </c>
      <c r="K591" s="20" t="s">
        <v>425</v>
      </c>
      <c r="L591" s="21">
        <v>208754.75</v>
      </c>
    </row>
    <row r="592" spans="1:12" x14ac:dyDescent="0.2">
      <c r="A592" s="20" t="s">
        <v>1822</v>
      </c>
      <c r="B592" s="22">
        <v>4010400</v>
      </c>
      <c r="C592" s="20" t="s">
        <v>260</v>
      </c>
      <c r="D592" s="20" t="s">
        <v>1829</v>
      </c>
      <c r="E592" s="20" t="s">
        <v>1828</v>
      </c>
      <c r="F592" s="20" t="s">
        <v>1827</v>
      </c>
      <c r="G592" s="20" t="s">
        <v>1826</v>
      </c>
      <c r="H592" s="20" t="s">
        <v>1825</v>
      </c>
      <c r="I592" s="20" t="s">
        <v>1824</v>
      </c>
      <c r="J592" s="20" t="s">
        <v>1823</v>
      </c>
      <c r="K592" s="20" t="s">
        <v>425</v>
      </c>
      <c r="L592" s="21">
        <v>75426.899999999994</v>
      </c>
    </row>
    <row r="593" spans="1:12" x14ac:dyDescent="0.2">
      <c r="A593" s="20" t="s">
        <v>1815</v>
      </c>
      <c r="B593" s="22">
        <v>4010401</v>
      </c>
      <c r="C593" s="20" t="s">
        <v>260</v>
      </c>
      <c r="D593" s="20" t="s">
        <v>1821</v>
      </c>
      <c r="E593" s="20" t="s">
        <v>1821</v>
      </c>
      <c r="F593" s="20" t="s">
        <v>1820</v>
      </c>
      <c r="G593" s="20" t="s">
        <v>1819</v>
      </c>
      <c r="H593" s="20" t="s">
        <v>1818</v>
      </c>
      <c r="I593" s="20" t="s">
        <v>1817</v>
      </c>
      <c r="J593" s="20" t="s">
        <v>1816</v>
      </c>
      <c r="K593" s="20" t="s">
        <v>425</v>
      </c>
      <c r="L593" s="21">
        <v>249639.89</v>
      </c>
    </row>
    <row r="594" spans="1:12" x14ac:dyDescent="0.2">
      <c r="A594" s="20" t="s">
        <v>1809</v>
      </c>
      <c r="B594" s="22">
        <v>4010402</v>
      </c>
      <c r="C594" s="20" t="s">
        <v>260</v>
      </c>
      <c r="D594" s="20" t="s">
        <v>1814</v>
      </c>
      <c r="E594" s="20" t="s">
        <v>1814</v>
      </c>
      <c r="F594" s="20" t="s">
        <v>1813</v>
      </c>
      <c r="G594" s="20" t="s">
        <v>1047</v>
      </c>
      <c r="H594" s="20" t="s">
        <v>1812</v>
      </c>
      <c r="I594" s="20" t="s">
        <v>1811</v>
      </c>
      <c r="J594" s="20" t="s">
        <v>1810</v>
      </c>
      <c r="K594" s="20" t="s">
        <v>425</v>
      </c>
      <c r="L594" s="21">
        <v>45130.26</v>
      </c>
    </row>
    <row r="595" spans="1:12" x14ac:dyDescent="0.2">
      <c r="A595" s="20" t="s">
        <v>1804</v>
      </c>
      <c r="B595" s="22">
        <v>4010403</v>
      </c>
      <c r="C595" s="20" t="s">
        <v>260</v>
      </c>
      <c r="D595" s="20" t="s">
        <v>1808</v>
      </c>
      <c r="E595" s="20" t="s">
        <v>1808</v>
      </c>
      <c r="F595" s="20" t="s">
        <v>1807</v>
      </c>
      <c r="G595" s="20" t="s">
        <v>1806</v>
      </c>
      <c r="H595" s="20" t="s">
        <v>1805</v>
      </c>
      <c r="I595" s="20" t="s">
        <v>1038</v>
      </c>
      <c r="J595" s="20" t="s">
        <v>1037</v>
      </c>
      <c r="K595" s="20" t="s">
        <v>425</v>
      </c>
      <c r="L595" s="21">
        <v>253637.6</v>
      </c>
    </row>
    <row r="596" spans="1:12" x14ac:dyDescent="0.2">
      <c r="A596" s="20" t="s">
        <v>1797</v>
      </c>
      <c r="B596" s="22">
        <v>4010404</v>
      </c>
      <c r="C596" s="20" t="s">
        <v>260</v>
      </c>
      <c r="D596" s="20" t="s">
        <v>1803</v>
      </c>
      <c r="E596" s="20" t="s">
        <v>1803</v>
      </c>
      <c r="F596" s="20" t="s">
        <v>1802</v>
      </c>
      <c r="G596" s="20" t="s">
        <v>1801</v>
      </c>
      <c r="H596" s="20" t="s">
        <v>1800</v>
      </c>
      <c r="I596" s="20" t="s">
        <v>1799</v>
      </c>
      <c r="J596" s="20" t="s">
        <v>1798</v>
      </c>
      <c r="K596" s="20" t="s">
        <v>425</v>
      </c>
      <c r="L596" s="21">
        <v>139173.48000000001</v>
      </c>
    </row>
    <row r="597" spans="1:12" x14ac:dyDescent="0.2">
      <c r="A597" s="20" t="s">
        <v>1790</v>
      </c>
      <c r="B597" s="22">
        <v>4010405</v>
      </c>
      <c r="C597" s="20" t="s">
        <v>260</v>
      </c>
      <c r="D597" s="20" t="s">
        <v>1796</v>
      </c>
      <c r="E597" s="20" t="s">
        <v>1796</v>
      </c>
      <c r="F597" s="20" t="s">
        <v>1795</v>
      </c>
      <c r="G597" s="20" t="s">
        <v>1794</v>
      </c>
      <c r="H597" s="20" t="s">
        <v>1793</v>
      </c>
      <c r="I597" s="20" t="s">
        <v>1792</v>
      </c>
      <c r="J597" s="20" t="s">
        <v>1791</v>
      </c>
      <c r="K597" s="20" t="s">
        <v>425</v>
      </c>
      <c r="L597" s="21">
        <v>5025.99</v>
      </c>
    </row>
    <row r="598" spans="1:12" x14ac:dyDescent="0.2">
      <c r="A598" s="20" t="s">
        <v>1783</v>
      </c>
      <c r="B598" s="22">
        <v>4010406</v>
      </c>
      <c r="C598" s="20" t="s">
        <v>260</v>
      </c>
      <c r="D598" s="20" t="s">
        <v>1789</v>
      </c>
      <c r="E598" s="20" t="s">
        <v>1788</v>
      </c>
      <c r="F598" s="20" t="s">
        <v>1787</v>
      </c>
      <c r="G598" s="20" t="s">
        <v>1061</v>
      </c>
      <c r="H598" s="20" t="s">
        <v>1786</v>
      </c>
      <c r="I598" s="20" t="s">
        <v>1785</v>
      </c>
      <c r="J598" s="20" t="s">
        <v>1784</v>
      </c>
      <c r="K598" s="20" t="s">
        <v>425</v>
      </c>
      <c r="L598" s="21">
        <v>957242.72</v>
      </c>
    </row>
    <row r="599" spans="1:12" x14ac:dyDescent="0.2">
      <c r="A599" s="20" t="s">
        <v>1776</v>
      </c>
      <c r="B599" s="22">
        <v>4010407</v>
      </c>
      <c r="C599" s="20" t="s">
        <v>260</v>
      </c>
      <c r="D599" s="20" t="s">
        <v>1782</v>
      </c>
      <c r="E599" s="20" t="s">
        <v>1782</v>
      </c>
      <c r="F599" s="20" t="s">
        <v>1781</v>
      </c>
      <c r="G599" s="20" t="s">
        <v>1780</v>
      </c>
      <c r="H599" s="20" t="s">
        <v>1779</v>
      </c>
      <c r="I599" s="20" t="s">
        <v>1778</v>
      </c>
      <c r="J599" s="20" t="s">
        <v>1777</v>
      </c>
      <c r="K599" s="20" t="s">
        <v>425</v>
      </c>
      <c r="L599" s="21">
        <v>62113.09</v>
      </c>
    </row>
    <row r="600" spans="1:12" x14ac:dyDescent="0.2">
      <c r="A600" s="20" t="s">
        <v>1771</v>
      </c>
      <c r="B600" s="22">
        <v>4010563</v>
      </c>
      <c r="C600" s="20" t="s">
        <v>260</v>
      </c>
      <c r="D600" s="20" t="s">
        <v>1775</v>
      </c>
      <c r="E600" s="20" t="s">
        <v>1775</v>
      </c>
      <c r="F600" s="20" t="s">
        <v>1774</v>
      </c>
      <c r="G600" s="20" t="s">
        <v>1773</v>
      </c>
      <c r="H600" s="20" t="s">
        <v>1772</v>
      </c>
      <c r="I600" s="20" t="s">
        <v>1210</v>
      </c>
      <c r="J600" s="20" t="s">
        <v>1209</v>
      </c>
      <c r="K600" s="20" t="s">
        <v>425</v>
      </c>
      <c r="L600" s="21">
        <v>466880.52</v>
      </c>
    </row>
    <row r="601" spans="1:12" x14ac:dyDescent="0.2">
      <c r="A601" s="20" t="s">
        <v>1767</v>
      </c>
      <c r="B601" s="22">
        <v>4010408</v>
      </c>
      <c r="C601" s="20" t="s">
        <v>260</v>
      </c>
      <c r="D601" s="20" t="s">
        <v>1770</v>
      </c>
      <c r="E601" s="20" t="s">
        <v>1770</v>
      </c>
      <c r="F601" s="20" t="s">
        <v>1769</v>
      </c>
      <c r="G601" s="20" t="s">
        <v>1768</v>
      </c>
      <c r="H601" s="20" t="s">
        <v>1616</v>
      </c>
      <c r="I601" s="20" t="s">
        <v>1615</v>
      </c>
      <c r="J601" s="20" t="s">
        <v>1614</v>
      </c>
      <c r="K601" s="20" t="s">
        <v>425</v>
      </c>
      <c r="L601" s="21">
        <v>25733.8</v>
      </c>
    </row>
    <row r="602" spans="1:12" x14ac:dyDescent="0.2">
      <c r="A602" s="20" t="s">
        <v>1760</v>
      </c>
      <c r="B602" s="22">
        <v>4010409</v>
      </c>
      <c r="C602" s="20" t="s">
        <v>260</v>
      </c>
      <c r="D602" s="20" t="s">
        <v>1766</v>
      </c>
      <c r="E602" s="20" t="s">
        <v>1766</v>
      </c>
      <c r="F602" s="20" t="s">
        <v>1765</v>
      </c>
      <c r="G602" s="20" t="s">
        <v>1764</v>
      </c>
      <c r="H602" s="20" t="s">
        <v>1763</v>
      </c>
      <c r="I602" s="20" t="s">
        <v>1762</v>
      </c>
      <c r="J602" s="20" t="s">
        <v>1761</v>
      </c>
      <c r="K602" s="20" t="s">
        <v>425</v>
      </c>
      <c r="L602" s="21">
        <v>396341.66</v>
      </c>
    </row>
    <row r="603" spans="1:12" x14ac:dyDescent="0.2">
      <c r="A603" s="20" t="s">
        <v>1753</v>
      </c>
      <c r="B603" s="22">
        <v>4010410</v>
      </c>
      <c r="C603" s="20" t="s">
        <v>260</v>
      </c>
      <c r="D603" s="20" t="s">
        <v>1759</v>
      </c>
      <c r="E603" s="20" t="s">
        <v>1759</v>
      </c>
      <c r="F603" s="20" t="s">
        <v>1758</v>
      </c>
      <c r="G603" s="20" t="s">
        <v>1757</v>
      </c>
      <c r="H603" s="20" t="s">
        <v>1756</v>
      </c>
      <c r="I603" s="20" t="s">
        <v>1755</v>
      </c>
      <c r="J603" s="20" t="s">
        <v>1754</v>
      </c>
      <c r="K603" s="20" t="s">
        <v>425</v>
      </c>
      <c r="L603" s="21">
        <v>175690.5</v>
      </c>
    </row>
    <row r="604" spans="1:12" x14ac:dyDescent="0.2">
      <c r="A604" s="20" t="s">
        <v>1746</v>
      </c>
      <c r="B604" s="22">
        <v>4010411</v>
      </c>
      <c r="C604" s="20" t="s">
        <v>260</v>
      </c>
      <c r="D604" s="20" t="s">
        <v>1752</v>
      </c>
      <c r="E604" s="20" t="s">
        <v>1752</v>
      </c>
      <c r="F604" s="20" t="s">
        <v>1751</v>
      </c>
      <c r="G604" s="20" t="s">
        <v>1750</v>
      </c>
      <c r="H604" s="20" t="s">
        <v>1749</v>
      </c>
      <c r="I604" s="20" t="s">
        <v>1748</v>
      </c>
      <c r="J604" s="20" t="s">
        <v>1747</v>
      </c>
      <c r="K604" s="20" t="s">
        <v>425</v>
      </c>
      <c r="L604" s="21">
        <v>112870.3</v>
      </c>
    </row>
    <row r="605" spans="1:12" x14ac:dyDescent="0.2">
      <c r="A605" s="20" t="s">
        <v>1739</v>
      </c>
      <c r="B605" s="22">
        <v>4010412</v>
      </c>
      <c r="C605" s="20" t="s">
        <v>260</v>
      </c>
      <c r="D605" s="20" t="s">
        <v>1745</v>
      </c>
      <c r="E605" s="20" t="s">
        <v>1745</v>
      </c>
      <c r="F605" s="20" t="s">
        <v>1744</v>
      </c>
      <c r="G605" s="20" t="s">
        <v>1743</v>
      </c>
      <c r="H605" s="20" t="s">
        <v>1742</v>
      </c>
      <c r="I605" s="20" t="s">
        <v>1741</v>
      </c>
      <c r="J605" s="20" t="s">
        <v>1740</v>
      </c>
      <c r="K605" s="20" t="s">
        <v>425</v>
      </c>
      <c r="L605" s="21">
        <v>235570.81</v>
      </c>
    </row>
    <row r="606" spans="1:12" x14ac:dyDescent="0.2">
      <c r="A606" s="20" t="s">
        <v>1732</v>
      </c>
      <c r="B606" s="22">
        <v>4010413</v>
      </c>
      <c r="C606" s="20" t="s">
        <v>260</v>
      </c>
      <c r="D606" s="20" t="s">
        <v>1738</v>
      </c>
      <c r="E606" s="20" t="s">
        <v>1738</v>
      </c>
      <c r="F606" s="20" t="s">
        <v>1737</v>
      </c>
      <c r="G606" s="20" t="s">
        <v>1736</v>
      </c>
      <c r="H606" s="20" t="s">
        <v>1735</v>
      </c>
      <c r="I606" s="20" t="s">
        <v>1734</v>
      </c>
      <c r="J606" s="20" t="s">
        <v>1733</v>
      </c>
      <c r="K606" s="20" t="s">
        <v>425</v>
      </c>
      <c r="L606" s="21">
        <v>258497.86</v>
      </c>
    </row>
    <row r="607" spans="1:12" x14ac:dyDescent="0.2">
      <c r="A607" s="20" t="s">
        <v>1725</v>
      </c>
      <c r="B607" s="22">
        <v>4010414</v>
      </c>
      <c r="C607" s="20" t="s">
        <v>260</v>
      </c>
      <c r="D607" s="20" t="s">
        <v>1731</v>
      </c>
      <c r="E607" s="20" t="s">
        <v>1731</v>
      </c>
      <c r="F607" s="20" t="s">
        <v>1730</v>
      </c>
      <c r="G607" s="20" t="s">
        <v>1729</v>
      </c>
      <c r="H607" s="20" t="s">
        <v>1728</v>
      </c>
      <c r="I607" s="20" t="s">
        <v>1727</v>
      </c>
      <c r="J607" s="20" t="s">
        <v>1726</v>
      </c>
      <c r="K607" s="20" t="s">
        <v>425</v>
      </c>
      <c r="L607" s="21">
        <v>7132.75</v>
      </c>
    </row>
    <row r="608" spans="1:12" x14ac:dyDescent="0.2">
      <c r="A608" s="20" t="s">
        <v>1718</v>
      </c>
      <c r="B608" s="22">
        <v>4010415</v>
      </c>
      <c r="C608" s="20" t="s">
        <v>260</v>
      </c>
      <c r="D608" s="20" t="s">
        <v>1724</v>
      </c>
      <c r="E608" s="20" t="s">
        <v>1724</v>
      </c>
      <c r="F608" s="20" t="s">
        <v>1723</v>
      </c>
      <c r="G608" s="20" t="s">
        <v>1722</v>
      </c>
      <c r="H608" s="20" t="s">
        <v>1721</v>
      </c>
      <c r="I608" s="20" t="s">
        <v>1720</v>
      </c>
      <c r="J608" s="20" t="s">
        <v>1719</v>
      </c>
      <c r="K608" s="20" t="s">
        <v>425</v>
      </c>
      <c r="L608" s="21">
        <v>169262.83</v>
      </c>
    </row>
    <row r="609" spans="1:12" x14ac:dyDescent="0.2">
      <c r="A609" s="20" t="s">
        <v>1712</v>
      </c>
      <c r="B609" s="22">
        <v>4010564</v>
      </c>
      <c r="C609" s="20" t="s">
        <v>260</v>
      </c>
      <c r="D609" s="20" t="s">
        <v>1717</v>
      </c>
      <c r="E609" s="20" t="s">
        <v>1717</v>
      </c>
      <c r="F609" s="20" t="s">
        <v>1716</v>
      </c>
      <c r="G609" s="20" t="s">
        <v>1033</v>
      </c>
      <c r="H609" s="20" t="s">
        <v>1715</v>
      </c>
      <c r="I609" s="20" t="s">
        <v>1714</v>
      </c>
      <c r="J609" s="20" t="s">
        <v>1713</v>
      </c>
      <c r="K609" s="20" t="s">
        <v>425</v>
      </c>
      <c r="L609" s="21">
        <v>365913.05</v>
      </c>
    </row>
    <row r="610" spans="1:12" x14ac:dyDescent="0.2">
      <c r="A610" s="20" t="s">
        <v>1707</v>
      </c>
      <c r="B610" s="22">
        <v>4010416</v>
      </c>
      <c r="C610" s="20" t="s">
        <v>260</v>
      </c>
      <c r="D610" s="20" t="s">
        <v>1711</v>
      </c>
      <c r="E610" s="20" t="s">
        <v>1711</v>
      </c>
      <c r="F610" s="20" t="s">
        <v>1710</v>
      </c>
      <c r="G610" s="20" t="s">
        <v>1709</v>
      </c>
      <c r="H610" s="20" t="s">
        <v>1708</v>
      </c>
      <c r="I610" s="20" t="s">
        <v>1427</v>
      </c>
      <c r="J610" s="20" t="s">
        <v>1426</v>
      </c>
      <c r="K610" s="20" t="s">
        <v>425</v>
      </c>
      <c r="L610" s="21">
        <v>49794.1</v>
      </c>
    </row>
    <row r="611" spans="1:12" x14ac:dyDescent="0.2">
      <c r="A611" s="20" t="s">
        <v>1701</v>
      </c>
      <c r="B611" s="22">
        <v>4010417</v>
      </c>
      <c r="C611" s="20" t="s">
        <v>260</v>
      </c>
      <c r="D611" s="20" t="s">
        <v>1706</v>
      </c>
      <c r="E611" s="20" t="s">
        <v>1706</v>
      </c>
      <c r="F611" s="20" t="s">
        <v>1705</v>
      </c>
      <c r="G611" s="20" t="s">
        <v>1164</v>
      </c>
      <c r="H611" s="20" t="s">
        <v>1704</v>
      </c>
      <c r="I611" s="20" t="s">
        <v>1703</v>
      </c>
      <c r="J611" s="20" t="s">
        <v>1702</v>
      </c>
      <c r="K611" s="20" t="s">
        <v>425</v>
      </c>
      <c r="L611" s="21">
        <v>68984.179999999993</v>
      </c>
    </row>
    <row r="612" spans="1:12" x14ac:dyDescent="0.2">
      <c r="A612" s="20" t="s">
        <v>1694</v>
      </c>
      <c r="B612" s="22">
        <v>4010418</v>
      </c>
      <c r="C612" s="20" t="s">
        <v>260</v>
      </c>
      <c r="D612" s="20" t="s">
        <v>1700</v>
      </c>
      <c r="E612" s="20" t="s">
        <v>1700</v>
      </c>
      <c r="F612" s="20" t="s">
        <v>1699</v>
      </c>
      <c r="G612" s="20" t="s">
        <v>1698</v>
      </c>
      <c r="H612" s="20" t="s">
        <v>1697</v>
      </c>
      <c r="I612" s="20" t="s">
        <v>1696</v>
      </c>
      <c r="J612" s="20" t="s">
        <v>1695</v>
      </c>
      <c r="K612" s="20" t="s">
        <v>425</v>
      </c>
      <c r="L612" s="21">
        <v>158397.71</v>
      </c>
    </row>
    <row r="613" spans="1:12" x14ac:dyDescent="0.2">
      <c r="A613" s="20" t="s">
        <v>1687</v>
      </c>
      <c r="B613" s="22">
        <v>4010310</v>
      </c>
      <c r="C613" s="20" t="s">
        <v>260</v>
      </c>
      <c r="D613" s="20" t="s">
        <v>1693</v>
      </c>
      <c r="E613" s="20" t="s">
        <v>1693</v>
      </c>
      <c r="F613" s="20" t="s">
        <v>1692</v>
      </c>
      <c r="G613" s="20" t="s">
        <v>1691</v>
      </c>
      <c r="H613" s="20" t="s">
        <v>1690</v>
      </c>
      <c r="I613" s="20" t="s">
        <v>1689</v>
      </c>
      <c r="J613" s="20" t="s">
        <v>1688</v>
      </c>
      <c r="K613" s="20" t="s">
        <v>425</v>
      </c>
      <c r="L613" s="21">
        <v>219434.76</v>
      </c>
    </row>
    <row r="614" spans="1:12" x14ac:dyDescent="0.2">
      <c r="A614" s="20" t="s">
        <v>1681</v>
      </c>
      <c r="B614" s="22">
        <v>4010419</v>
      </c>
      <c r="C614" s="20" t="s">
        <v>260</v>
      </c>
      <c r="D614" s="20" t="s">
        <v>1686</v>
      </c>
      <c r="E614" s="20" t="s">
        <v>1686</v>
      </c>
      <c r="F614" s="20" t="s">
        <v>1685</v>
      </c>
      <c r="G614" s="20" t="s">
        <v>1673</v>
      </c>
      <c r="H614" s="20" t="s">
        <v>1684</v>
      </c>
      <c r="I614" s="20" t="s">
        <v>1683</v>
      </c>
      <c r="J614" s="20" t="s">
        <v>1682</v>
      </c>
      <c r="K614" s="20" t="s">
        <v>425</v>
      </c>
      <c r="L614" s="21">
        <v>74390.05</v>
      </c>
    </row>
    <row r="615" spans="1:12" x14ac:dyDescent="0.2">
      <c r="A615" s="20" t="s">
        <v>1676</v>
      </c>
      <c r="B615" s="22">
        <v>4010420</v>
      </c>
      <c r="C615" s="20" t="s">
        <v>260</v>
      </c>
      <c r="D615" s="20" t="s">
        <v>1680</v>
      </c>
      <c r="E615" s="20" t="s">
        <v>1680</v>
      </c>
      <c r="F615" s="20" t="s">
        <v>1679</v>
      </c>
      <c r="G615" s="20" t="s">
        <v>1678</v>
      </c>
      <c r="H615" s="20" t="s">
        <v>1677</v>
      </c>
      <c r="I615" s="20" t="s">
        <v>1345</v>
      </c>
      <c r="J615" s="20" t="s">
        <v>1344</v>
      </c>
      <c r="K615" s="20" t="s">
        <v>425</v>
      </c>
      <c r="L615" s="21">
        <v>21127.51</v>
      </c>
    </row>
    <row r="616" spans="1:12" x14ac:dyDescent="0.2">
      <c r="A616" s="20" t="s">
        <v>1669</v>
      </c>
      <c r="B616" s="22">
        <v>4010565</v>
      </c>
      <c r="C616" s="20" t="s">
        <v>260</v>
      </c>
      <c r="D616" s="20" t="s">
        <v>1675</v>
      </c>
      <c r="E616" s="20" t="s">
        <v>1675</v>
      </c>
      <c r="F616" s="20" t="s">
        <v>1674</v>
      </c>
      <c r="G616" s="20" t="s">
        <v>1673</v>
      </c>
      <c r="H616" s="20" t="s">
        <v>1672</v>
      </c>
      <c r="I616" s="20" t="s">
        <v>1671</v>
      </c>
      <c r="J616" s="20" t="s">
        <v>1670</v>
      </c>
      <c r="K616" s="20" t="s">
        <v>425</v>
      </c>
      <c r="L616" s="21">
        <v>309692.62</v>
      </c>
    </row>
    <row r="617" spans="1:12" x14ac:dyDescent="0.2">
      <c r="A617" s="20" t="s">
        <v>1662</v>
      </c>
      <c r="B617" s="22">
        <v>4010421</v>
      </c>
      <c r="C617" s="20" t="s">
        <v>260</v>
      </c>
      <c r="D617" s="20" t="s">
        <v>1668</v>
      </c>
      <c r="E617" s="20" t="s">
        <v>1668</v>
      </c>
      <c r="F617" s="20" t="s">
        <v>1667</v>
      </c>
      <c r="G617" s="20" t="s">
        <v>1666</v>
      </c>
      <c r="H617" s="20" t="s">
        <v>1665</v>
      </c>
      <c r="I617" s="20" t="s">
        <v>1664</v>
      </c>
      <c r="J617" s="20" t="s">
        <v>1663</v>
      </c>
      <c r="K617" s="20" t="s">
        <v>425</v>
      </c>
      <c r="L617" s="21">
        <v>112764.43</v>
      </c>
    </row>
    <row r="618" spans="1:12" x14ac:dyDescent="0.2">
      <c r="A618" s="20" t="s">
        <v>1655</v>
      </c>
      <c r="B618" s="22">
        <v>4010422</v>
      </c>
      <c r="C618" s="20" t="s">
        <v>260</v>
      </c>
      <c r="D618" s="20" t="s">
        <v>1661</v>
      </c>
      <c r="E618" s="20" t="s">
        <v>1661</v>
      </c>
      <c r="F618" s="20" t="s">
        <v>1660</v>
      </c>
      <c r="G618" s="20" t="s">
        <v>1659</v>
      </c>
      <c r="H618" s="20" t="s">
        <v>1658</v>
      </c>
      <c r="I618" s="20" t="s">
        <v>1657</v>
      </c>
      <c r="J618" s="20" t="s">
        <v>1656</v>
      </c>
      <c r="K618" s="20" t="s">
        <v>425</v>
      </c>
      <c r="L618" s="21">
        <v>359471.51</v>
      </c>
    </row>
    <row r="619" spans="1:12" x14ac:dyDescent="0.2">
      <c r="A619" s="20" t="s">
        <v>1648</v>
      </c>
      <c r="B619" s="22">
        <v>4010423</v>
      </c>
      <c r="C619" s="20" t="s">
        <v>260</v>
      </c>
      <c r="D619" s="20" t="s">
        <v>1654</v>
      </c>
      <c r="E619" s="20" t="s">
        <v>1654</v>
      </c>
      <c r="F619" s="20" t="s">
        <v>1653</v>
      </c>
      <c r="G619" s="20" t="s">
        <v>1652</v>
      </c>
      <c r="H619" s="20" t="s">
        <v>1651</v>
      </c>
      <c r="I619" s="20" t="s">
        <v>1650</v>
      </c>
      <c r="J619" s="20" t="s">
        <v>1649</v>
      </c>
      <c r="K619" s="20" t="s">
        <v>425</v>
      </c>
      <c r="L619" s="21">
        <v>142101.35999999999</v>
      </c>
    </row>
    <row r="620" spans="1:12" x14ac:dyDescent="0.2">
      <c r="A620" s="20" t="s">
        <v>1641</v>
      </c>
      <c r="B620" s="22">
        <v>4010424</v>
      </c>
      <c r="C620" s="20" t="s">
        <v>260</v>
      </c>
      <c r="D620" s="20" t="s">
        <v>1647</v>
      </c>
      <c r="E620" s="20" t="s">
        <v>1647</v>
      </c>
      <c r="F620" s="20" t="s">
        <v>1646</v>
      </c>
      <c r="G620" s="20" t="s">
        <v>1645</v>
      </c>
      <c r="H620" s="20" t="s">
        <v>1644</v>
      </c>
      <c r="I620" s="20" t="s">
        <v>1643</v>
      </c>
      <c r="J620" s="20" t="s">
        <v>1642</v>
      </c>
      <c r="K620" s="20" t="s">
        <v>425</v>
      </c>
      <c r="L620" s="21">
        <v>45236.38</v>
      </c>
    </row>
    <row r="621" spans="1:12" x14ac:dyDescent="0.2">
      <c r="A621" s="20" t="s">
        <v>1634</v>
      </c>
      <c r="B621" s="22">
        <v>4010566</v>
      </c>
      <c r="C621" s="20" t="s">
        <v>260</v>
      </c>
      <c r="D621" s="20" t="s">
        <v>1640</v>
      </c>
      <c r="E621" s="20" t="s">
        <v>1640</v>
      </c>
      <c r="F621" s="20" t="s">
        <v>1639</v>
      </c>
      <c r="G621" s="20" t="s">
        <v>1638</v>
      </c>
      <c r="H621" s="20" t="s">
        <v>1637</v>
      </c>
      <c r="I621" s="20" t="s">
        <v>1636</v>
      </c>
      <c r="J621" s="20" t="s">
        <v>1635</v>
      </c>
      <c r="K621" s="20" t="s">
        <v>425</v>
      </c>
      <c r="L621" s="21">
        <v>131361.71</v>
      </c>
    </row>
    <row r="622" spans="1:12" x14ac:dyDescent="0.2">
      <c r="A622" s="20" t="s">
        <v>1627</v>
      </c>
      <c r="B622" s="22">
        <v>4010425</v>
      </c>
      <c r="C622" s="20" t="s">
        <v>260</v>
      </c>
      <c r="D622" s="20" t="s">
        <v>1633</v>
      </c>
      <c r="E622" s="20" t="s">
        <v>1633</v>
      </c>
      <c r="F622" s="20" t="s">
        <v>1632</v>
      </c>
      <c r="G622" s="20" t="s">
        <v>1631</v>
      </c>
      <c r="H622" s="20" t="s">
        <v>1630</v>
      </c>
      <c r="I622" s="20" t="s">
        <v>1629</v>
      </c>
      <c r="J622" s="20" t="s">
        <v>1628</v>
      </c>
      <c r="K622" s="20" t="s">
        <v>425</v>
      </c>
      <c r="L622" s="21">
        <v>218106.3</v>
      </c>
    </row>
    <row r="623" spans="1:12" x14ac:dyDescent="0.2">
      <c r="A623" s="20" t="s">
        <v>1620</v>
      </c>
      <c r="B623" s="22">
        <v>4010426</v>
      </c>
      <c r="C623" s="20" t="s">
        <v>260</v>
      </c>
      <c r="D623" s="20" t="s">
        <v>1626</v>
      </c>
      <c r="E623" s="20" t="s">
        <v>1626</v>
      </c>
      <c r="F623" s="20" t="s">
        <v>1625</v>
      </c>
      <c r="G623" s="20" t="s">
        <v>1624</v>
      </c>
      <c r="H623" s="20" t="s">
        <v>1623</v>
      </c>
      <c r="I623" s="20" t="s">
        <v>1622</v>
      </c>
      <c r="J623" s="20" t="s">
        <v>1621</v>
      </c>
      <c r="K623" s="20" t="s">
        <v>425</v>
      </c>
      <c r="L623" s="21">
        <v>275139.01</v>
      </c>
    </row>
    <row r="624" spans="1:12" x14ac:dyDescent="0.2">
      <c r="A624" s="20" t="s">
        <v>1613</v>
      </c>
      <c r="B624" s="22">
        <v>4010427</v>
      </c>
      <c r="C624" s="20" t="s">
        <v>260</v>
      </c>
      <c r="D624" s="20" t="s">
        <v>1619</v>
      </c>
      <c r="E624" s="20" t="s">
        <v>1619</v>
      </c>
      <c r="F624" s="20" t="s">
        <v>1618</v>
      </c>
      <c r="G624" s="20" t="s">
        <v>1617</v>
      </c>
      <c r="H624" s="20" t="s">
        <v>1616</v>
      </c>
      <c r="I624" s="20" t="s">
        <v>1615</v>
      </c>
      <c r="J624" s="20" t="s">
        <v>1614</v>
      </c>
      <c r="K624" s="20" t="s">
        <v>425</v>
      </c>
      <c r="L624" s="21">
        <v>90641.57</v>
      </c>
    </row>
    <row r="625" spans="1:12" x14ac:dyDescent="0.2">
      <c r="A625" s="20" t="s">
        <v>1605</v>
      </c>
      <c r="B625" s="22">
        <v>4010428</v>
      </c>
      <c r="C625" s="20" t="s">
        <v>260</v>
      </c>
      <c r="D625" s="20" t="s">
        <v>1612</v>
      </c>
      <c r="E625" s="20" t="s">
        <v>1611</v>
      </c>
      <c r="F625" s="20" t="s">
        <v>1610</v>
      </c>
      <c r="G625" s="20" t="s">
        <v>1609</v>
      </c>
      <c r="H625" s="20" t="s">
        <v>1608</v>
      </c>
      <c r="I625" s="20" t="s">
        <v>1607</v>
      </c>
      <c r="J625" s="20" t="s">
        <v>1606</v>
      </c>
      <c r="K625" s="20" t="s">
        <v>425</v>
      </c>
      <c r="L625" s="21">
        <v>123968.74</v>
      </c>
    </row>
    <row r="626" spans="1:12" x14ac:dyDescent="0.2">
      <c r="A626" s="20" t="s">
        <v>1600</v>
      </c>
      <c r="B626" s="22">
        <v>4010429</v>
      </c>
      <c r="C626" s="20" t="s">
        <v>260</v>
      </c>
      <c r="D626" s="20" t="s">
        <v>1604</v>
      </c>
      <c r="E626" s="20" t="s">
        <v>1604</v>
      </c>
      <c r="F626" s="20" t="s">
        <v>1603</v>
      </c>
      <c r="G626" s="20" t="s">
        <v>1136</v>
      </c>
      <c r="H626" s="20" t="s">
        <v>1277</v>
      </c>
      <c r="I626" s="20" t="s">
        <v>1602</v>
      </c>
      <c r="J626" s="20" t="s">
        <v>1601</v>
      </c>
      <c r="K626" s="20" t="s">
        <v>425</v>
      </c>
      <c r="L626" s="21">
        <v>326697.84000000003</v>
      </c>
    </row>
    <row r="627" spans="1:12" x14ac:dyDescent="0.2">
      <c r="A627" s="20" t="s">
        <v>1593</v>
      </c>
      <c r="B627" s="22">
        <v>4010430</v>
      </c>
      <c r="C627" s="20" t="s">
        <v>260</v>
      </c>
      <c r="D627" s="20" t="s">
        <v>1599</v>
      </c>
      <c r="E627" s="20" t="s">
        <v>1599</v>
      </c>
      <c r="F627" s="20" t="s">
        <v>1598</v>
      </c>
      <c r="G627" s="20" t="s">
        <v>1597</v>
      </c>
      <c r="H627" s="20" t="s">
        <v>1596</v>
      </c>
      <c r="I627" s="20" t="s">
        <v>1595</v>
      </c>
      <c r="J627" s="20" t="s">
        <v>1594</v>
      </c>
      <c r="K627" s="20" t="s">
        <v>425</v>
      </c>
      <c r="L627" s="21">
        <v>114056.34</v>
      </c>
    </row>
    <row r="628" spans="1:12" x14ac:dyDescent="0.2">
      <c r="A628" s="20" t="s">
        <v>1586</v>
      </c>
      <c r="B628" s="22">
        <v>4010431</v>
      </c>
      <c r="C628" s="20" t="s">
        <v>260</v>
      </c>
      <c r="D628" s="20" t="s">
        <v>1592</v>
      </c>
      <c r="E628" s="20" t="s">
        <v>1592</v>
      </c>
      <c r="F628" s="20" t="s">
        <v>1591</v>
      </c>
      <c r="G628" s="20" t="s">
        <v>1590</v>
      </c>
      <c r="H628" s="20" t="s">
        <v>1589</v>
      </c>
      <c r="I628" s="20" t="s">
        <v>1588</v>
      </c>
      <c r="J628" s="20" t="s">
        <v>1587</v>
      </c>
      <c r="K628" s="20" t="s">
        <v>425</v>
      </c>
      <c r="L628" s="21">
        <v>196872.81</v>
      </c>
    </row>
    <row r="629" spans="1:12" x14ac:dyDescent="0.2">
      <c r="A629" s="20" t="s">
        <v>1579</v>
      </c>
      <c r="B629" s="22">
        <v>4010432</v>
      </c>
      <c r="C629" s="20" t="s">
        <v>260</v>
      </c>
      <c r="D629" s="20" t="s">
        <v>1585</v>
      </c>
      <c r="E629" s="20" t="s">
        <v>1585</v>
      </c>
      <c r="F629" s="20" t="s">
        <v>1584</v>
      </c>
      <c r="G629" s="20" t="s">
        <v>1583</v>
      </c>
      <c r="H629" s="20" t="s">
        <v>1582</v>
      </c>
      <c r="I629" s="20" t="s">
        <v>1581</v>
      </c>
      <c r="J629" s="20" t="s">
        <v>1580</v>
      </c>
      <c r="K629" s="20" t="s">
        <v>425</v>
      </c>
      <c r="L629" s="21">
        <v>288016.15000000002</v>
      </c>
    </row>
    <row r="630" spans="1:12" x14ac:dyDescent="0.2">
      <c r="A630" s="20" t="s">
        <v>1573</v>
      </c>
      <c r="B630" s="22">
        <v>4010433</v>
      </c>
      <c r="C630" s="20" t="s">
        <v>260</v>
      </c>
      <c r="D630" s="20" t="s">
        <v>1578</v>
      </c>
      <c r="E630" s="20" t="s">
        <v>1578</v>
      </c>
      <c r="F630" s="20" t="s">
        <v>1577</v>
      </c>
      <c r="G630" s="20" t="s">
        <v>1556</v>
      </c>
      <c r="H630" s="20" t="s">
        <v>1576</v>
      </c>
      <c r="I630" s="20" t="s">
        <v>1575</v>
      </c>
      <c r="J630" s="20" t="s">
        <v>1574</v>
      </c>
      <c r="K630" s="20" t="s">
        <v>425</v>
      </c>
      <c r="L630" s="21">
        <v>85279.42</v>
      </c>
    </row>
    <row r="631" spans="1:12" x14ac:dyDescent="0.2">
      <c r="A631" s="20" t="s">
        <v>1566</v>
      </c>
      <c r="B631" s="22">
        <v>4010567</v>
      </c>
      <c r="C631" s="20" t="s">
        <v>260</v>
      </c>
      <c r="D631" s="20" t="s">
        <v>1572</v>
      </c>
      <c r="E631" s="20" t="s">
        <v>1572</v>
      </c>
      <c r="F631" s="20" t="s">
        <v>1571</v>
      </c>
      <c r="G631" s="20" t="s">
        <v>1570</v>
      </c>
      <c r="H631" s="20" t="s">
        <v>1569</v>
      </c>
      <c r="I631" s="20" t="s">
        <v>1568</v>
      </c>
      <c r="J631" s="20" t="s">
        <v>1567</v>
      </c>
      <c r="K631" s="20" t="s">
        <v>425</v>
      </c>
      <c r="L631" s="21">
        <v>35386.9</v>
      </c>
    </row>
    <row r="632" spans="1:12" x14ac:dyDescent="0.2">
      <c r="A632" s="20" t="s">
        <v>1559</v>
      </c>
      <c r="B632" s="22">
        <v>4010434</v>
      </c>
      <c r="C632" s="20" t="s">
        <v>260</v>
      </c>
      <c r="D632" s="20" t="s">
        <v>1565</v>
      </c>
      <c r="E632" s="20" t="s">
        <v>1565</v>
      </c>
      <c r="F632" s="20" t="s">
        <v>1564</v>
      </c>
      <c r="G632" s="20" t="s">
        <v>1563</v>
      </c>
      <c r="H632" s="20" t="s">
        <v>1562</v>
      </c>
      <c r="I632" s="20" t="s">
        <v>1561</v>
      </c>
      <c r="J632" s="20" t="s">
        <v>1560</v>
      </c>
      <c r="K632" s="20" t="s">
        <v>425</v>
      </c>
      <c r="L632" s="21">
        <v>178305.98</v>
      </c>
    </row>
    <row r="633" spans="1:12" x14ac:dyDescent="0.2">
      <c r="A633" s="20" t="s">
        <v>1552</v>
      </c>
      <c r="B633" s="22">
        <v>4010568</v>
      </c>
      <c r="C633" s="20" t="s">
        <v>260</v>
      </c>
      <c r="D633" s="20" t="s">
        <v>1558</v>
      </c>
      <c r="E633" s="20" t="s">
        <v>1558</v>
      </c>
      <c r="F633" s="20" t="s">
        <v>1557</v>
      </c>
      <c r="G633" s="20" t="s">
        <v>1556</v>
      </c>
      <c r="H633" s="20" t="s">
        <v>1555</v>
      </c>
      <c r="I633" s="20" t="s">
        <v>1554</v>
      </c>
      <c r="J633" s="20" t="s">
        <v>1553</v>
      </c>
      <c r="K633" s="20" t="s">
        <v>425</v>
      </c>
      <c r="L633" s="21">
        <v>106127.03</v>
      </c>
    </row>
    <row r="634" spans="1:12" x14ac:dyDescent="0.2">
      <c r="A634" s="20" t="s">
        <v>1546</v>
      </c>
      <c r="B634" s="22">
        <v>4010435</v>
      </c>
      <c r="C634" s="20" t="s">
        <v>260</v>
      </c>
      <c r="D634" s="20" t="s">
        <v>1551</v>
      </c>
      <c r="E634" s="20" t="s">
        <v>1551</v>
      </c>
      <c r="F634" s="20" t="s">
        <v>1550</v>
      </c>
      <c r="G634" s="20" t="s">
        <v>1047</v>
      </c>
      <c r="H634" s="20" t="s">
        <v>1549</v>
      </c>
      <c r="I634" s="20" t="s">
        <v>1548</v>
      </c>
      <c r="J634" s="20" t="s">
        <v>1547</v>
      </c>
      <c r="K634" s="20" t="s">
        <v>425</v>
      </c>
      <c r="L634" s="21">
        <v>277163.63</v>
      </c>
    </row>
    <row r="635" spans="1:12" x14ac:dyDescent="0.2">
      <c r="A635" s="20" t="s">
        <v>1539</v>
      </c>
      <c r="B635" s="22">
        <v>4010569</v>
      </c>
      <c r="C635" s="20" t="s">
        <v>260</v>
      </c>
      <c r="D635" s="20" t="s">
        <v>1545</v>
      </c>
      <c r="E635" s="20" t="s">
        <v>1545</v>
      </c>
      <c r="F635" s="20" t="s">
        <v>1544</v>
      </c>
      <c r="G635" s="20" t="s">
        <v>1543</v>
      </c>
      <c r="H635" s="20" t="s">
        <v>1542</v>
      </c>
      <c r="I635" s="20" t="s">
        <v>1541</v>
      </c>
      <c r="J635" s="20" t="s">
        <v>1540</v>
      </c>
      <c r="K635" s="20" t="s">
        <v>425</v>
      </c>
      <c r="L635" s="21">
        <v>273588.99</v>
      </c>
    </row>
    <row r="636" spans="1:12" x14ac:dyDescent="0.2">
      <c r="A636" s="20" t="s">
        <v>1532</v>
      </c>
      <c r="B636" s="22">
        <v>4010436</v>
      </c>
      <c r="C636" s="20" t="s">
        <v>260</v>
      </c>
      <c r="D636" s="20" t="s">
        <v>1538</v>
      </c>
      <c r="E636" s="20" t="s">
        <v>1538</v>
      </c>
      <c r="F636" s="20" t="s">
        <v>1537</v>
      </c>
      <c r="G636" s="20" t="s">
        <v>1536</v>
      </c>
      <c r="H636" s="20" t="s">
        <v>1535</v>
      </c>
      <c r="I636" s="20" t="s">
        <v>1534</v>
      </c>
      <c r="J636" s="20" t="s">
        <v>1533</v>
      </c>
      <c r="K636" s="20" t="s">
        <v>425</v>
      </c>
      <c r="L636" s="21">
        <v>158514.32</v>
      </c>
    </row>
    <row r="637" spans="1:12" x14ac:dyDescent="0.2">
      <c r="A637" s="20" t="s">
        <v>1525</v>
      </c>
      <c r="B637" s="22">
        <v>4010437</v>
      </c>
      <c r="C637" s="20" t="s">
        <v>260</v>
      </c>
      <c r="D637" s="20" t="s">
        <v>1531</v>
      </c>
      <c r="E637" s="20" t="s">
        <v>1531</v>
      </c>
      <c r="F637" s="20" t="s">
        <v>1530</v>
      </c>
      <c r="G637" s="20" t="s">
        <v>1529</v>
      </c>
      <c r="H637" s="20" t="s">
        <v>1528</v>
      </c>
      <c r="I637" s="20" t="s">
        <v>1527</v>
      </c>
      <c r="J637" s="20" t="s">
        <v>1526</v>
      </c>
      <c r="K637" s="20" t="s">
        <v>425</v>
      </c>
      <c r="L637" s="21">
        <v>90902.6</v>
      </c>
    </row>
    <row r="638" spans="1:12" x14ac:dyDescent="0.2">
      <c r="A638" s="20" t="s">
        <v>1518</v>
      </c>
      <c r="B638" s="22">
        <v>4010438</v>
      </c>
      <c r="C638" s="20" t="s">
        <v>260</v>
      </c>
      <c r="D638" s="20" t="s">
        <v>1524</v>
      </c>
      <c r="E638" s="20" t="s">
        <v>1523</v>
      </c>
      <c r="F638" s="20" t="s">
        <v>1522</v>
      </c>
      <c r="G638" s="20" t="s">
        <v>1171</v>
      </c>
      <c r="H638" s="20" t="s">
        <v>1521</v>
      </c>
      <c r="I638" s="20" t="s">
        <v>1520</v>
      </c>
      <c r="J638" s="20" t="s">
        <v>1519</v>
      </c>
      <c r="K638" s="20" t="s">
        <v>425</v>
      </c>
      <c r="L638" s="21">
        <v>98316.55</v>
      </c>
    </row>
    <row r="639" spans="1:12" x14ac:dyDescent="0.2">
      <c r="A639" s="20" t="s">
        <v>1511</v>
      </c>
      <c r="B639" s="22">
        <v>4010570</v>
      </c>
      <c r="C639" s="20" t="s">
        <v>260</v>
      </c>
      <c r="D639" s="20" t="s">
        <v>1517</v>
      </c>
      <c r="E639" s="20" t="s">
        <v>1517</v>
      </c>
      <c r="F639" s="20" t="s">
        <v>1516</v>
      </c>
      <c r="G639" s="20" t="s">
        <v>1515</v>
      </c>
      <c r="H639" s="20" t="s">
        <v>1514</v>
      </c>
      <c r="I639" s="20" t="s">
        <v>1513</v>
      </c>
      <c r="J639" s="20" t="s">
        <v>1512</v>
      </c>
      <c r="K639" s="20" t="s">
        <v>425</v>
      </c>
      <c r="L639" s="21">
        <v>157626.41</v>
      </c>
    </row>
    <row r="640" spans="1:12" x14ac:dyDescent="0.2">
      <c r="A640" s="20" t="s">
        <v>1504</v>
      </c>
      <c r="B640" s="22">
        <v>4010439</v>
      </c>
      <c r="C640" s="20" t="s">
        <v>260</v>
      </c>
      <c r="D640" s="20" t="s">
        <v>1510</v>
      </c>
      <c r="E640" s="20" t="s">
        <v>1510</v>
      </c>
      <c r="F640" s="20" t="s">
        <v>1509</v>
      </c>
      <c r="G640" s="20" t="s">
        <v>1508</v>
      </c>
      <c r="H640" s="20" t="s">
        <v>1507</v>
      </c>
      <c r="I640" s="20" t="s">
        <v>1506</v>
      </c>
      <c r="J640" s="20" t="s">
        <v>1505</v>
      </c>
      <c r="K640" s="20" t="s">
        <v>425</v>
      </c>
      <c r="L640" s="21">
        <v>113372.84</v>
      </c>
    </row>
    <row r="641" spans="1:12" x14ac:dyDescent="0.2">
      <c r="A641" s="20" t="s">
        <v>1497</v>
      </c>
      <c r="B641" s="22">
        <v>4010440</v>
      </c>
      <c r="C641" s="20" t="s">
        <v>260</v>
      </c>
      <c r="D641" s="20" t="s">
        <v>1503</v>
      </c>
      <c r="E641" s="20" t="s">
        <v>1503</v>
      </c>
      <c r="F641" s="20" t="s">
        <v>1502</v>
      </c>
      <c r="G641" s="20" t="s">
        <v>1501</v>
      </c>
      <c r="H641" s="20" t="s">
        <v>1500</v>
      </c>
      <c r="I641" s="20" t="s">
        <v>1499</v>
      </c>
      <c r="J641" s="20" t="s">
        <v>1498</v>
      </c>
      <c r="K641" s="20" t="s">
        <v>425</v>
      </c>
      <c r="L641" s="21">
        <v>532292.27</v>
      </c>
    </row>
    <row r="642" spans="1:12" x14ac:dyDescent="0.2">
      <c r="A642" s="20" t="s">
        <v>1490</v>
      </c>
      <c r="B642" s="22">
        <v>4010441</v>
      </c>
      <c r="C642" s="20" t="s">
        <v>260</v>
      </c>
      <c r="D642" s="20" t="s">
        <v>1496</v>
      </c>
      <c r="E642" s="20" t="s">
        <v>1496</v>
      </c>
      <c r="F642" s="20" t="s">
        <v>1495</v>
      </c>
      <c r="G642" s="20" t="s">
        <v>1494</v>
      </c>
      <c r="H642" s="20" t="s">
        <v>1493</v>
      </c>
      <c r="I642" s="20" t="s">
        <v>1492</v>
      </c>
      <c r="J642" s="20" t="s">
        <v>1491</v>
      </c>
      <c r="K642" s="20" t="s">
        <v>425</v>
      </c>
      <c r="L642" s="21">
        <v>115823.71</v>
      </c>
    </row>
    <row r="643" spans="1:12" x14ac:dyDescent="0.2">
      <c r="A643" s="20" t="s">
        <v>1483</v>
      </c>
      <c r="B643" s="22">
        <v>4010442</v>
      </c>
      <c r="C643" s="20" t="s">
        <v>260</v>
      </c>
      <c r="D643" s="20" t="s">
        <v>1489</v>
      </c>
      <c r="E643" s="20" t="s">
        <v>1489</v>
      </c>
      <c r="F643" s="20" t="s">
        <v>1488</v>
      </c>
      <c r="G643" s="20" t="s">
        <v>1487</v>
      </c>
      <c r="H643" s="20" t="s">
        <v>1486</v>
      </c>
      <c r="I643" s="20" t="s">
        <v>1485</v>
      </c>
      <c r="J643" s="20" t="s">
        <v>1484</v>
      </c>
      <c r="K643" s="20" t="s">
        <v>425</v>
      </c>
      <c r="L643" s="21">
        <v>41945.25</v>
      </c>
    </row>
    <row r="644" spans="1:12" x14ac:dyDescent="0.2">
      <c r="A644" s="20" t="s">
        <v>1477</v>
      </c>
      <c r="B644" s="22">
        <v>4010443</v>
      </c>
      <c r="C644" s="20" t="s">
        <v>260</v>
      </c>
      <c r="D644" s="20" t="s">
        <v>1482</v>
      </c>
      <c r="E644" s="20" t="s">
        <v>1482</v>
      </c>
      <c r="F644" s="20" t="s">
        <v>1481</v>
      </c>
      <c r="G644" s="20" t="s">
        <v>1143</v>
      </c>
      <c r="H644" s="20" t="s">
        <v>1480</v>
      </c>
      <c r="I644" s="20" t="s">
        <v>1479</v>
      </c>
      <c r="J644" s="20" t="s">
        <v>1478</v>
      </c>
      <c r="K644" s="20" t="s">
        <v>425</v>
      </c>
      <c r="L644" s="21">
        <v>349015.67</v>
      </c>
    </row>
    <row r="645" spans="1:12" x14ac:dyDescent="0.2">
      <c r="A645" s="20" t="s">
        <v>1470</v>
      </c>
      <c r="B645" s="22">
        <v>4010571</v>
      </c>
      <c r="C645" s="20" t="s">
        <v>260</v>
      </c>
      <c r="D645" s="20" t="s">
        <v>1476</v>
      </c>
      <c r="E645" s="20" t="s">
        <v>1476</v>
      </c>
      <c r="F645" s="20" t="s">
        <v>1475</v>
      </c>
      <c r="G645" s="20" t="s">
        <v>1474</v>
      </c>
      <c r="H645" s="20" t="s">
        <v>1473</v>
      </c>
      <c r="I645" s="20" t="s">
        <v>1472</v>
      </c>
      <c r="J645" s="20" t="s">
        <v>1471</v>
      </c>
      <c r="K645" s="20" t="s">
        <v>425</v>
      </c>
      <c r="L645" s="21">
        <v>30299.08</v>
      </c>
    </row>
    <row r="646" spans="1:12" x14ac:dyDescent="0.2">
      <c r="A646" s="20" t="s">
        <v>1463</v>
      </c>
      <c r="B646" s="22">
        <v>4010444</v>
      </c>
      <c r="C646" s="20" t="s">
        <v>260</v>
      </c>
      <c r="D646" s="20" t="s">
        <v>1469</v>
      </c>
      <c r="E646" s="20" t="s">
        <v>1469</v>
      </c>
      <c r="F646" s="20" t="s">
        <v>1468</v>
      </c>
      <c r="G646" s="20" t="s">
        <v>1467</v>
      </c>
      <c r="H646" s="20" t="s">
        <v>1466</v>
      </c>
      <c r="I646" s="20" t="s">
        <v>1465</v>
      </c>
      <c r="J646" s="20" t="s">
        <v>1464</v>
      </c>
      <c r="K646" s="20" t="s">
        <v>425</v>
      </c>
      <c r="L646" s="21">
        <v>107745.4</v>
      </c>
    </row>
    <row r="647" spans="1:12" x14ac:dyDescent="0.2">
      <c r="A647" s="20" t="s">
        <v>1457</v>
      </c>
      <c r="B647" s="22">
        <v>4010445</v>
      </c>
      <c r="C647" s="20" t="s">
        <v>260</v>
      </c>
      <c r="D647" s="20" t="s">
        <v>1462</v>
      </c>
      <c r="E647" s="20" t="s">
        <v>1462</v>
      </c>
      <c r="F647" s="20" t="s">
        <v>1461</v>
      </c>
      <c r="G647" s="20" t="s">
        <v>1460</v>
      </c>
      <c r="H647" s="20" t="s">
        <v>1421</v>
      </c>
      <c r="I647" s="20" t="s">
        <v>1459</v>
      </c>
      <c r="J647" s="20" t="s">
        <v>1458</v>
      </c>
      <c r="K647" s="20" t="s">
        <v>425</v>
      </c>
      <c r="L647" s="21">
        <v>92360.14</v>
      </c>
    </row>
    <row r="648" spans="1:12" x14ac:dyDescent="0.2">
      <c r="A648" s="20" t="s">
        <v>1450</v>
      </c>
      <c r="B648" s="22">
        <v>4010446</v>
      </c>
      <c r="C648" s="20" t="s">
        <v>260</v>
      </c>
      <c r="D648" s="20" t="s">
        <v>1456</v>
      </c>
      <c r="E648" s="20" t="s">
        <v>1456</v>
      </c>
      <c r="F648" s="20" t="s">
        <v>1455</v>
      </c>
      <c r="G648" s="20" t="s">
        <v>1454</v>
      </c>
      <c r="H648" s="20" t="s">
        <v>1453</v>
      </c>
      <c r="I648" s="20" t="s">
        <v>1452</v>
      </c>
      <c r="J648" s="20" t="s">
        <v>1451</v>
      </c>
      <c r="K648" s="20" t="s">
        <v>425</v>
      </c>
      <c r="L648" s="21">
        <v>221240.69</v>
      </c>
    </row>
    <row r="649" spans="1:12" x14ac:dyDescent="0.2">
      <c r="A649" s="20" t="s">
        <v>1443</v>
      </c>
      <c r="B649" s="22">
        <v>4010447</v>
      </c>
      <c r="C649" s="20" t="s">
        <v>260</v>
      </c>
      <c r="D649" s="20" t="s">
        <v>1449</v>
      </c>
      <c r="E649" s="20" t="s">
        <v>1449</v>
      </c>
      <c r="F649" s="20" t="s">
        <v>1448</v>
      </c>
      <c r="G649" s="20" t="s">
        <v>1447</v>
      </c>
      <c r="H649" s="20" t="s">
        <v>1446</v>
      </c>
      <c r="I649" s="20" t="s">
        <v>1445</v>
      </c>
      <c r="J649" s="20" t="s">
        <v>1444</v>
      </c>
      <c r="K649" s="20" t="s">
        <v>425</v>
      </c>
      <c r="L649" s="21">
        <v>474378.34</v>
      </c>
    </row>
    <row r="650" spans="1:12" x14ac:dyDescent="0.2">
      <c r="A650" s="20" t="s">
        <v>1438</v>
      </c>
      <c r="B650" s="22">
        <v>4010448</v>
      </c>
      <c r="C650" s="20" t="s">
        <v>260</v>
      </c>
      <c r="D650" s="20" t="s">
        <v>1442</v>
      </c>
      <c r="E650" s="20" t="s">
        <v>1442</v>
      </c>
      <c r="F650" s="20" t="s">
        <v>1441</v>
      </c>
      <c r="G650" s="20" t="s">
        <v>1440</v>
      </c>
      <c r="H650" s="20" t="s">
        <v>1439</v>
      </c>
      <c r="I650" s="20" t="s">
        <v>1414</v>
      </c>
      <c r="J650" s="20" t="s">
        <v>1413</v>
      </c>
      <c r="K650" s="20" t="s">
        <v>425</v>
      </c>
      <c r="L650" s="21">
        <v>17388.759999999998</v>
      </c>
    </row>
    <row r="651" spans="1:12" x14ac:dyDescent="0.2">
      <c r="A651" s="20" t="s">
        <v>1432</v>
      </c>
      <c r="B651" s="22">
        <v>4010449</v>
      </c>
      <c r="C651" s="20" t="s">
        <v>260</v>
      </c>
      <c r="D651" s="20" t="s">
        <v>1437</v>
      </c>
      <c r="E651" s="20" t="s">
        <v>1437</v>
      </c>
      <c r="F651" s="20" t="s">
        <v>1436</v>
      </c>
      <c r="G651" s="20" t="s">
        <v>1284</v>
      </c>
      <c r="H651" s="20" t="s">
        <v>1435</v>
      </c>
      <c r="I651" s="20" t="s">
        <v>1434</v>
      </c>
      <c r="J651" s="20" t="s">
        <v>1433</v>
      </c>
      <c r="K651" s="20" t="s">
        <v>425</v>
      </c>
      <c r="L651" s="21">
        <v>165582.47</v>
      </c>
    </row>
    <row r="652" spans="1:12" x14ac:dyDescent="0.2">
      <c r="A652" s="20" t="s">
        <v>1425</v>
      </c>
      <c r="B652" s="22">
        <v>4010450</v>
      </c>
      <c r="C652" s="20" t="s">
        <v>260</v>
      </c>
      <c r="D652" s="20" t="s">
        <v>1431</v>
      </c>
      <c r="E652" s="20" t="s">
        <v>1431</v>
      </c>
      <c r="F652" s="20" t="s">
        <v>1430</v>
      </c>
      <c r="G652" s="20" t="s">
        <v>1429</v>
      </c>
      <c r="H652" s="20" t="s">
        <v>1428</v>
      </c>
      <c r="I652" s="20" t="s">
        <v>1427</v>
      </c>
      <c r="J652" s="20" t="s">
        <v>1426</v>
      </c>
      <c r="K652" s="20" t="s">
        <v>425</v>
      </c>
      <c r="L652" s="21">
        <v>89024.67</v>
      </c>
    </row>
    <row r="653" spans="1:12" x14ac:dyDescent="0.2">
      <c r="A653" s="20" t="s">
        <v>1418</v>
      </c>
      <c r="B653" s="22">
        <v>4010451</v>
      </c>
      <c r="C653" s="20" t="s">
        <v>260</v>
      </c>
      <c r="D653" s="20" t="s">
        <v>1424</v>
      </c>
      <c r="E653" s="20" t="s">
        <v>1424</v>
      </c>
      <c r="F653" s="20" t="s">
        <v>1423</v>
      </c>
      <c r="G653" s="20" t="s">
        <v>1422</v>
      </c>
      <c r="H653" s="20" t="s">
        <v>1421</v>
      </c>
      <c r="I653" s="20" t="s">
        <v>1420</v>
      </c>
      <c r="J653" s="20" t="s">
        <v>1419</v>
      </c>
      <c r="K653" s="20" t="s">
        <v>425</v>
      </c>
      <c r="L653" s="21">
        <v>110584.14</v>
      </c>
    </row>
    <row r="654" spans="1:12" x14ac:dyDescent="0.2">
      <c r="A654" s="20" t="s">
        <v>1412</v>
      </c>
      <c r="B654" s="22">
        <v>4010452</v>
      </c>
      <c r="C654" s="20" t="s">
        <v>260</v>
      </c>
      <c r="D654" s="20" t="s">
        <v>1417</v>
      </c>
      <c r="E654" s="20" t="s">
        <v>1417</v>
      </c>
      <c r="F654" s="20" t="s">
        <v>1416</v>
      </c>
      <c r="G654" s="20" t="s">
        <v>1026</v>
      </c>
      <c r="H654" s="20" t="s">
        <v>1415</v>
      </c>
      <c r="I654" s="20" t="s">
        <v>1414</v>
      </c>
      <c r="J654" s="20" t="s">
        <v>1413</v>
      </c>
      <c r="K654" s="20" t="s">
        <v>425</v>
      </c>
      <c r="L654" s="21">
        <v>102495.59</v>
      </c>
    </row>
    <row r="655" spans="1:12" x14ac:dyDescent="0.2">
      <c r="A655" s="20" t="s">
        <v>1405</v>
      </c>
      <c r="B655" s="22">
        <v>4010453</v>
      </c>
      <c r="C655" s="20" t="s">
        <v>260</v>
      </c>
      <c r="D655" s="20" t="s">
        <v>1411</v>
      </c>
      <c r="E655" s="20" t="s">
        <v>1411</v>
      </c>
      <c r="F655" s="20" t="s">
        <v>1410</v>
      </c>
      <c r="G655" s="20" t="s">
        <v>1409</v>
      </c>
      <c r="H655" s="20" t="s">
        <v>1408</v>
      </c>
      <c r="I655" s="20" t="s">
        <v>1407</v>
      </c>
      <c r="J655" s="20" t="s">
        <v>1406</v>
      </c>
      <c r="K655" s="20" t="s">
        <v>425</v>
      </c>
      <c r="L655" s="21">
        <v>145446.73000000001</v>
      </c>
    </row>
    <row r="656" spans="1:12" x14ac:dyDescent="0.2">
      <c r="A656" s="20" t="s">
        <v>1398</v>
      </c>
      <c r="B656" s="22">
        <v>4010572</v>
      </c>
      <c r="C656" s="20" t="s">
        <v>260</v>
      </c>
      <c r="D656" s="20" t="s">
        <v>1404</v>
      </c>
      <c r="E656" s="20" t="s">
        <v>1404</v>
      </c>
      <c r="F656" s="20" t="s">
        <v>1403</v>
      </c>
      <c r="G656" s="20" t="s">
        <v>1402</v>
      </c>
      <c r="H656" s="20" t="s">
        <v>1399</v>
      </c>
      <c r="I656" s="20" t="s">
        <v>1401</v>
      </c>
      <c r="J656" s="20" t="s">
        <v>1400</v>
      </c>
      <c r="K656" s="20" t="s">
        <v>425</v>
      </c>
      <c r="L656" s="21">
        <v>120666.45</v>
      </c>
    </row>
    <row r="657" spans="1:12" x14ac:dyDescent="0.2">
      <c r="A657" s="20" t="s">
        <v>1391</v>
      </c>
      <c r="B657" s="22">
        <v>4010454</v>
      </c>
      <c r="C657" s="20" t="s">
        <v>260</v>
      </c>
      <c r="D657" s="20" t="s">
        <v>1397</v>
      </c>
      <c r="E657" s="20" t="s">
        <v>1397</v>
      </c>
      <c r="F657" s="20" t="s">
        <v>1396</v>
      </c>
      <c r="G657" s="20" t="s">
        <v>1395</v>
      </c>
      <c r="H657" s="20" t="s">
        <v>1394</v>
      </c>
      <c r="I657" s="20" t="s">
        <v>1393</v>
      </c>
      <c r="J657" s="20" t="s">
        <v>1392</v>
      </c>
      <c r="K657" s="20" t="s">
        <v>425</v>
      </c>
      <c r="L657" s="21">
        <v>247394.09</v>
      </c>
    </row>
    <row r="658" spans="1:12" x14ac:dyDescent="0.2">
      <c r="A658" s="20" t="s">
        <v>1385</v>
      </c>
      <c r="B658" s="22">
        <v>4010455</v>
      </c>
      <c r="C658" s="20" t="s">
        <v>260</v>
      </c>
      <c r="D658" s="20" t="s">
        <v>1390</v>
      </c>
      <c r="E658" s="20" t="s">
        <v>1390</v>
      </c>
      <c r="F658" s="20" t="s">
        <v>1389</v>
      </c>
      <c r="G658" s="20" t="s">
        <v>1101</v>
      </c>
      <c r="H658" s="20" t="s">
        <v>1388</v>
      </c>
      <c r="I658" s="20" t="s">
        <v>1387</v>
      </c>
      <c r="J658" s="20" t="s">
        <v>1386</v>
      </c>
      <c r="K658" s="20" t="s">
        <v>425</v>
      </c>
      <c r="L658" s="21">
        <v>111891.23</v>
      </c>
    </row>
    <row r="659" spans="1:12" x14ac:dyDescent="0.2">
      <c r="A659" s="20" t="s">
        <v>1378</v>
      </c>
      <c r="B659" s="22">
        <v>4010456</v>
      </c>
      <c r="C659" s="20" t="s">
        <v>260</v>
      </c>
      <c r="D659" s="20" t="s">
        <v>1384</v>
      </c>
      <c r="E659" s="20" t="s">
        <v>1384</v>
      </c>
      <c r="F659" s="20" t="s">
        <v>1383</v>
      </c>
      <c r="G659" s="20" t="s">
        <v>1382</v>
      </c>
      <c r="H659" s="20" t="s">
        <v>1381</v>
      </c>
      <c r="I659" s="20" t="s">
        <v>1380</v>
      </c>
      <c r="J659" s="20" t="s">
        <v>1379</v>
      </c>
      <c r="K659" s="20" t="s">
        <v>425</v>
      </c>
      <c r="L659" s="21">
        <v>259246.15</v>
      </c>
    </row>
    <row r="660" spans="1:12" x14ac:dyDescent="0.2">
      <c r="A660" s="20" t="s">
        <v>1371</v>
      </c>
      <c r="B660" s="22">
        <v>4010457</v>
      </c>
      <c r="C660" s="20" t="s">
        <v>260</v>
      </c>
      <c r="D660" s="20" t="s">
        <v>1377</v>
      </c>
      <c r="E660" s="20" t="s">
        <v>1377</v>
      </c>
      <c r="F660" s="20" t="s">
        <v>1376</v>
      </c>
      <c r="G660" s="20" t="s">
        <v>1375</v>
      </c>
      <c r="H660" s="20" t="s">
        <v>1374</v>
      </c>
      <c r="I660" s="20" t="s">
        <v>1373</v>
      </c>
      <c r="J660" s="20" t="s">
        <v>1372</v>
      </c>
      <c r="K660" s="20" t="s">
        <v>425</v>
      </c>
      <c r="L660" s="21">
        <v>172306.76</v>
      </c>
    </row>
    <row r="661" spans="1:12" x14ac:dyDescent="0.2">
      <c r="A661" s="20" t="s">
        <v>1364</v>
      </c>
      <c r="B661" s="22">
        <v>4010458</v>
      </c>
      <c r="C661" s="20" t="s">
        <v>260</v>
      </c>
      <c r="D661" s="20" t="s">
        <v>1370</v>
      </c>
      <c r="E661" s="20" t="s">
        <v>1370</v>
      </c>
      <c r="F661" s="20" t="s">
        <v>1369</v>
      </c>
      <c r="G661" s="20" t="s">
        <v>1368</v>
      </c>
      <c r="H661" s="20" t="s">
        <v>1367</v>
      </c>
      <c r="I661" s="20" t="s">
        <v>1366</v>
      </c>
      <c r="J661" s="20" t="s">
        <v>1365</v>
      </c>
      <c r="K661" s="20" t="s">
        <v>425</v>
      </c>
      <c r="L661" s="21">
        <v>85509.35</v>
      </c>
    </row>
    <row r="662" spans="1:12" x14ac:dyDescent="0.2">
      <c r="A662" s="20" t="s">
        <v>1357</v>
      </c>
      <c r="B662" s="22">
        <v>4010459</v>
      </c>
      <c r="C662" s="20" t="s">
        <v>260</v>
      </c>
      <c r="D662" s="20" t="s">
        <v>1363</v>
      </c>
      <c r="E662" s="20" t="s">
        <v>1363</v>
      </c>
      <c r="F662" s="20" t="s">
        <v>1362</v>
      </c>
      <c r="G662" s="20" t="s">
        <v>1361</v>
      </c>
      <c r="H662" s="20" t="s">
        <v>1360</v>
      </c>
      <c r="I662" s="20" t="s">
        <v>1359</v>
      </c>
      <c r="J662" s="20" t="s">
        <v>1358</v>
      </c>
      <c r="K662" s="20" t="s">
        <v>425</v>
      </c>
      <c r="L662" s="21">
        <v>74734.080000000002</v>
      </c>
    </row>
    <row r="663" spans="1:12" x14ac:dyDescent="0.2">
      <c r="A663" s="20" t="s">
        <v>1350</v>
      </c>
      <c r="B663" s="22">
        <v>4010460</v>
      </c>
      <c r="C663" s="20" t="s">
        <v>260</v>
      </c>
      <c r="D663" s="20" t="s">
        <v>1356</v>
      </c>
      <c r="E663" s="20" t="s">
        <v>1356</v>
      </c>
      <c r="F663" s="20" t="s">
        <v>1355</v>
      </c>
      <c r="G663" s="20" t="s">
        <v>1354</v>
      </c>
      <c r="H663" s="20" t="s">
        <v>1353</v>
      </c>
      <c r="I663" s="20" t="s">
        <v>1352</v>
      </c>
      <c r="J663" s="20" t="s">
        <v>1351</v>
      </c>
      <c r="K663" s="20" t="s">
        <v>425</v>
      </c>
      <c r="L663" s="21">
        <v>293949.42</v>
      </c>
    </row>
    <row r="664" spans="1:12" x14ac:dyDescent="0.2">
      <c r="A664" s="20" t="s">
        <v>1343</v>
      </c>
      <c r="B664" s="22">
        <v>4010461</v>
      </c>
      <c r="C664" s="20" t="s">
        <v>260</v>
      </c>
      <c r="D664" s="20" t="s">
        <v>1349</v>
      </c>
      <c r="E664" s="20" t="s">
        <v>1349</v>
      </c>
      <c r="F664" s="20" t="s">
        <v>1348</v>
      </c>
      <c r="G664" s="20" t="s">
        <v>1347</v>
      </c>
      <c r="H664" s="20" t="s">
        <v>1346</v>
      </c>
      <c r="I664" s="20" t="s">
        <v>1345</v>
      </c>
      <c r="J664" s="20" t="s">
        <v>1344</v>
      </c>
      <c r="K664" s="20" t="s">
        <v>425</v>
      </c>
      <c r="L664" s="21">
        <v>19649.669999999998</v>
      </c>
    </row>
    <row r="665" spans="1:12" x14ac:dyDescent="0.2">
      <c r="A665" s="20" t="s">
        <v>1336</v>
      </c>
      <c r="B665" s="22">
        <v>4010462</v>
      </c>
      <c r="C665" s="20" t="s">
        <v>260</v>
      </c>
      <c r="D665" s="20" t="s">
        <v>1342</v>
      </c>
      <c r="E665" s="20" t="s">
        <v>1342</v>
      </c>
      <c r="F665" s="20" t="s">
        <v>1341</v>
      </c>
      <c r="G665" s="20" t="s">
        <v>1340</v>
      </c>
      <c r="H665" s="20" t="s">
        <v>1339</v>
      </c>
      <c r="I665" s="20" t="s">
        <v>1338</v>
      </c>
      <c r="J665" s="20" t="s">
        <v>1337</v>
      </c>
      <c r="K665" s="20" t="s">
        <v>425</v>
      </c>
      <c r="L665" s="21">
        <v>144609.85</v>
      </c>
    </row>
    <row r="666" spans="1:12" x14ac:dyDescent="0.2">
      <c r="A666" s="20" t="s">
        <v>1329</v>
      </c>
      <c r="B666" s="22">
        <v>4010463</v>
      </c>
      <c r="C666" s="20" t="s">
        <v>260</v>
      </c>
      <c r="D666" s="20" t="s">
        <v>1335</v>
      </c>
      <c r="E666" s="20" t="s">
        <v>1335</v>
      </c>
      <c r="F666" s="20" t="s">
        <v>1334</v>
      </c>
      <c r="G666" s="20" t="s">
        <v>1333</v>
      </c>
      <c r="H666" s="20" t="s">
        <v>1332</v>
      </c>
      <c r="I666" s="20" t="s">
        <v>1331</v>
      </c>
      <c r="J666" s="20" t="s">
        <v>1330</v>
      </c>
      <c r="K666" s="20" t="s">
        <v>425</v>
      </c>
      <c r="L666" s="21">
        <v>215400.04</v>
      </c>
    </row>
    <row r="667" spans="1:12" x14ac:dyDescent="0.2">
      <c r="A667" s="20" t="s">
        <v>1322</v>
      </c>
      <c r="B667" s="22">
        <v>4010464</v>
      </c>
      <c r="C667" s="20" t="s">
        <v>260</v>
      </c>
      <c r="D667" s="20" t="s">
        <v>1328</v>
      </c>
      <c r="E667" s="20" t="s">
        <v>1328</v>
      </c>
      <c r="F667" s="20" t="s">
        <v>1327</v>
      </c>
      <c r="G667" s="20" t="s">
        <v>1326</v>
      </c>
      <c r="H667" s="20" t="s">
        <v>1325</v>
      </c>
      <c r="I667" s="20" t="s">
        <v>1324</v>
      </c>
      <c r="J667" s="20" t="s">
        <v>1323</v>
      </c>
      <c r="K667" s="20" t="s">
        <v>425</v>
      </c>
      <c r="L667" s="21">
        <v>34468.620000000003</v>
      </c>
    </row>
    <row r="668" spans="1:12" x14ac:dyDescent="0.2">
      <c r="A668" s="20" t="s">
        <v>1315</v>
      </c>
      <c r="B668" s="22">
        <v>4010465</v>
      </c>
      <c r="C668" s="20" t="s">
        <v>260</v>
      </c>
      <c r="D668" s="20" t="s">
        <v>1321</v>
      </c>
      <c r="E668" s="20" t="s">
        <v>1321</v>
      </c>
      <c r="F668" s="20" t="s">
        <v>1320</v>
      </c>
      <c r="G668" s="20" t="s">
        <v>1319</v>
      </c>
      <c r="H668" s="20" t="s">
        <v>1318</v>
      </c>
      <c r="I668" s="20" t="s">
        <v>1317</v>
      </c>
      <c r="J668" s="20" t="s">
        <v>1316</v>
      </c>
      <c r="K668" s="20" t="s">
        <v>425</v>
      </c>
      <c r="L668" s="21">
        <v>454376.88</v>
      </c>
    </row>
    <row r="669" spans="1:12" x14ac:dyDescent="0.2">
      <c r="A669" s="20" t="s">
        <v>1308</v>
      </c>
      <c r="B669" s="22">
        <v>4010466</v>
      </c>
      <c r="C669" s="20" t="s">
        <v>260</v>
      </c>
      <c r="D669" s="20" t="s">
        <v>1314</v>
      </c>
      <c r="E669" s="20" t="s">
        <v>1314</v>
      </c>
      <c r="F669" s="20" t="s">
        <v>1313</v>
      </c>
      <c r="G669" s="20" t="s">
        <v>1312</v>
      </c>
      <c r="H669" s="20" t="s">
        <v>1311</v>
      </c>
      <c r="I669" s="20" t="s">
        <v>1310</v>
      </c>
      <c r="J669" s="20" t="s">
        <v>1309</v>
      </c>
      <c r="K669" s="20" t="s">
        <v>425</v>
      </c>
      <c r="L669" s="21">
        <v>227088.89</v>
      </c>
    </row>
    <row r="670" spans="1:12" x14ac:dyDescent="0.2">
      <c r="A670" s="20" t="s">
        <v>1301</v>
      </c>
      <c r="B670" s="22">
        <v>4010467</v>
      </c>
      <c r="C670" s="20" t="s">
        <v>260</v>
      </c>
      <c r="D670" s="20" t="s">
        <v>1307</v>
      </c>
      <c r="E670" s="20" t="s">
        <v>1307</v>
      </c>
      <c r="F670" s="20" t="s">
        <v>1306</v>
      </c>
      <c r="G670" s="20" t="s">
        <v>1305</v>
      </c>
      <c r="H670" s="20" t="s">
        <v>1304</v>
      </c>
      <c r="I670" s="20" t="s">
        <v>1303</v>
      </c>
      <c r="J670" s="20" t="s">
        <v>1302</v>
      </c>
      <c r="K670" s="20" t="s">
        <v>425</v>
      </c>
      <c r="L670" s="21">
        <v>80291.929999999993</v>
      </c>
    </row>
    <row r="671" spans="1:12" x14ac:dyDescent="0.2">
      <c r="A671" s="20" t="s">
        <v>1294</v>
      </c>
      <c r="B671" s="22">
        <v>4010468</v>
      </c>
      <c r="C671" s="20" t="s">
        <v>260</v>
      </c>
      <c r="D671" s="20" t="s">
        <v>1300</v>
      </c>
      <c r="E671" s="20" t="s">
        <v>1300</v>
      </c>
      <c r="F671" s="20" t="s">
        <v>1299</v>
      </c>
      <c r="G671" s="20" t="s">
        <v>1298</v>
      </c>
      <c r="H671" s="20" t="s">
        <v>1297</v>
      </c>
      <c r="I671" s="20" t="s">
        <v>1296</v>
      </c>
      <c r="J671" s="20" t="s">
        <v>1295</v>
      </c>
      <c r="K671" s="20" t="s">
        <v>425</v>
      </c>
      <c r="L671" s="21">
        <v>104237.28</v>
      </c>
    </row>
    <row r="672" spans="1:12" x14ac:dyDescent="0.2">
      <c r="A672" s="20" t="s">
        <v>1287</v>
      </c>
      <c r="B672" s="22">
        <v>4010469</v>
      </c>
      <c r="C672" s="20" t="s">
        <v>260</v>
      </c>
      <c r="D672" s="20" t="s">
        <v>1293</v>
      </c>
      <c r="E672" s="20" t="s">
        <v>1293</v>
      </c>
      <c r="F672" s="20" t="s">
        <v>1292</v>
      </c>
      <c r="G672" s="20" t="s">
        <v>1291</v>
      </c>
      <c r="H672" s="20" t="s">
        <v>1290</v>
      </c>
      <c r="I672" s="20" t="s">
        <v>1289</v>
      </c>
      <c r="J672" s="20" t="s">
        <v>1288</v>
      </c>
      <c r="K672" s="20" t="s">
        <v>425</v>
      </c>
      <c r="L672" s="21">
        <v>102460.23</v>
      </c>
    </row>
    <row r="673" spans="1:12" x14ac:dyDescent="0.2">
      <c r="A673" s="20" t="s">
        <v>1280</v>
      </c>
      <c r="B673" s="22">
        <v>4010573</v>
      </c>
      <c r="C673" s="20" t="s">
        <v>260</v>
      </c>
      <c r="D673" s="20" t="s">
        <v>1286</v>
      </c>
      <c r="E673" s="20" t="s">
        <v>1286</v>
      </c>
      <c r="F673" s="20" t="s">
        <v>1285</v>
      </c>
      <c r="G673" s="20" t="s">
        <v>1284</v>
      </c>
      <c r="H673" s="20" t="s">
        <v>1283</v>
      </c>
      <c r="I673" s="20" t="s">
        <v>1282</v>
      </c>
      <c r="J673" s="20" t="s">
        <v>1281</v>
      </c>
      <c r="K673" s="20" t="s">
        <v>425</v>
      </c>
      <c r="L673" s="21">
        <v>49536.97</v>
      </c>
    </row>
    <row r="674" spans="1:12" x14ac:dyDescent="0.2">
      <c r="A674" s="20" t="s">
        <v>1274</v>
      </c>
      <c r="B674" s="22">
        <v>4010470</v>
      </c>
      <c r="C674" s="20" t="s">
        <v>260</v>
      </c>
      <c r="D674" s="20" t="s">
        <v>1279</v>
      </c>
      <c r="E674" s="20" t="s">
        <v>1279</v>
      </c>
      <c r="F674" s="20" t="s">
        <v>1278</v>
      </c>
      <c r="G674" s="20" t="s">
        <v>1068</v>
      </c>
      <c r="H674" s="20" t="s">
        <v>1277</v>
      </c>
      <c r="I674" s="20" t="s">
        <v>1276</v>
      </c>
      <c r="J674" s="20" t="s">
        <v>1275</v>
      </c>
      <c r="K674" s="20" t="s">
        <v>425</v>
      </c>
      <c r="L674" s="21">
        <v>190788.42</v>
      </c>
    </row>
    <row r="675" spans="1:12" x14ac:dyDescent="0.2">
      <c r="A675" s="20" t="s">
        <v>1267</v>
      </c>
      <c r="B675" s="22">
        <v>4010471</v>
      </c>
      <c r="C675" s="20" t="s">
        <v>260</v>
      </c>
      <c r="D675" s="20" t="s">
        <v>1273</v>
      </c>
      <c r="E675" s="20" t="s">
        <v>1273</v>
      </c>
      <c r="F675" s="20" t="s">
        <v>1272</v>
      </c>
      <c r="G675" s="20" t="s">
        <v>1271</v>
      </c>
      <c r="H675" s="20" t="s">
        <v>1270</v>
      </c>
      <c r="I675" s="20" t="s">
        <v>1269</v>
      </c>
      <c r="J675" s="20" t="s">
        <v>1268</v>
      </c>
      <c r="K675" s="20" t="s">
        <v>425</v>
      </c>
      <c r="L675" s="21">
        <v>89782.21</v>
      </c>
    </row>
    <row r="676" spans="1:12" x14ac:dyDescent="0.2">
      <c r="A676" s="20" t="s">
        <v>1260</v>
      </c>
      <c r="B676" s="22">
        <v>4010574</v>
      </c>
      <c r="C676" s="20" t="s">
        <v>260</v>
      </c>
      <c r="D676" s="20" t="s">
        <v>1266</v>
      </c>
      <c r="E676" s="20" t="s">
        <v>1266</v>
      </c>
      <c r="F676" s="20" t="s">
        <v>1265</v>
      </c>
      <c r="G676" s="20" t="s">
        <v>1264</v>
      </c>
      <c r="H676" s="20" t="s">
        <v>1263</v>
      </c>
      <c r="I676" s="20" t="s">
        <v>1262</v>
      </c>
      <c r="J676" s="20" t="s">
        <v>1261</v>
      </c>
      <c r="K676" s="20" t="s">
        <v>425</v>
      </c>
      <c r="L676" s="21">
        <v>9549.67</v>
      </c>
    </row>
    <row r="677" spans="1:12" x14ac:dyDescent="0.2">
      <c r="A677" s="20" t="s">
        <v>1252</v>
      </c>
      <c r="B677" s="22">
        <v>4010472</v>
      </c>
      <c r="C677" s="20" t="s">
        <v>260</v>
      </c>
      <c r="D677" s="20" t="s">
        <v>1259</v>
      </c>
      <c r="E677" s="20" t="s">
        <v>1258</v>
      </c>
      <c r="F677" s="20" t="s">
        <v>1257</v>
      </c>
      <c r="G677" s="20" t="s">
        <v>1256</v>
      </c>
      <c r="H677" s="20" t="s">
        <v>1255</v>
      </c>
      <c r="I677" s="20" t="s">
        <v>1254</v>
      </c>
      <c r="J677" s="20" t="s">
        <v>1253</v>
      </c>
      <c r="K677" s="20" t="s">
        <v>425</v>
      </c>
      <c r="L677" s="21">
        <v>108675.75</v>
      </c>
    </row>
    <row r="678" spans="1:12" x14ac:dyDescent="0.2">
      <c r="A678" s="20" t="s">
        <v>1245</v>
      </c>
      <c r="B678" s="22">
        <v>4010473</v>
      </c>
      <c r="C678" s="20" t="s">
        <v>260</v>
      </c>
      <c r="D678" s="20" t="s">
        <v>1251</v>
      </c>
      <c r="E678" s="20" t="s">
        <v>1251</v>
      </c>
      <c r="F678" s="20" t="s">
        <v>1250</v>
      </c>
      <c r="G678" s="20" t="s">
        <v>1249</v>
      </c>
      <c r="H678" s="20" t="s">
        <v>1248</v>
      </c>
      <c r="I678" s="20" t="s">
        <v>1247</v>
      </c>
      <c r="J678" s="20" t="s">
        <v>1246</v>
      </c>
      <c r="K678" s="20" t="s">
        <v>425</v>
      </c>
      <c r="L678" s="21">
        <v>117075.87</v>
      </c>
    </row>
    <row r="679" spans="1:12" x14ac:dyDescent="0.2">
      <c r="A679" s="20" t="s">
        <v>1238</v>
      </c>
      <c r="B679" s="22">
        <v>4010474</v>
      </c>
      <c r="C679" s="20" t="s">
        <v>260</v>
      </c>
      <c r="D679" s="20" t="s">
        <v>1244</v>
      </c>
      <c r="E679" s="20" t="s">
        <v>1244</v>
      </c>
      <c r="F679" s="20" t="s">
        <v>1243</v>
      </c>
      <c r="G679" s="20" t="s">
        <v>1242</v>
      </c>
      <c r="H679" s="20" t="s">
        <v>1241</v>
      </c>
      <c r="I679" s="20" t="s">
        <v>1240</v>
      </c>
      <c r="J679" s="20" t="s">
        <v>1239</v>
      </c>
      <c r="K679" s="20" t="s">
        <v>425</v>
      </c>
      <c r="L679" s="21">
        <v>89480.37</v>
      </c>
    </row>
    <row r="680" spans="1:12" x14ac:dyDescent="0.2">
      <c r="A680" s="20" t="s">
        <v>1231</v>
      </c>
      <c r="B680" s="22">
        <v>4010475</v>
      </c>
      <c r="C680" s="20" t="s">
        <v>260</v>
      </c>
      <c r="D680" s="20" t="s">
        <v>1237</v>
      </c>
      <c r="E680" s="20" t="s">
        <v>1237</v>
      </c>
      <c r="F680" s="20" t="s">
        <v>1236</v>
      </c>
      <c r="G680" s="20" t="s">
        <v>1235</v>
      </c>
      <c r="H680" s="20" t="s">
        <v>1234</v>
      </c>
      <c r="I680" s="20" t="s">
        <v>1233</v>
      </c>
      <c r="J680" s="20" t="s">
        <v>1232</v>
      </c>
      <c r="K680" s="20" t="s">
        <v>425</v>
      </c>
      <c r="L680" s="21">
        <v>4205.7</v>
      </c>
    </row>
    <row r="681" spans="1:12" x14ac:dyDescent="0.2">
      <c r="A681" s="20" t="s">
        <v>1223</v>
      </c>
      <c r="B681" s="22">
        <v>4010476</v>
      </c>
      <c r="C681" s="20" t="s">
        <v>260</v>
      </c>
      <c r="D681" s="20" t="s">
        <v>1230</v>
      </c>
      <c r="E681" s="20" t="s">
        <v>1229</v>
      </c>
      <c r="F681" s="20" t="s">
        <v>1228</v>
      </c>
      <c r="G681" s="20" t="s">
        <v>1227</v>
      </c>
      <c r="H681" s="20" t="s">
        <v>1226</v>
      </c>
      <c r="I681" s="20" t="s">
        <v>1225</v>
      </c>
      <c r="J681" s="20" t="s">
        <v>1224</v>
      </c>
      <c r="K681" s="20" t="s">
        <v>425</v>
      </c>
      <c r="L681" s="21">
        <v>271656.05</v>
      </c>
    </row>
    <row r="682" spans="1:12" x14ac:dyDescent="0.2">
      <c r="A682" s="20" t="s">
        <v>1215</v>
      </c>
      <c r="B682" s="22">
        <v>4010477</v>
      </c>
      <c r="C682" s="20" t="s">
        <v>260</v>
      </c>
      <c r="D682" s="20" t="s">
        <v>1222</v>
      </c>
      <c r="E682" s="20" t="s">
        <v>1221</v>
      </c>
      <c r="F682" s="20" t="s">
        <v>1220</v>
      </c>
      <c r="G682" s="20" t="s">
        <v>1219</v>
      </c>
      <c r="H682" s="20" t="s">
        <v>1218</v>
      </c>
      <c r="I682" s="20" t="s">
        <v>1217</v>
      </c>
      <c r="J682" s="20" t="s">
        <v>1216</v>
      </c>
      <c r="K682" s="20" t="s">
        <v>425</v>
      </c>
      <c r="L682" s="21">
        <v>58235.75</v>
      </c>
    </row>
    <row r="683" spans="1:12" x14ac:dyDescent="0.2">
      <c r="A683" s="20" t="s">
        <v>1208</v>
      </c>
      <c r="B683" s="22">
        <v>4010575</v>
      </c>
      <c r="C683" s="20" t="s">
        <v>260</v>
      </c>
      <c r="D683" s="20" t="s">
        <v>1214</v>
      </c>
      <c r="E683" s="20" t="s">
        <v>1214</v>
      </c>
      <c r="F683" s="20" t="s">
        <v>1213</v>
      </c>
      <c r="G683" s="20" t="s">
        <v>1212</v>
      </c>
      <c r="H683" s="20" t="s">
        <v>1211</v>
      </c>
      <c r="I683" s="20" t="s">
        <v>1210</v>
      </c>
      <c r="J683" s="20" t="s">
        <v>1209</v>
      </c>
      <c r="K683" s="20" t="s">
        <v>425</v>
      </c>
      <c r="L683" s="21">
        <v>36071.78</v>
      </c>
    </row>
    <row r="684" spans="1:12" x14ac:dyDescent="0.2">
      <c r="A684" s="20" t="s">
        <v>1201</v>
      </c>
      <c r="B684" s="22">
        <v>4010478</v>
      </c>
      <c r="C684" s="20" t="s">
        <v>260</v>
      </c>
      <c r="D684" s="20" t="s">
        <v>1207</v>
      </c>
      <c r="E684" s="20" t="s">
        <v>1207</v>
      </c>
      <c r="F684" s="20" t="s">
        <v>1206</v>
      </c>
      <c r="G684" s="20" t="s">
        <v>1205</v>
      </c>
      <c r="H684" s="20" t="s">
        <v>1204</v>
      </c>
      <c r="I684" s="20" t="s">
        <v>1203</v>
      </c>
      <c r="J684" s="20" t="s">
        <v>1202</v>
      </c>
      <c r="K684" s="20" t="s">
        <v>425</v>
      </c>
      <c r="L684" s="21">
        <v>15689.87</v>
      </c>
    </row>
    <row r="685" spans="1:12" x14ac:dyDescent="0.2">
      <c r="A685" s="20" t="s">
        <v>1195</v>
      </c>
      <c r="B685" s="22">
        <v>4010479</v>
      </c>
      <c r="C685" s="20" t="s">
        <v>260</v>
      </c>
      <c r="D685" s="20" t="s">
        <v>1200</v>
      </c>
      <c r="E685" s="20" t="s">
        <v>1200</v>
      </c>
      <c r="F685" s="20" t="s">
        <v>1199</v>
      </c>
      <c r="G685" s="20" t="s">
        <v>1040</v>
      </c>
      <c r="H685" s="20" t="s">
        <v>1198</v>
      </c>
      <c r="I685" s="20" t="s">
        <v>1197</v>
      </c>
      <c r="J685" s="20" t="s">
        <v>1196</v>
      </c>
      <c r="K685" s="20" t="s">
        <v>425</v>
      </c>
      <c r="L685" s="21">
        <v>272267.71999999997</v>
      </c>
    </row>
    <row r="686" spans="1:12" x14ac:dyDescent="0.2">
      <c r="A686" s="20" t="s">
        <v>1188</v>
      </c>
      <c r="B686" s="22">
        <v>4010480</v>
      </c>
      <c r="C686" s="20" t="s">
        <v>260</v>
      </c>
      <c r="D686" s="20" t="s">
        <v>1194</v>
      </c>
      <c r="E686" s="20" t="s">
        <v>1194</v>
      </c>
      <c r="F686" s="20" t="s">
        <v>1193</v>
      </c>
      <c r="G686" s="20" t="s">
        <v>1192</v>
      </c>
      <c r="H686" s="20" t="s">
        <v>1191</v>
      </c>
      <c r="I686" s="20" t="s">
        <v>1190</v>
      </c>
      <c r="J686" s="20" t="s">
        <v>1189</v>
      </c>
      <c r="K686" s="20" t="s">
        <v>425</v>
      </c>
      <c r="L686" s="21">
        <v>406820.29</v>
      </c>
    </row>
    <row r="687" spans="1:12" x14ac:dyDescent="0.2">
      <c r="A687" s="20" t="s">
        <v>1181</v>
      </c>
      <c r="B687" s="22">
        <v>4010481</v>
      </c>
      <c r="C687" s="20" t="s">
        <v>260</v>
      </c>
      <c r="D687" s="20" t="s">
        <v>1187</v>
      </c>
      <c r="E687" s="20" t="s">
        <v>1187</v>
      </c>
      <c r="F687" s="20" t="s">
        <v>1186</v>
      </c>
      <c r="G687" s="20" t="s">
        <v>1185</v>
      </c>
      <c r="H687" s="20" t="s">
        <v>1184</v>
      </c>
      <c r="I687" s="20" t="s">
        <v>1183</v>
      </c>
      <c r="J687" s="20" t="s">
        <v>1182</v>
      </c>
      <c r="K687" s="20" t="s">
        <v>425</v>
      </c>
      <c r="L687" s="21">
        <v>425833.45</v>
      </c>
    </row>
    <row r="688" spans="1:12" x14ac:dyDescent="0.2">
      <c r="A688" s="20" t="s">
        <v>1174</v>
      </c>
      <c r="B688" s="22">
        <v>4010671</v>
      </c>
      <c r="C688" s="20" t="s">
        <v>260</v>
      </c>
      <c r="D688" s="20" t="s">
        <v>1180</v>
      </c>
      <c r="E688" s="20" t="s">
        <v>1180</v>
      </c>
      <c r="F688" s="20" t="s">
        <v>1179</v>
      </c>
      <c r="G688" s="20" t="s">
        <v>1178</v>
      </c>
      <c r="H688" s="20" t="s">
        <v>1177</v>
      </c>
      <c r="I688" s="20" t="s">
        <v>1176</v>
      </c>
      <c r="J688" s="20" t="s">
        <v>1175</v>
      </c>
      <c r="K688" s="20" t="s">
        <v>425</v>
      </c>
      <c r="L688" s="21">
        <v>153894.39000000001</v>
      </c>
    </row>
    <row r="689" spans="1:12" x14ac:dyDescent="0.2">
      <c r="A689" s="20" t="s">
        <v>1167</v>
      </c>
      <c r="B689" s="22">
        <v>4010482</v>
      </c>
      <c r="C689" s="20" t="s">
        <v>260</v>
      </c>
      <c r="D689" s="20" t="s">
        <v>1173</v>
      </c>
      <c r="E689" s="20" t="s">
        <v>1173</v>
      </c>
      <c r="F689" s="20" t="s">
        <v>1172</v>
      </c>
      <c r="G689" s="20" t="s">
        <v>1171</v>
      </c>
      <c r="H689" s="20" t="s">
        <v>1170</v>
      </c>
      <c r="I689" s="20" t="s">
        <v>1169</v>
      </c>
      <c r="J689" s="20" t="s">
        <v>1168</v>
      </c>
      <c r="K689" s="20" t="s">
        <v>425</v>
      </c>
      <c r="L689" s="21">
        <v>107385.81</v>
      </c>
    </row>
    <row r="690" spans="1:12" x14ac:dyDescent="0.2">
      <c r="A690" s="20" t="s">
        <v>1160</v>
      </c>
      <c r="B690" s="22">
        <v>4010483</v>
      </c>
      <c r="C690" s="20" t="s">
        <v>260</v>
      </c>
      <c r="D690" s="20" t="s">
        <v>1166</v>
      </c>
      <c r="E690" s="20" t="s">
        <v>1166</v>
      </c>
      <c r="F690" s="20" t="s">
        <v>1165</v>
      </c>
      <c r="G690" s="20" t="s">
        <v>1164</v>
      </c>
      <c r="H690" s="20" t="s">
        <v>1163</v>
      </c>
      <c r="I690" s="20" t="s">
        <v>1162</v>
      </c>
      <c r="J690" s="20" t="s">
        <v>1161</v>
      </c>
      <c r="K690" s="20" t="s">
        <v>425</v>
      </c>
      <c r="L690" s="21">
        <v>275171.21000000002</v>
      </c>
    </row>
    <row r="691" spans="1:12" x14ac:dyDescent="0.2">
      <c r="A691" s="20" t="s">
        <v>1153</v>
      </c>
      <c r="B691" s="22">
        <v>4010576</v>
      </c>
      <c r="C691" s="20" t="s">
        <v>260</v>
      </c>
      <c r="D691" s="20" t="s">
        <v>1159</v>
      </c>
      <c r="E691" s="20" t="s">
        <v>1159</v>
      </c>
      <c r="F691" s="20" t="s">
        <v>1158</v>
      </c>
      <c r="G691" s="20" t="s">
        <v>1157</v>
      </c>
      <c r="H691" s="20" t="s">
        <v>1156</v>
      </c>
      <c r="I691" s="20" t="s">
        <v>1155</v>
      </c>
      <c r="J691" s="20" t="s">
        <v>1154</v>
      </c>
      <c r="K691" s="20" t="s">
        <v>425</v>
      </c>
      <c r="L691" s="21">
        <v>75661.09</v>
      </c>
    </row>
    <row r="692" spans="1:12" x14ac:dyDescent="0.2">
      <c r="A692" s="20" t="s">
        <v>1146</v>
      </c>
      <c r="B692" s="22">
        <v>4010484</v>
      </c>
      <c r="C692" s="20" t="s">
        <v>260</v>
      </c>
      <c r="D692" s="20" t="s">
        <v>1152</v>
      </c>
      <c r="E692" s="20" t="s">
        <v>1152</v>
      </c>
      <c r="F692" s="20" t="s">
        <v>1151</v>
      </c>
      <c r="G692" s="20" t="s">
        <v>1150</v>
      </c>
      <c r="H692" s="20" t="s">
        <v>1149</v>
      </c>
      <c r="I692" s="20" t="s">
        <v>1148</v>
      </c>
      <c r="J692" s="20" t="s">
        <v>1147</v>
      </c>
      <c r="K692" s="20" t="s">
        <v>425</v>
      </c>
      <c r="L692" s="21">
        <v>85344.44</v>
      </c>
    </row>
    <row r="693" spans="1:12" x14ac:dyDescent="0.2">
      <c r="A693" s="20" t="s">
        <v>1139</v>
      </c>
      <c r="B693" s="22">
        <v>4010485</v>
      </c>
      <c r="C693" s="20" t="s">
        <v>260</v>
      </c>
      <c r="D693" s="20" t="s">
        <v>1145</v>
      </c>
      <c r="E693" s="20" t="s">
        <v>1145</v>
      </c>
      <c r="F693" s="20" t="s">
        <v>1144</v>
      </c>
      <c r="G693" s="20" t="s">
        <v>1143</v>
      </c>
      <c r="H693" s="20" t="s">
        <v>1142</v>
      </c>
      <c r="I693" s="20" t="s">
        <v>1141</v>
      </c>
      <c r="J693" s="20" t="s">
        <v>1140</v>
      </c>
      <c r="K693" s="20" t="s">
        <v>425</v>
      </c>
      <c r="L693" s="21">
        <v>116897.57</v>
      </c>
    </row>
    <row r="694" spans="1:12" x14ac:dyDescent="0.2">
      <c r="A694" s="20" t="s">
        <v>1132</v>
      </c>
      <c r="B694" s="22">
        <v>4010577</v>
      </c>
      <c r="C694" s="20" t="s">
        <v>260</v>
      </c>
      <c r="D694" s="20" t="s">
        <v>1138</v>
      </c>
      <c r="E694" s="20" t="s">
        <v>1138</v>
      </c>
      <c r="F694" s="20" t="s">
        <v>1137</v>
      </c>
      <c r="G694" s="20" t="s">
        <v>1136</v>
      </c>
      <c r="H694" s="20" t="s">
        <v>1135</v>
      </c>
      <c r="I694" s="20" t="s">
        <v>1134</v>
      </c>
      <c r="J694" s="20" t="s">
        <v>1133</v>
      </c>
      <c r="K694" s="20" t="s">
        <v>425</v>
      </c>
      <c r="L694" s="21">
        <v>221580.73</v>
      </c>
    </row>
    <row r="695" spans="1:12" x14ac:dyDescent="0.2">
      <c r="A695" s="20" t="s">
        <v>1125</v>
      </c>
      <c r="B695" s="22">
        <v>4010578</v>
      </c>
      <c r="C695" s="20" t="s">
        <v>260</v>
      </c>
      <c r="D695" s="20" t="s">
        <v>1131</v>
      </c>
      <c r="E695" s="20" t="s">
        <v>1131</v>
      </c>
      <c r="F695" s="20" t="s">
        <v>1130</v>
      </c>
      <c r="G695" s="20" t="s">
        <v>1129</v>
      </c>
      <c r="H695" s="20" t="s">
        <v>1128</v>
      </c>
      <c r="I695" s="20" t="s">
        <v>1127</v>
      </c>
      <c r="J695" s="20" t="s">
        <v>1126</v>
      </c>
      <c r="K695" s="20" t="s">
        <v>425</v>
      </c>
      <c r="L695" s="21">
        <v>219337.84</v>
      </c>
    </row>
    <row r="696" spans="1:12" x14ac:dyDescent="0.2">
      <c r="A696" s="20" t="s">
        <v>1118</v>
      </c>
      <c r="B696" s="22">
        <v>4010486</v>
      </c>
      <c r="C696" s="20" t="s">
        <v>260</v>
      </c>
      <c r="D696" s="20" t="s">
        <v>1124</v>
      </c>
      <c r="E696" s="20" t="s">
        <v>1124</v>
      </c>
      <c r="F696" s="20" t="s">
        <v>1123</v>
      </c>
      <c r="G696" s="20" t="s">
        <v>1122</v>
      </c>
      <c r="H696" s="20" t="s">
        <v>1121</v>
      </c>
      <c r="I696" s="20" t="s">
        <v>1120</v>
      </c>
      <c r="J696" s="20" t="s">
        <v>1119</v>
      </c>
      <c r="K696" s="20" t="s">
        <v>425</v>
      </c>
      <c r="L696" s="21">
        <v>214791.13</v>
      </c>
    </row>
    <row r="697" spans="1:12" x14ac:dyDescent="0.2">
      <c r="A697" s="20" t="s">
        <v>1111</v>
      </c>
      <c r="B697" s="22">
        <v>4010487</v>
      </c>
      <c r="C697" s="20" t="s">
        <v>260</v>
      </c>
      <c r="D697" s="20" t="s">
        <v>1117</v>
      </c>
      <c r="E697" s="20" t="s">
        <v>1117</v>
      </c>
      <c r="F697" s="20" t="s">
        <v>1116</v>
      </c>
      <c r="G697" s="20" t="s">
        <v>1115</v>
      </c>
      <c r="H697" s="20" t="s">
        <v>1114</v>
      </c>
      <c r="I697" s="20" t="s">
        <v>1113</v>
      </c>
      <c r="J697" s="20" t="s">
        <v>1112</v>
      </c>
      <c r="K697" s="20" t="s">
        <v>425</v>
      </c>
      <c r="L697" s="21">
        <v>75059.199999999997</v>
      </c>
    </row>
    <row r="698" spans="1:12" x14ac:dyDescent="0.2">
      <c r="A698" s="20" t="s">
        <v>1104</v>
      </c>
      <c r="B698" s="22">
        <v>4010580</v>
      </c>
      <c r="C698" s="20" t="s">
        <v>260</v>
      </c>
      <c r="D698" s="20" t="s">
        <v>1110</v>
      </c>
      <c r="E698" s="20" t="s">
        <v>1110</v>
      </c>
      <c r="F698" s="20" t="s">
        <v>1109</v>
      </c>
      <c r="G698" s="20" t="s">
        <v>1108</v>
      </c>
      <c r="H698" s="20" t="s">
        <v>1107</v>
      </c>
      <c r="I698" s="20" t="s">
        <v>1106</v>
      </c>
      <c r="J698" s="20" t="s">
        <v>1105</v>
      </c>
      <c r="K698" s="20" t="s">
        <v>425</v>
      </c>
      <c r="L698" s="21">
        <v>22167.74</v>
      </c>
    </row>
    <row r="699" spans="1:12" x14ac:dyDescent="0.2">
      <c r="A699" s="20" t="s">
        <v>1097</v>
      </c>
      <c r="B699" s="22">
        <v>4010488</v>
      </c>
      <c r="C699" s="20" t="s">
        <v>260</v>
      </c>
      <c r="D699" s="20" t="s">
        <v>1103</v>
      </c>
      <c r="E699" s="20" t="s">
        <v>1103</v>
      </c>
      <c r="F699" s="20" t="s">
        <v>1102</v>
      </c>
      <c r="G699" s="20" t="s">
        <v>1101</v>
      </c>
      <c r="H699" s="20" t="s">
        <v>1100</v>
      </c>
      <c r="I699" s="20" t="s">
        <v>1099</v>
      </c>
      <c r="J699" s="20" t="s">
        <v>1098</v>
      </c>
      <c r="K699" s="20" t="s">
        <v>425</v>
      </c>
      <c r="L699" s="21">
        <v>54384.19</v>
      </c>
    </row>
    <row r="700" spans="1:12" x14ac:dyDescent="0.2">
      <c r="A700" s="20" t="s">
        <v>1091</v>
      </c>
      <c r="B700" s="22">
        <v>4010581</v>
      </c>
      <c r="C700" s="20" t="s">
        <v>260</v>
      </c>
      <c r="D700" s="20" t="s">
        <v>1096</v>
      </c>
      <c r="E700" s="20" t="s">
        <v>1096</v>
      </c>
      <c r="F700" s="20" t="s">
        <v>1095</v>
      </c>
      <c r="G700" s="20" t="s">
        <v>272</v>
      </c>
      <c r="H700" s="20" t="s">
        <v>1094</v>
      </c>
      <c r="I700" s="20" t="s">
        <v>1093</v>
      </c>
      <c r="J700" s="20" t="s">
        <v>1092</v>
      </c>
      <c r="K700" s="20" t="s">
        <v>425</v>
      </c>
      <c r="L700" s="21">
        <v>60810.39</v>
      </c>
    </row>
    <row r="701" spans="1:12" x14ac:dyDescent="0.2">
      <c r="A701" s="20" t="s">
        <v>1085</v>
      </c>
      <c r="B701" s="22">
        <v>4010490</v>
      </c>
      <c r="C701" s="20" t="s">
        <v>260</v>
      </c>
      <c r="D701" s="20" t="s">
        <v>1090</v>
      </c>
      <c r="E701" s="20" t="s">
        <v>1090</v>
      </c>
      <c r="F701" s="20" t="s">
        <v>1089</v>
      </c>
      <c r="G701" s="20" t="s">
        <v>272</v>
      </c>
      <c r="H701" s="20" t="s">
        <v>1088</v>
      </c>
      <c r="I701" s="20" t="s">
        <v>1087</v>
      </c>
      <c r="J701" s="20" t="s">
        <v>1086</v>
      </c>
      <c r="K701" s="20" t="s">
        <v>425</v>
      </c>
      <c r="L701" s="21">
        <v>64096.89</v>
      </c>
    </row>
    <row r="702" spans="1:12" x14ac:dyDescent="0.2">
      <c r="A702" s="20" t="s">
        <v>1078</v>
      </c>
      <c r="B702" s="22">
        <v>4010582</v>
      </c>
      <c r="C702" s="20" t="s">
        <v>260</v>
      </c>
      <c r="D702" s="20" t="s">
        <v>1084</v>
      </c>
      <c r="E702" s="20" t="s">
        <v>1084</v>
      </c>
      <c r="F702" s="20" t="s">
        <v>1083</v>
      </c>
      <c r="G702" s="20" t="s">
        <v>1082</v>
      </c>
      <c r="H702" s="20" t="s">
        <v>1079</v>
      </c>
      <c r="I702" s="20" t="s">
        <v>1081</v>
      </c>
      <c r="J702" s="20" t="s">
        <v>1080</v>
      </c>
      <c r="K702" s="20" t="s">
        <v>425</v>
      </c>
      <c r="L702" s="21">
        <v>9990.73</v>
      </c>
    </row>
    <row r="703" spans="1:12" x14ac:dyDescent="0.2">
      <c r="A703" s="20" t="s">
        <v>1072</v>
      </c>
      <c r="B703" s="22">
        <v>4010583</v>
      </c>
      <c r="C703" s="20" t="s">
        <v>260</v>
      </c>
      <c r="D703" s="20" t="s">
        <v>1077</v>
      </c>
      <c r="E703" s="20" t="s">
        <v>1077</v>
      </c>
      <c r="F703" s="20" t="s">
        <v>1076</v>
      </c>
      <c r="G703" s="20" t="s">
        <v>285</v>
      </c>
      <c r="H703" s="20" t="s">
        <v>1075</v>
      </c>
      <c r="I703" s="20" t="s">
        <v>1074</v>
      </c>
      <c r="J703" s="20" t="s">
        <v>1073</v>
      </c>
      <c r="K703" s="20" t="s">
        <v>425</v>
      </c>
      <c r="L703" s="21">
        <v>804824.23</v>
      </c>
    </row>
    <row r="704" spans="1:12" x14ac:dyDescent="0.2">
      <c r="A704" s="20" t="s">
        <v>1064</v>
      </c>
      <c r="B704" s="22">
        <v>4010584</v>
      </c>
      <c r="C704" s="20" t="s">
        <v>260</v>
      </c>
      <c r="D704" s="20" t="s">
        <v>1071</v>
      </c>
      <c r="E704" s="20" t="s">
        <v>1070</v>
      </c>
      <c r="F704" s="20" t="s">
        <v>1069</v>
      </c>
      <c r="G704" s="20" t="s">
        <v>1068</v>
      </c>
      <c r="H704" s="20" t="s">
        <v>1067</v>
      </c>
      <c r="I704" s="20" t="s">
        <v>1066</v>
      </c>
      <c r="J704" s="20" t="s">
        <v>1065</v>
      </c>
      <c r="K704" s="20" t="s">
        <v>425</v>
      </c>
      <c r="L704" s="21">
        <v>8387.98</v>
      </c>
    </row>
    <row r="705" spans="1:12" x14ac:dyDescent="0.2">
      <c r="A705" s="20" t="s">
        <v>1057</v>
      </c>
      <c r="B705" s="22">
        <v>4010492</v>
      </c>
      <c r="C705" s="20" t="s">
        <v>260</v>
      </c>
      <c r="D705" s="20" t="s">
        <v>1063</v>
      </c>
      <c r="E705" s="20" t="s">
        <v>1063</v>
      </c>
      <c r="F705" s="20" t="s">
        <v>1062</v>
      </c>
      <c r="G705" s="20" t="s">
        <v>1061</v>
      </c>
      <c r="H705" s="20" t="s">
        <v>1060</v>
      </c>
      <c r="I705" s="20" t="s">
        <v>1059</v>
      </c>
      <c r="J705" s="20" t="s">
        <v>1058</v>
      </c>
      <c r="K705" s="20" t="s">
        <v>425</v>
      </c>
      <c r="L705" s="21">
        <v>8734.39</v>
      </c>
    </row>
    <row r="706" spans="1:12" x14ac:dyDescent="0.2">
      <c r="A706" s="20" t="s">
        <v>1050</v>
      </c>
      <c r="B706" s="22">
        <v>4010585</v>
      </c>
      <c r="C706" s="20" t="s">
        <v>260</v>
      </c>
      <c r="D706" s="20" t="s">
        <v>1056</v>
      </c>
      <c r="E706" s="20" t="s">
        <v>1056</v>
      </c>
      <c r="F706" s="20" t="s">
        <v>1055</v>
      </c>
      <c r="G706" s="20" t="s">
        <v>1054</v>
      </c>
      <c r="H706" s="20" t="s">
        <v>1053</v>
      </c>
      <c r="I706" s="20" t="s">
        <v>1052</v>
      </c>
      <c r="J706" s="20" t="s">
        <v>1051</v>
      </c>
      <c r="K706" s="20" t="s">
        <v>425</v>
      </c>
      <c r="L706" s="21">
        <v>10342.5</v>
      </c>
    </row>
    <row r="707" spans="1:12" x14ac:dyDescent="0.2">
      <c r="A707" s="20" t="s">
        <v>1043</v>
      </c>
      <c r="B707" s="22">
        <v>4010493</v>
      </c>
      <c r="C707" s="20" t="s">
        <v>260</v>
      </c>
      <c r="D707" s="20" t="s">
        <v>1049</v>
      </c>
      <c r="E707" s="20" t="s">
        <v>1049</v>
      </c>
      <c r="F707" s="20" t="s">
        <v>1048</v>
      </c>
      <c r="G707" s="20" t="s">
        <v>1047</v>
      </c>
      <c r="H707" s="20" t="s">
        <v>1046</v>
      </c>
      <c r="I707" s="20" t="s">
        <v>1045</v>
      </c>
      <c r="J707" s="20" t="s">
        <v>1044</v>
      </c>
      <c r="K707" s="20" t="s">
        <v>425</v>
      </c>
      <c r="L707" s="21">
        <v>43785.120000000003</v>
      </c>
    </row>
    <row r="708" spans="1:12" x14ac:dyDescent="0.2">
      <c r="A708" s="20" t="s">
        <v>1036</v>
      </c>
      <c r="B708" s="22">
        <v>4010586</v>
      </c>
      <c r="C708" s="20" t="s">
        <v>260</v>
      </c>
      <c r="D708" s="20" t="s">
        <v>1042</v>
      </c>
      <c r="E708" s="20" t="s">
        <v>1042</v>
      </c>
      <c r="F708" s="20" t="s">
        <v>1041</v>
      </c>
      <c r="G708" s="20" t="s">
        <v>1040</v>
      </c>
      <c r="H708" s="20" t="s">
        <v>1039</v>
      </c>
      <c r="I708" s="20" t="s">
        <v>1038</v>
      </c>
      <c r="J708" s="20" t="s">
        <v>1037</v>
      </c>
      <c r="K708" s="20" t="s">
        <v>425</v>
      </c>
      <c r="L708" s="21">
        <v>10094.65</v>
      </c>
    </row>
    <row r="709" spans="1:12" x14ac:dyDescent="0.2">
      <c r="A709" s="20" t="s">
        <v>1029</v>
      </c>
      <c r="B709" s="22">
        <v>4010587</v>
      </c>
      <c r="C709" s="20" t="s">
        <v>260</v>
      </c>
      <c r="D709" s="20" t="s">
        <v>1035</v>
      </c>
      <c r="E709" s="20" t="s">
        <v>1035</v>
      </c>
      <c r="F709" s="20" t="s">
        <v>1034</v>
      </c>
      <c r="G709" s="20" t="s">
        <v>1033</v>
      </c>
      <c r="H709" s="20" t="s">
        <v>1032</v>
      </c>
      <c r="I709" s="20" t="s">
        <v>1031</v>
      </c>
      <c r="J709" s="20" t="s">
        <v>1030</v>
      </c>
      <c r="K709" s="20" t="s">
        <v>425</v>
      </c>
      <c r="L709" s="21">
        <v>2012.1</v>
      </c>
    </row>
    <row r="710" spans="1:12" x14ac:dyDescent="0.2">
      <c r="A710" s="20" t="s">
        <v>1022</v>
      </c>
      <c r="B710" s="22">
        <v>4010494</v>
      </c>
      <c r="C710" s="20" t="s">
        <v>260</v>
      </c>
      <c r="D710" s="20" t="s">
        <v>1028</v>
      </c>
      <c r="E710" s="20" t="s">
        <v>1028</v>
      </c>
      <c r="F710" s="20" t="s">
        <v>1027</v>
      </c>
      <c r="G710" s="20" t="s">
        <v>1026</v>
      </c>
      <c r="H710" s="20" t="s">
        <v>1025</v>
      </c>
      <c r="I710" s="20" t="s">
        <v>1024</v>
      </c>
      <c r="J710" s="20" t="s">
        <v>1023</v>
      </c>
      <c r="K710" s="20" t="s">
        <v>253</v>
      </c>
      <c r="L710" s="21">
        <v>8161.84</v>
      </c>
    </row>
    <row r="711" spans="1:12" x14ac:dyDescent="0.2">
      <c r="A711" s="20" t="s">
        <v>1015</v>
      </c>
      <c r="B711" s="22">
        <v>4008590</v>
      </c>
      <c r="C711" s="20" t="s">
        <v>627</v>
      </c>
      <c r="D711" s="20" t="s">
        <v>1021</v>
      </c>
      <c r="E711" s="20" t="s">
        <v>1020</v>
      </c>
      <c r="F711" s="20" t="s">
        <v>1019</v>
      </c>
      <c r="G711" s="20" t="s">
        <v>654</v>
      </c>
      <c r="H711" s="20" t="s">
        <v>1018</v>
      </c>
      <c r="I711" s="20" t="s">
        <v>1017</v>
      </c>
      <c r="J711" s="20" t="s">
        <v>1016</v>
      </c>
      <c r="K711" s="20" t="s">
        <v>425</v>
      </c>
      <c r="L711" s="21">
        <v>154148.59</v>
      </c>
    </row>
    <row r="712" spans="1:12" x14ac:dyDescent="0.2">
      <c r="A712" s="20" t="s">
        <v>1008</v>
      </c>
      <c r="B712" s="22">
        <v>4008591</v>
      </c>
      <c r="C712" s="20" t="s">
        <v>627</v>
      </c>
      <c r="D712" s="20" t="s">
        <v>1014</v>
      </c>
      <c r="E712" s="20" t="s">
        <v>1014</v>
      </c>
      <c r="F712" s="20" t="s">
        <v>1013</v>
      </c>
      <c r="G712" s="20" t="s">
        <v>1012</v>
      </c>
      <c r="H712" s="20" t="s">
        <v>1011</v>
      </c>
      <c r="I712" s="20" t="s">
        <v>1010</v>
      </c>
      <c r="J712" s="20" t="s">
        <v>1009</v>
      </c>
      <c r="K712" s="20" t="s">
        <v>425</v>
      </c>
      <c r="L712" s="21">
        <v>96664.21</v>
      </c>
    </row>
    <row r="713" spans="1:12" x14ac:dyDescent="0.2">
      <c r="A713" s="20" t="s">
        <v>1001</v>
      </c>
      <c r="B713" s="22">
        <v>4008592</v>
      </c>
      <c r="C713" s="20" t="s">
        <v>627</v>
      </c>
      <c r="D713" s="20" t="s">
        <v>1007</v>
      </c>
      <c r="E713" s="20" t="s">
        <v>1007</v>
      </c>
      <c r="F713" s="20" t="s">
        <v>1006</v>
      </c>
      <c r="G713" s="20" t="s">
        <v>1005</v>
      </c>
      <c r="H713" s="20" t="s">
        <v>1004</v>
      </c>
      <c r="I713" s="20" t="s">
        <v>1003</v>
      </c>
      <c r="J713" s="20" t="s">
        <v>1002</v>
      </c>
      <c r="K713" s="20" t="s">
        <v>425</v>
      </c>
      <c r="L713" s="21">
        <v>174429.13</v>
      </c>
    </row>
    <row r="714" spans="1:12" x14ac:dyDescent="0.2">
      <c r="A714" s="20" t="s">
        <v>994</v>
      </c>
      <c r="B714" s="22">
        <v>4008526</v>
      </c>
      <c r="C714" s="20" t="s">
        <v>627</v>
      </c>
      <c r="D714" s="20" t="s">
        <v>1000</v>
      </c>
      <c r="E714" s="20" t="s">
        <v>1000</v>
      </c>
      <c r="F714" s="20" t="s">
        <v>999</v>
      </c>
      <c r="G714" s="20" t="s">
        <v>998</v>
      </c>
      <c r="H714" s="20" t="s">
        <v>997</v>
      </c>
      <c r="I714" s="20" t="s">
        <v>996</v>
      </c>
      <c r="J714" s="20" t="s">
        <v>995</v>
      </c>
      <c r="K714" s="20" t="s">
        <v>425</v>
      </c>
      <c r="L714" s="21">
        <v>30821.13</v>
      </c>
    </row>
    <row r="715" spans="1:12" x14ac:dyDescent="0.2">
      <c r="A715" s="20" t="s">
        <v>987</v>
      </c>
      <c r="B715" s="22">
        <v>4008527</v>
      </c>
      <c r="C715" s="20" t="s">
        <v>627</v>
      </c>
      <c r="D715" s="20" t="s">
        <v>993</v>
      </c>
      <c r="E715" s="20" t="s">
        <v>993</v>
      </c>
      <c r="F715" s="20" t="s">
        <v>992</v>
      </c>
      <c r="G715" s="20" t="s">
        <v>991</v>
      </c>
      <c r="H715" s="20" t="s">
        <v>990</v>
      </c>
      <c r="I715" s="20" t="s">
        <v>989</v>
      </c>
      <c r="J715" s="20" t="s">
        <v>988</v>
      </c>
      <c r="K715" s="20" t="s">
        <v>425</v>
      </c>
      <c r="L715" s="21">
        <v>70661.09</v>
      </c>
    </row>
    <row r="716" spans="1:12" x14ac:dyDescent="0.2">
      <c r="A716" s="20" t="s">
        <v>980</v>
      </c>
      <c r="B716" s="22">
        <v>4008528</v>
      </c>
      <c r="C716" s="20" t="s">
        <v>627</v>
      </c>
      <c r="D716" s="20" t="s">
        <v>986</v>
      </c>
      <c r="E716" s="20" t="s">
        <v>986</v>
      </c>
      <c r="F716" s="20" t="s">
        <v>985</v>
      </c>
      <c r="G716" s="20" t="s">
        <v>984</v>
      </c>
      <c r="H716" s="20" t="s">
        <v>983</v>
      </c>
      <c r="I716" s="20" t="s">
        <v>982</v>
      </c>
      <c r="J716" s="20" t="s">
        <v>981</v>
      </c>
      <c r="K716" s="20" t="s">
        <v>425</v>
      </c>
      <c r="L716" s="21">
        <v>209992.65</v>
      </c>
    </row>
    <row r="717" spans="1:12" x14ac:dyDescent="0.2">
      <c r="A717" s="20" t="s">
        <v>974</v>
      </c>
      <c r="B717" s="22">
        <v>4008529</v>
      </c>
      <c r="C717" s="20" t="s">
        <v>627</v>
      </c>
      <c r="D717" s="20" t="s">
        <v>979</v>
      </c>
      <c r="E717" s="20" t="s">
        <v>979</v>
      </c>
      <c r="F717" s="20" t="s">
        <v>978</v>
      </c>
      <c r="G717" s="20" t="s">
        <v>977</v>
      </c>
      <c r="H717" s="20" t="s">
        <v>976</v>
      </c>
      <c r="I717" s="20" t="s">
        <v>725</v>
      </c>
      <c r="J717" s="20" t="s">
        <v>975</v>
      </c>
      <c r="K717" s="20" t="s">
        <v>425</v>
      </c>
      <c r="L717" s="21">
        <v>39535.019999999997</v>
      </c>
    </row>
    <row r="718" spans="1:12" x14ac:dyDescent="0.2">
      <c r="A718" s="20" t="s">
        <v>968</v>
      </c>
      <c r="B718" s="22">
        <v>4008600</v>
      </c>
      <c r="C718" s="20" t="s">
        <v>627</v>
      </c>
      <c r="D718" s="20" t="s">
        <v>973</v>
      </c>
      <c r="E718" s="20" t="s">
        <v>973</v>
      </c>
      <c r="F718" s="20" t="s">
        <v>972</v>
      </c>
      <c r="G718" s="20" t="s">
        <v>647</v>
      </c>
      <c r="H718" s="20" t="s">
        <v>971</v>
      </c>
      <c r="I718" s="20" t="s">
        <v>970</v>
      </c>
      <c r="J718" s="20" t="s">
        <v>969</v>
      </c>
      <c r="K718" s="20" t="s">
        <v>425</v>
      </c>
      <c r="L718" s="21">
        <v>132862</v>
      </c>
    </row>
    <row r="719" spans="1:12" x14ac:dyDescent="0.2">
      <c r="A719" s="20" t="s">
        <v>961</v>
      </c>
      <c r="B719" s="22">
        <v>4008601</v>
      </c>
      <c r="C719" s="20" t="s">
        <v>627</v>
      </c>
      <c r="D719" s="20" t="s">
        <v>967</v>
      </c>
      <c r="E719" s="20" t="s">
        <v>967</v>
      </c>
      <c r="F719" s="20" t="s">
        <v>966</v>
      </c>
      <c r="G719" s="20" t="s">
        <v>965</v>
      </c>
      <c r="H719" s="20" t="s">
        <v>964</v>
      </c>
      <c r="I719" s="20" t="s">
        <v>963</v>
      </c>
      <c r="J719" s="20" t="s">
        <v>962</v>
      </c>
      <c r="K719" s="20" t="s">
        <v>425</v>
      </c>
      <c r="L719" s="21">
        <v>36926.22</v>
      </c>
    </row>
    <row r="720" spans="1:12" x14ac:dyDescent="0.2">
      <c r="A720" s="20" t="s">
        <v>955</v>
      </c>
      <c r="B720" s="22">
        <v>4008602</v>
      </c>
      <c r="C720" s="20" t="s">
        <v>627</v>
      </c>
      <c r="D720" s="20" t="s">
        <v>960</v>
      </c>
      <c r="E720" s="20" t="s">
        <v>960</v>
      </c>
      <c r="F720" s="20" t="s">
        <v>959</v>
      </c>
      <c r="G720" s="20" t="s">
        <v>639</v>
      </c>
      <c r="H720" s="20" t="s">
        <v>958</v>
      </c>
      <c r="I720" s="20" t="s">
        <v>957</v>
      </c>
      <c r="J720" s="20" t="s">
        <v>956</v>
      </c>
      <c r="K720" s="20" t="s">
        <v>425</v>
      </c>
      <c r="L720" s="21">
        <v>158733.39000000001</v>
      </c>
    </row>
    <row r="721" spans="1:12" x14ac:dyDescent="0.2">
      <c r="A721" s="20" t="s">
        <v>948</v>
      </c>
      <c r="B721" s="22">
        <v>4008603</v>
      </c>
      <c r="C721" s="20" t="s">
        <v>627</v>
      </c>
      <c r="D721" s="20" t="s">
        <v>954</v>
      </c>
      <c r="E721" s="20" t="s">
        <v>954</v>
      </c>
      <c r="F721" s="20" t="s">
        <v>953</v>
      </c>
      <c r="G721" s="20" t="s">
        <v>952</v>
      </c>
      <c r="H721" s="20" t="s">
        <v>951</v>
      </c>
      <c r="I721" s="20" t="s">
        <v>950</v>
      </c>
      <c r="J721" s="20" t="s">
        <v>949</v>
      </c>
      <c r="K721" s="20" t="s">
        <v>425</v>
      </c>
      <c r="L721" s="21">
        <v>293333.28999999998</v>
      </c>
    </row>
    <row r="722" spans="1:12" x14ac:dyDescent="0.2">
      <c r="A722" s="20" t="s">
        <v>941</v>
      </c>
      <c r="B722" s="22">
        <v>4008604</v>
      </c>
      <c r="C722" s="20" t="s">
        <v>627</v>
      </c>
      <c r="D722" s="20" t="s">
        <v>947</v>
      </c>
      <c r="E722" s="20" t="s">
        <v>947</v>
      </c>
      <c r="F722" s="20" t="s">
        <v>946</v>
      </c>
      <c r="G722" s="20" t="s">
        <v>945</v>
      </c>
      <c r="H722" s="20" t="s">
        <v>944</v>
      </c>
      <c r="I722" s="20" t="s">
        <v>943</v>
      </c>
      <c r="J722" s="20" t="s">
        <v>942</v>
      </c>
      <c r="K722" s="20" t="s">
        <v>425</v>
      </c>
      <c r="L722" s="21">
        <v>34907.29</v>
      </c>
    </row>
    <row r="723" spans="1:12" x14ac:dyDescent="0.2">
      <c r="A723" s="20" t="s">
        <v>934</v>
      </c>
      <c r="B723" s="22">
        <v>4008605</v>
      </c>
      <c r="C723" s="20" t="s">
        <v>627</v>
      </c>
      <c r="D723" s="20" t="s">
        <v>940</v>
      </c>
      <c r="E723" s="20" t="s">
        <v>940</v>
      </c>
      <c r="F723" s="20" t="s">
        <v>939</v>
      </c>
      <c r="G723" s="20" t="s">
        <v>938</v>
      </c>
      <c r="H723" s="20" t="s">
        <v>937</v>
      </c>
      <c r="I723" s="20" t="s">
        <v>936</v>
      </c>
      <c r="J723" s="20" t="s">
        <v>935</v>
      </c>
      <c r="K723" s="20" t="s">
        <v>425</v>
      </c>
      <c r="L723" s="21">
        <v>36655.93</v>
      </c>
    </row>
    <row r="724" spans="1:12" x14ac:dyDescent="0.2">
      <c r="A724" s="20" t="s">
        <v>927</v>
      </c>
      <c r="B724" s="22">
        <v>4008606</v>
      </c>
      <c r="C724" s="20" t="s">
        <v>627</v>
      </c>
      <c r="D724" s="20" t="s">
        <v>933</v>
      </c>
      <c r="E724" s="20" t="s">
        <v>932</v>
      </c>
      <c r="F724" s="20" t="s">
        <v>931</v>
      </c>
      <c r="G724" s="20" t="s">
        <v>632</v>
      </c>
      <c r="H724" s="20" t="s">
        <v>930</v>
      </c>
      <c r="I724" s="20" t="s">
        <v>929</v>
      </c>
      <c r="J724" s="20" t="s">
        <v>928</v>
      </c>
      <c r="K724" s="20" t="s">
        <v>425</v>
      </c>
      <c r="L724" s="21">
        <v>121806.67</v>
      </c>
    </row>
    <row r="725" spans="1:12" x14ac:dyDescent="0.2">
      <c r="A725" s="20" t="s">
        <v>921</v>
      </c>
      <c r="B725" s="22">
        <v>4008607</v>
      </c>
      <c r="C725" s="20" t="s">
        <v>627</v>
      </c>
      <c r="D725" s="20" t="s">
        <v>926</v>
      </c>
      <c r="E725" s="20" t="s">
        <v>926</v>
      </c>
      <c r="F725" s="20" t="s">
        <v>925</v>
      </c>
      <c r="G725" s="20" t="s">
        <v>661</v>
      </c>
      <c r="H725" s="20" t="s">
        <v>924</v>
      </c>
      <c r="I725" s="20" t="s">
        <v>923</v>
      </c>
      <c r="J725" s="20" t="s">
        <v>922</v>
      </c>
      <c r="K725" s="20" t="s">
        <v>425</v>
      </c>
      <c r="L725" s="21">
        <v>5363.97</v>
      </c>
    </row>
    <row r="726" spans="1:12" x14ac:dyDescent="0.2">
      <c r="A726" s="20" t="s">
        <v>915</v>
      </c>
      <c r="B726" s="22">
        <v>4008609</v>
      </c>
      <c r="C726" s="20" t="s">
        <v>627</v>
      </c>
      <c r="D726" s="20" t="s">
        <v>920</v>
      </c>
      <c r="E726" s="20" t="s">
        <v>920</v>
      </c>
      <c r="F726" s="20" t="s">
        <v>919</v>
      </c>
      <c r="G726" s="20" t="s">
        <v>918</v>
      </c>
      <c r="H726" s="20" t="s">
        <v>917</v>
      </c>
      <c r="I726" s="20" t="s">
        <v>666</v>
      </c>
      <c r="J726" s="20" t="s">
        <v>916</v>
      </c>
      <c r="K726" s="20" t="s">
        <v>425</v>
      </c>
      <c r="L726" s="21">
        <v>33737.800000000003</v>
      </c>
    </row>
    <row r="727" spans="1:12" x14ac:dyDescent="0.2">
      <c r="A727" s="20" t="s">
        <v>908</v>
      </c>
      <c r="B727" s="22">
        <v>4008610</v>
      </c>
      <c r="C727" s="20" t="s">
        <v>627</v>
      </c>
      <c r="D727" s="20" t="s">
        <v>914</v>
      </c>
      <c r="E727" s="20" t="s">
        <v>914</v>
      </c>
      <c r="F727" s="20" t="s">
        <v>913</v>
      </c>
      <c r="G727" s="20" t="s">
        <v>912</v>
      </c>
      <c r="H727" s="20" t="s">
        <v>911</v>
      </c>
      <c r="I727" s="20" t="s">
        <v>910</v>
      </c>
      <c r="J727" s="20" t="s">
        <v>909</v>
      </c>
      <c r="K727" s="20" t="s">
        <v>425</v>
      </c>
      <c r="L727" s="21">
        <v>65118.55</v>
      </c>
    </row>
    <row r="728" spans="1:12" x14ac:dyDescent="0.2">
      <c r="A728" s="20" t="s">
        <v>901</v>
      </c>
      <c r="B728" s="22">
        <v>4008612</v>
      </c>
      <c r="C728" s="20" t="s">
        <v>627</v>
      </c>
      <c r="D728" s="20" t="s">
        <v>907</v>
      </c>
      <c r="E728" s="20" t="s">
        <v>907</v>
      </c>
      <c r="F728" s="20" t="s">
        <v>906</v>
      </c>
      <c r="G728" s="20" t="s">
        <v>905</v>
      </c>
      <c r="H728" s="20" t="s">
        <v>904</v>
      </c>
      <c r="I728" s="20" t="s">
        <v>903</v>
      </c>
      <c r="J728" s="20" t="s">
        <v>902</v>
      </c>
      <c r="K728" s="20" t="s">
        <v>425</v>
      </c>
      <c r="L728" s="21">
        <v>18174.28</v>
      </c>
    </row>
    <row r="729" spans="1:12" x14ac:dyDescent="0.2">
      <c r="A729" s="20" t="s">
        <v>895</v>
      </c>
      <c r="B729" s="22">
        <v>4008613</v>
      </c>
      <c r="C729" s="20" t="s">
        <v>627</v>
      </c>
      <c r="D729" s="20" t="s">
        <v>900</v>
      </c>
      <c r="E729" s="20" t="s">
        <v>900</v>
      </c>
      <c r="F729" s="20" t="s">
        <v>899</v>
      </c>
      <c r="G729" s="20" t="s">
        <v>661</v>
      </c>
      <c r="H729" s="20" t="s">
        <v>898</v>
      </c>
      <c r="I729" s="20" t="s">
        <v>897</v>
      </c>
      <c r="J729" s="20" t="s">
        <v>896</v>
      </c>
      <c r="K729" s="20" t="s">
        <v>425</v>
      </c>
      <c r="L729" s="21">
        <v>950931.25</v>
      </c>
    </row>
    <row r="730" spans="1:12" x14ac:dyDescent="0.2">
      <c r="A730" s="20" t="s">
        <v>889</v>
      </c>
      <c r="B730" s="22">
        <v>4008614</v>
      </c>
      <c r="C730" s="20" t="s">
        <v>627</v>
      </c>
      <c r="D730" s="20" t="s">
        <v>894</v>
      </c>
      <c r="E730" s="20" t="s">
        <v>894</v>
      </c>
      <c r="F730" s="20" t="s">
        <v>893</v>
      </c>
      <c r="G730" s="20" t="s">
        <v>661</v>
      </c>
      <c r="H730" s="20" t="s">
        <v>892</v>
      </c>
      <c r="I730" s="20" t="s">
        <v>891</v>
      </c>
      <c r="J730" s="20" t="s">
        <v>890</v>
      </c>
      <c r="K730" s="20" t="s">
        <v>425</v>
      </c>
      <c r="L730" s="21">
        <v>74881.919999999998</v>
      </c>
    </row>
    <row r="731" spans="1:12" x14ac:dyDescent="0.2">
      <c r="A731" s="20" t="s">
        <v>882</v>
      </c>
      <c r="B731" s="22">
        <v>4008615</v>
      </c>
      <c r="C731" s="20" t="s">
        <v>627</v>
      </c>
      <c r="D731" s="20" t="s">
        <v>888</v>
      </c>
      <c r="E731" s="20" t="s">
        <v>888</v>
      </c>
      <c r="F731" s="20" t="s">
        <v>887</v>
      </c>
      <c r="G731" s="20" t="s">
        <v>886</v>
      </c>
      <c r="H731" s="20" t="s">
        <v>885</v>
      </c>
      <c r="I731" s="20" t="s">
        <v>884</v>
      </c>
      <c r="J731" s="20" t="s">
        <v>883</v>
      </c>
      <c r="K731" s="20" t="s">
        <v>425</v>
      </c>
      <c r="L731" s="21">
        <v>45942.62</v>
      </c>
    </row>
    <row r="732" spans="1:12" x14ac:dyDescent="0.2">
      <c r="A732" s="20" t="s">
        <v>875</v>
      </c>
      <c r="B732" s="22">
        <v>4008616</v>
      </c>
      <c r="C732" s="20" t="s">
        <v>627</v>
      </c>
      <c r="D732" s="20" t="s">
        <v>881</v>
      </c>
      <c r="E732" s="20" t="s">
        <v>880</v>
      </c>
      <c r="F732" s="20" t="s">
        <v>879</v>
      </c>
      <c r="G732" s="20" t="s">
        <v>878</v>
      </c>
      <c r="H732" s="20" t="s">
        <v>877</v>
      </c>
      <c r="I732" s="20" t="s">
        <v>817</v>
      </c>
      <c r="J732" s="20" t="s">
        <v>876</v>
      </c>
      <c r="K732" s="20" t="s">
        <v>425</v>
      </c>
      <c r="L732" s="21">
        <v>40498.14</v>
      </c>
    </row>
    <row r="733" spans="1:12" x14ac:dyDescent="0.2">
      <c r="A733" s="20" t="s">
        <v>869</v>
      </c>
      <c r="B733" s="22">
        <v>4008617</v>
      </c>
      <c r="C733" s="20" t="s">
        <v>627</v>
      </c>
      <c r="D733" s="20" t="s">
        <v>874</v>
      </c>
      <c r="E733" s="20" t="s">
        <v>874</v>
      </c>
      <c r="F733" s="20" t="s">
        <v>873</v>
      </c>
      <c r="G733" s="20" t="s">
        <v>872</v>
      </c>
      <c r="H733" s="20" t="s">
        <v>871</v>
      </c>
      <c r="I733" s="20" t="s">
        <v>831</v>
      </c>
      <c r="J733" s="20" t="s">
        <v>870</v>
      </c>
      <c r="K733" s="20" t="s">
        <v>425</v>
      </c>
      <c r="L733" s="21">
        <v>39063.71</v>
      </c>
    </row>
    <row r="734" spans="1:12" x14ac:dyDescent="0.2">
      <c r="A734" s="20" t="s">
        <v>862</v>
      </c>
      <c r="B734" s="22">
        <v>4008618</v>
      </c>
      <c r="C734" s="20" t="s">
        <v>627</v>
      </c>
      <c r="D734" s="20" t="s">
        <v>868</v>
      </c>
      <c r="E734" s="20" t="s">
        <v>868</v>
      </c>
      <c r="F734" s="20" t="s">
        <v>867</v>
      </c>
      <c r="G734" s="20" t="s">
        <v>866</v>
      </c>
      <c r="H734" s="20" t="s">
        <v>865</v>
      </c>
      <c r="I734" s="20" t="s">
        <v>864</v>
      </c>
      <c r="J734" s="20" t="s">
        <v>863</v>
      </c>
      <c r="K734" s="20" t="s">
        <v>425</v>
      </c>
      <c r="L734" s="21">
        <v>35628.9</v>
      </c>
    </row>
    <row r="735" spans="1:12" x14ac:dyDescent="0.2">
      <c r="A735" s="20" t="s">
        <v>855</v>
      </c>
      <c r="B735" s="22">
        <v>4008619</v>
      </c>
      <c r="C735" s="20" t="s">
        <v>627</v>
      </c>
      <c r="D735" s="20" t="s">
        <v>861</v>
      </c>
      <c r="E735" s="20" t="s">
        <v>861</v>
      </c>
      <c r="F735" s="20" t="s">
        <v>860</v>
      </c>
      <c r="G735" s="20" t="s">
        <v>859</v>
      </c>
      <c r="H735" s="20" t="s">
        <v>858</v>
      </c>
      <c r="I735" s="20" t="s">
        <v>857</v>
      </c>
      <c r="J735" s="20" t="s">
        <v>856</v>
      </c>
      <c r="K735" s="20" t="s">
        <v>425</v>
      </c>
      <c r="L735" s="21">
        <v>32217.01</v>
      </c>
    </row>
    <row r="736" spans="1:12" x14ac:dyDescent="0.2">
      <c r="A736" s="20" t="s">
        <v>850</v>
      </c>
      <c r="B736" s="22">
        <v>4008620</v>
      </c>
      <c r="C736" s="20" t="s">
        <v>627</v>
      </c>
      <c r="D736" s="20" t="s">
        <v>854</v>
      </c>
      <c r="E736" s="20" t="s">
        <v>854</v>
      </c>
      <c r="F736" s="20" t="s">
        <v>853</v>
      </c>
      <c r="G736" s="20" t="s">
        <v>685</v>
      </c>
      <c r="H736" s="20" t="s">
        <v>852</v>
      </c>
      <c r="I736" s="20" t="s">
        <v>831</v>
      </c>
      <c r="J736" s="20" t="s">
        <v>851</v>
      </c>
      <c r="K736" s="20" t="s">
        <v>425</v>
      </c>
      <c r="L736" s="21">
        <v>106806.19</v>
      </c>
    </row>
    <row r="737" spans="1:12" x14ac:dyDescent="0.2">
      <c r="A737" s="20" t="s">
        <v>843</v>
      </c>
      <c r="B737" s="22">
        <v>4008621</v>
      </c>
      <c r="C737" s="20" t="s">
        <v>627</v>
      </c>
      <c r="D737" s="20" t="s">
        <v>849</v>
      </c>
      <c r="E737" s="20" t="s">
        <v>849</v>
      </c>
      <c r="F737" s="20" t="s">
        <v>848</v>
      </c>
      <c r="G737" s="20" t="s">
        <v>847</v>
      </c>
      <c r="H737" s="20" t="s">
        <v>846</v>
      </c>
      <c r="I737" s="20" t="s">
        <v>845</v>
      </c>
      <c r="J737" s="20" t="s">
        <v>844</v>
      </c>
      <c r="K737" s="20" t="s">
        <v>425</v>
      </c>
      <c r="L737" s="21">
        <v>110692.8</v>
      </c>
    </row>
    <row r="738" spans="1:12" x14ac:dyDescent="0.2">
      <c r="A738" s="20" t="s">
        <v>836</v>
      </c>
      <c r="B738" s="22">
        <v>4008622</v>
      </c>
      <c r="C738" s="20" t="s">
        <v>627</v>
      </c>
      <c r="D738" s="20" t="s">
        <v>842</v>
      </c>
      <c r="E738" s="20" t="s">
        <v>842</v>
      </c>
      <c r="F738" s="20" t="s">
        <v>841</v>
      </c>
      <c r="G738" s="20" t="s">
        <v>840</v>
      </c>
      <c r="H738" s="20" t="s">
        <v>839</v>
      </c>
      <c r="I738" s="20" t="s">
        <v>838</v>
      </c>
      <c r="J738" s="20" t="s">
        <v>837</v>
      </c>
      <c r="K738" s="20" t="s">
        <v>425</v>
      </c>
      <c r="L738" s="21">
        <v>35180.03</v>
      </c>
    </row>
    <row r="739" spans="1:12" x14ac:dyDescent="0.2">
      <c r="A739" s="20" t="s">
        <v>829</v>
      </c>
      <c r="B739" s="22">
        <v>4008623</v>
      </c>
      <c r="C739" s="20" t="s">
        <v>627</v>
      </c>
      <c r="D739" s="20" t="s">
        <v>835</v>
      </c>
      <c r="E739" s="20" t="s">
        <v>835</v>
      </c>
      <c r="F739" s="20" t="s">
        <v>834</v>
      </c>
      <c r="G739" s="20" t="s">
        <v>833</v>
      </c>
      <c r="H739" s="20" t="s">
        <v>832</v>
      </c>
      <c r="I739" s="20" t="s">
        <v>831</v>
      </c>
      <c r="J739" s="20" t="s">
        <v>830</v>
      </c>
      <c r="K739" s="20" t="s">
        <v>425</v>
      </c>
      <c r="L739" s="21">
        <v>85954.81</v>
      </c>
    </row>
    <row r="740" spans="1:12" x14ac:dyDescent="0.2">
      <c r="A740" s="20" t="s">
        <v>822</v>
      </c>
      <c r="B740" s="22">
        <v>4008624</v>
      </c>
      <c r="C740" s="20" t="s">
        <v>627</v>
      </c>
      <c r="D740" s="20" t="s">
        <v>828</v>
      </c>
      <c r="E740" s="20" t="s">
        <v>828</v>
      </c>
      <c r="F740" s="20" t="s">
        <v>827</v>
      </c>
      <c r="G740" s="20" t="s">
        <v>826</v>
      </c>
      <c r="H740" s="20" t="s">
        <v>825</v>
      </c>
      <c r="I740" s="20" t="s">
        <v>824</v>
      </c>
      <c r="J740" s="20" t="s">
        <v>823</v>
      </c>
      <c r="K740" s="20" t="s">
        <v>425</v>
      </c>
      <c r="L740" s="21">
        <v>70866.5</v>
      </c>
    </row>
    <row r="741" spans="1:12" x14ac:dyDescent="0.2">
      <c r="A741" s="20" t="s">
        <v>815</v>
      </c>
      <c r="B741" s="22">
        <v>4008625</v>
      </c>
      <c r="C741" s="20" t="s">
        <v>627</v>
      </c>
      <c r="D741" s="20" t="s">
        <v>821</v>
      </c>
      <c r="E741" s="20" t="s">
        <v>821</v>
      </c>
      <c r="F741" s="20" t="s">
        <v>820</v>
      </c>
      <c r="G741" s="20" t="s">
        <v>819</v>
      </c>
      <c r="H741" s="20" t="s">
        <v>818</v>
      </c>
      <c r="I741" s="20" t="s">
        <v>817</v>
      </c>
      <c r="J741" s="20" t="s">
        <v>816</v>
      </c>
      <c r="K741" s="20" t="s">
        <v>425</v>
      </c>
      <c r="L741" s="21">
        <v>85524.97</v>
      </c>
    </row>
    <row r="742" spans="1:12" x14ac:dyDescent="0.2">
      <c r="A742" s="20" t="s">
        <v>808</v>
      </c>
      <c r="B742" s="22">
        <v>4008626</v>
      </c>
      <c r="C742" s="20" t="s">
        <v>627</v>
      </c>
      <c r="D742" s="20" t="s">
        <v>814</v>
      </c>
      <c r="E742" s="20" t="s">
        <v>814</v>
      </c>
      <c r="F742" s="20" t="s">
        <v>813</v>
      </c>
      <c r="G742" s="20" t="s">
        <v>812</v>
      </c>
      <c r="H742" s="20" t="s">
        <v>811</v>
      </c>
      <c r="I742" s="20" t="s">
        <v>810</v>
      </c>
      <c r="J742" s="20" t="s">
        <v>809</v>
      </c>
      <c r="K742" s="20" t="s">
        <v>425</v>
      </c>
      <c r="L742" s="21">
        <v>35524</v>
      </c>
    </row>
    <row r="743" spans="1:12" x14ac:dyDescent="0.2">
      <c r="A743" s="20" t="s">
        <v>801</v>
      </c>
      <c r="B743" s="22">
        <v>4008627</v>
      </c>
      <c r="C743" s="20" t="s">
        <v>627</v>
      </c>
      <c r="D743" s="20" t="s">
        <v>807</v>
      </c>
      <c r="E743" s="20" t="s">
        <v>807</v>
      </c>
      <c r="F743" s="20" t="s">
        <v>806</v>
      </c>
      <c r="G743" s="20" t="s">
        <v>805</v>
      </c>
      <c r="H743" s="20" t="s">
        <v>804</v>
      </c>
      <c r="I743" s="20" t="s">
        <v>803</v>
      </c>
      <c r="J743" s="20" t="s">
        <v>802</v>
      </c>
      <c r="K743" s="20" t="s">
        <v>425</v>
      </c>
      <c r="L743" s="21">
        <v>38865.14</v>
      </c>
    </row>
    <row r="744" spans="1:12" x14ac:dyDescent="0.2">
      <c r="A744" s="20" t="s">
        <v>794</v>
      </c>
      <c r="B744" s="22">
        <v>4008628</v>
      </c>
      <c r="C744" s="20" t="s">
        <v>627</v>
      </c>
      <c r="D744" s="20" t="s">
        <v>800</v>
      </c>
      <c r="E744" s="20" t="s">
        <v>800</v>
      </c>
      <c r="F744" s="20" t="s">
        <v>799</v>
      </c>
      <c r="G744" s="20" t="s">
        <v>798</v>
      </c>
      <c r="H744" s="20" t="s">
        <v>797</v>
      </c>
      <c r="I744" s="20" t="s">
        <v>796</v>
      </c>
      <c r="J744" s="20" t="s">
        <v>795</v>
      </c>
      <c r="K744" s="20" t="s">
        <v>425</v>
      </c>
      <c r="L744" s="21">
        <v>25351.279999999999</v>
      </c>
    </row>
    <row r="745" spans="1:12" x14ac:dyDescent="0.2">
      <c r="A745" s="20" t="s">
        <v>787</v>
      </c>
      <c r="B745" s="22">
        <v>4008630</v>
      </c>
      <c r="C745" s="20" t="s">
        <v>627</v>
      </c>
      <c r="D745" s="20" t="s">
        <v>793</v>
      </c>
      <c r="E745" s="20" t="s">
        <v>793</v>
      </c>
      <c r="F745" s="20" t="s">
        <v>792</v>
      </c>
      <c r="G745" s="20" t="s">
        <v>791</v>
      </c>
      <c r="H745" s="20" t="s">
        <v>790</v>
      </c>
      <c r="I745" s="20" t="s">
        <v>789</v>
      </c>
      <c r="J745" s="20" t="s">
        <v>788</v>
      </c>
      <c r="K745" s="20" t="s">
        <v>425</v>
      </c>
      <c r="L745" s="21">
        <v>49888.75</v>
      </c>
    </row>
    <row r="746" spans="1:12" x14ac:dyDescent="0.2">
      <c r="A746" s="20" t="s">
        <v>780</v>
      </c>
      <c r="B746" s="22">
        <v>4008631</v>
      </c>
      <c r="C746" s="20" t="s">
        <v>627</v>
      </c>
      <c r="D746" s="20" t="s">
        <v>786</v>
      </c>
      <c r="E746" s="20" t="s">
        <v>786</v>
      </c>
      <c r="F746" s="20" t="s">
        <v>785</v>
      </c>
      <c r="G746" s="20" t="s">
        <v>784</v>
      </c>
      <c r="H746" s="20" t="s">
        <v>783</v>
      </c>
      <c r="I746" s="20" t="s">
        <v>782</v>
      </c>
      <c r="J746" s="20" t="s">
        <v>781</v>
      </c>
      <c r="K746" s="20" t="s">
        <v>425</v>
      </c>
      <c r="L746" s="21">
        <v>49980.959999999999</v>
      </c>
    </row>
    <row r="747" spans="1:12" x14ac:dyDescent="0.2">
      <c r="A747" s="20" t="s">
        <v>773</v>
      </c>
      <c r="B747" s="22">
        <v>4008632</v>
      </c>
      <c r="C747" s="20" t="s">
        <v>627</v>
      </c>
      <c r="D747" s="20" t="s">
        <v>779</v>
      </c>
      <c r="E747" s="20" t="s">
        <v>779</v>
      </c>
      <c r="F747" s="20" t="s">
        <v>778</v>
      </c>
      <c r="G747" s="20" t="s">
        <v>777</v>
      </c>
      <c r="H747" s="20" t="s">
        <v>776</v>
      </c>
      <c r="I747" s="20" t="s">
        <v>775</v>
      </c>
      <c r="J747" s="20" t="s">
        <v>774</v>
      </c>
      <c r="K747" s="20" t="s">
        <v>425</v>
      </c>
      <c r="L747" s="21">
        <v>57240.92</v>
      </c>
    </row>
    <row r="748" spans="1:12" x14ac:dyDescent="0.2">
      <c r="A748" s="20" t="s">
        <v>766</v>
      </c>
      <c r="B748" s="22">
        <v>4008633</v>
      </c>
      <c r="C748" s="20" t="s">
        <v>627</v>
      </c>
      <c r="D748" s="20" t="s">
        <v>772</v>
      </c>
      <c r="E748" s="20" t="s">
        <v>772</v>
      </c>
      <c r="F748" s="20" t="s">
        <v>771</v>
      </c>
      <c r="G748" s="20" t="s">
        <v>770</v>
      </c>
      <c r="H748" s="20" t="s">
        <v>769</v>
      </c>
      <c r="I748" s="20" t="s">
        <v>768</v>
      </c>
      <c r="J748" s="20" t="s">
        <v>767</v>
      </c>
      <c r="K748" s="20" t="s">
        <v>425</v>
      </c>
      <c r="L748" s="21">
        <v>26433.45</v>
      </c>
    </row>
    <row r="749" spans="1:12" x14ac:dyDescent="0.2">
      <c r="A749" s="20" t="s">
        <v>759</v>
      </c>
      <c r="B749" s="22">
        <v>4008634</v>
      </c>
      <c r="C749" s="20" t="s">
        <v>627</v>
      </c>
      <c r="D749" s="20" t="s">
        <v>765</v>
      </c>
      <c r="E749" s="20" t="s">
        <v>765</v>
      </c>
      <c r="F749" s="20" t="s">
        <v>764</v>
      </c>
      <c r="G749" s="20" t="s">
        <v>763</v>
      </c>
      <c r="H749" s="20" t="s">
        <v>762</v>
      </c>
      <c r="I749" s="20" t="s">
        <v>761</v>
      </c>
      <c r="J749" s="20" t="s">
        <v>760</v>
      </c>
      <c r="K749" s="20" t="s">
        <v>425</v>
      </c>
      <c r="L749" s="21">
        <v>162293.1</v>
      </c>
    </row>
    <row r="750" spans="1:12" x14ac:dyDescent="0.2">
      <c r="A750" s="20" t="s">
        <v>751</v>
      </c>
      <c r="B750" s="22">
        <v>4008635</v>
      </c>
      <c r="C750" s="20" t="s">
        <v>627</v>
      </c>
      <c r="D750" s="20" t="s">
        <v>758</v>
      </c>
      <c r="E750" s="20" t="s">
        <v>757</v>
      </c>
      <c r="F750" s="20" t="s">
        <v>756</v>
      </c>
      <c r="G750" s="20" t="s">
        <v>755</v>
      </c>
      <c r="H750" s="20" t="s">
        <v>754</v>
      </c>
      <c r="I750" s="20" t="s">
        <v>753</v>
      </c>
      <c r="J750" s="20" t="s">
        <v>752</v>
      </c>
      <c r="K750" s="20" t="s">
        <v>425</v>
      </c>
      <c r="L750" s="21">
        <v>74392.06</v>
      </c>
    </row>
    <row r="751" spans="1:12" x14ac:dyDescent="0.2">
      <c r="A751" s="20" t="s">
        <v>744</v>
      </c>
      <c r="B751" s="22">
        <v>4008636</v>
      </c>
      <c r="C751" s="20" t="s">
        <v>627</v>
      </c>
      <c r="D751" s="20" t="s">
        <v>750</v>
      </c>
      <c r="E751" s="20" t="s">
        <v>750</v>
      </c>
      <c r="F751" s="20" t="s">
        <v>749</v>
      </c>
      <c r="G751" s="20" t="s">
        <v>748</v>
      </c>
      <c r="H751" s="20" t="s">
        <v>747</v>
      </c>
      <c r="I751" s="20" t="s">
        <v>746</v>
      </c>
      <c r="J751" s="20" t="s">
        <v>745</v>
      </c>
      <c r="K751" s="20" t="s">
        <v>425</v>
      </c>
      <c r="L751" s="21">
        <v>30426.42</v>
      </c>
    </row>
    <row r="752" spans="1:12" x14ac:dyDescent="0.2">
      <c r="A752" s="20" t="s">
        <v>737</v>
      </c>
      <c r="B752" s="22">
        <v>4008637</v>
      </c>
      <c r="C752" s="20" t="s">
        <v>627</v>
      </c>
      <c r="D752" s="20" t="s">
        <v>743</v>
      </c>
      <c r="E752" s="20" t="s">
        <v>743</v>
      </c>
      <c r="F752" s="20" t="s">
        <v>742</v>
      </c>
      <c r="G752" s="20" t="s">
        <v>741</v>
      </c>
      <c r="H752" s="20" t="s">
        <v>740</v>
      </c>
      <c r="I752" s="20" t="s">
        <v>739</v>
      </c>
      <c r="J752" s="20" t="s">
        <v>738</v>
      </c>
      <c r="K752" s="20" t="s">
        <v>425</v>
      </c>
      <c r="L752" s="21">
        <v>56392.46</v>
      </c>
    </row>
    <row r="753" spans="1:12" x14ac:dyDescent="0.2">
      <c r="A753" s="20" t="s">
        <v>730</v>
      </c>
      <c r="B753" s="22">
        <v>4008638</v>
      </c>
      <c r="C753" s="20" t="s">
        <v>627</v>
      </c>
      <c r="D753" s="20" t="s">
        <v>736</v>
      </c>
      <c r="E753" s="20" t="s">
        <v>736</v>
      </c>
      <c r="F753" s="20" t="s">
        <v>735</v>
      </c>
      <c r="G753" s="20" t="s">
        <v>734</v>
      </c>
      <c r="H753" s="20" t="s">
        <v>733</v>
      </c>
      <c r="I753" s="20" t="s">
        <v>732</v>
      </c>
      <c r="J753" s="20" t="s">
        <v>731</v>
      </c>
      <c r="K753" s="20" t="s">
        <v>425</v>
      </c>
      <c r="L753" s="21">
        <v>60676.22</v>
      </c>
    </row>
    <row r="754" spans="1:12" x14ac:dyDescent="0.2">
      <c r="A754" s="20" t="s">
        <v>723</v>
      </c>
      <c r="B754" s="22">
        <v>4008639</v>
      </c>
      <c r="C754" s="20" t="s">
        <v>627</v>
      </c>
      <c r="D754" s="20" t="s">
        <v>729</v>
      </c>
      <c r="E754" s="20" t="s">
        <v>729</v>
      </c>
      <c r="F754" s="20" t="s">
        <v>728</v>
      </c>
      <c r="G754" s="20" t="s">
        <v>727</v>
      </c>
      <c r="H754" s="20" t="s">
        <v>726</v>
      </c>
      <c r="I754" s="20" t="s">
        <v>725</v>
      </c>
      <c r="J754" s="20" t="s">
        <v>724</v>
      </c>
      <c r="K754" s="20" t="s">
        <v>425</v>
      </c>
      <c r="L754" s="21">
        <v>40627.919999999998</v>
      </c>
    </row>
    <row r="755" spans="1:12" x14ac:dyDescent="0.2">
      <c r="A755" s="20" t="s">
        <v>716</v>
      </c>
      <c r="B755" s="22">
        <v>4008640</v>
      </c>
      <c r="C755" s="20" t="s">
        <v>627</v>
      </c>
      <c r="D755" s="20" t="s">
        <v>722</v>
      </c>
      <c r="E755" s="20" t="s">
        <v>722</v>
      </c>
      <c r="F755" s="20" t="s">
        <v>721</v>
      </c>
      <c r="G755" s="20" t="s">
        <v>720</v>
      </c>
      <c r="H755" s="20" t="s">
        <v>719</v>
      </c>
      <c r="I755" s="20" t="s">
        <v>718</v>
      </c>
      <c r="J755" s="20" t="s">
        <v>717</v>
      </c>
      <c r="K755" s="20" t="s">
        <v>425</v>
      </c>
      <c r="L755" s="21">
        <v>44615.040000000001</v>
      </c>
    </row>
    <row r="756" spans="1:12" x14ac:dyDescent="0.2">
      <c r="A756" s="20" t="s">
        <v>709</v>
      </c>
      <c r="B756" s="22">
        <v>4008641</v>
      </c>
      <c r="C756" s="20" t="s">
        <v>627</v>
      </c>
      <c r="D756" s="20" t="s">
        <v>715</v>
      </c>
      <c r="E756" s="20" t="s">
        <v>715</v>
      </c>
      <c r="F756" s="20" t="s">
        <v>714</v>
      </c>
      <c r="G756" s="20" t="s">
        <v>713</v>
      </c>
      <c r="H756" s="20" t="s">
        <v>712</v>
      </c>
      <c r="I756" s="20" t="s">
        <v>711</v>
      </c>
      <c r="J756" s="20" t="s">
        <v>710</v>
      </c>
      <c r="K756" s="20" t="s">
        <v>425</v>
      </c>
      <c r="L756" s="21">
        <v>239570.12</v>
      </c>
    </row>
    <row r="757" spans="1:12" x14ac:dyDescent="0.2">
      <c r="A757" s="20" t="s">
        <v>702</v>
      </c>
      <c r="B757" s="22">
        <v>4008642</v>
      </c>
      <c r="C757" s="20" t="s">
        <v>627</v>
      </c>
      <c r="D757" s="20" t="s">
        <v>708</v>
      </c>
      <c r="E757" s="20" t="s">
        <v>708</v>
      </c>
      <c r="F757" s="20" t="s">
        <v>707</v>
      </c>
      <c r="G757" s="20" t="s">
        <v>706</v>
      </c>
      <c r="H757" s="20" t="s">
        <v>705</v>
      </c>
      <c r="I757" s="20" t="s">
        <v>704</v>
      </c>
      <c r="J757" s="20" t="s">
        <v>703</v>
      </c>
      <c r="K757" s="20" t="s">
        <v>425</v>
      </c>
      <c r="L757" s="21">
        <v>38884.17</v>
      </c>
    </row>
    <row r="758" spans="1:12" x14ac:dyDescent="0.2">
      <c r="A758" s="20" t="s">
        <v>695</v>
      </c>
      <c r="B758" s="22">
        <v>4008643</v>
      </c>
      <c r="C758" s="20" t="s">
        <v>627</v>
      </c>
      <c r="D758" s="20" t="s">
        <v>701</v>
      </c>
      <c r="E758" s="20" t="s">
        <v>701</v>
      </c>
      <c r="F758" s="20" t="s">
        <v>700</v>
      </c>
      <c r="G758" s="20" t="s">
        <v>699</v>
      </c>
      <c r="H758" s="20" t="s">
        <v>698</v>
      </c>
      <c r="I758" s="20" t="s">
        <v>697</v>
      </c>
      <c r="J758" s="20" t="s">
        <v>696</v>
      </c>
      <c r="K758" s="20" t="s">
        <v>425</v>
      </c>
      <c r="L758" s="21">
        <v>63651.43</v>
      </c>
    </row>
    <row r="759" spans="1:12" x14ac:dyDescent="0.2">
      <c r="A759" s="20" t="s">
        <v>688</v>
      </c>
      <c r="B759" s="22">
        <v>4008644</v>
      </c>
      <c r="C759" s="20" t="s">
        <v>627</v>
      </c>
      <c r="D759" s="20" t="s">
        <v>694</v>
      </c>
      <c r="E759" s="20" t="s">
        <v>694</v>
      </c>
      <c r="F759" s="20" t="s">
        <v>693</v>
      </c>
      <c r="G759" s="20" t="s">
        <v>692</v>
      </c>
      <c r="H759" s="20" t="s">
        <v>691</v>
      </c>
      <c r="I759" s="20" t="s">
        <v>690</v>
      </c>
      <c r="J759" s="20" t="s">
        <v>689</v>
      </c>
      <c r="K759" s="20" t="s">
        <v>425</v>
      </c>
      <c r="L759" s="21">
        <v>43425.54</v>
      </c>
    </row>
    <row r="760" spans="1:12" x14ac:dyDescent="0.2">
      <c r="A760" s="20" t="s">
        <v>681</v>
      </c>
      <c r="B760" s="22">
        <v>4008646</v>
      </c>
      <c r="C760" s="20" t="s">
        <v>627</v>
      </c>
      <c r="D760" s="20" t="s">
        <v>687</v>
      </c>
      <c r="E760" s="20" t="s">
        <v>687</v>
      </c>
      <c r="F760" s="20" t="s">
        <v>686</v>
      </c>
      <c r="G760" s="20" t="s">
        <v>685</v>
      </c>
      <c r="H760" s="20" t="s">
        <v>684</v>
      </c>
      <c r="I760" s="20" t="s">
        <v>683</v>
      </c>
      <c r="J760" s="20" t="s">
        <v>682</v>
      </c>
      <c r="K760" s="20" t="s">
        <v>425</v>
      </c>
      <c r="L760" s="21">
        <v>7701.5</v>
      </c>
    </row>
    <row r="761" spans="1:12" x14ac:dyDescent="0.2">
      <c r="A761" s="20" t="s">
        <v>675</v>
      </c>
      <c r="B761" s="22">
        <v>4008647</v>
      </c>
      <c r="C761" s="20" t="s">
        <v>627</v>
      </c>
      <c r="D761" s="20" t="s">
        <v>680</v>
      </c>
      <c r="E761" s="20" t="s">
        <v>680</v>
      </c>
      <c r="F761" s="20" t="s">
        <v>679</v>
      </c>
      <c r="G761" s="20" t="s">
        <v>661</v>
      </c>
      <c r="H761" s="20" t="s">
        <v>678</v>
      </c>
      <c r="I761" s="20" t="s">
        <v>677</v>
      </c>
      <c r="J761" s="20" t="s">
        <v>676</v>
      </c>
      <c r="K761" s="20" t="s">
        <v>425</v>
      </c>
      <c r="L761" s="21">
        <v>133745.1</v>
      </c>
    </row>
    <row r="762" spans="1:12" x14ac:dyDescent="0.2">
      <c r="A762" s="20" t="s">
        <v>671</v>
      </c>
      <c r="B762" s="22">
        <v>4008648</v>
      </c>
      <c r="C762" s="20" t="s">
        <v>627</v>
      </c>
      <c r="D762" s="20" t="s">
        <v>674</v>
      </c>
      <c r="E762" s="20" t="s">
        <v>674</v>
      </c>
      <c r="F762" s="20" t="s">
        <v>673</v>
      </c>
      <c r="G762" s="20" t="s">
        <v>661</v>
      </c>
      <c r="H762" s="20" t="s">
        <v>672</v>
      </c>
      <c r="I762" s="20" t="s">
        <v>666</v>
      </c>
      <c r="J762" s="20" t="s">
        <v>665</v>
      </c>
      <c r="K762" s="20" t="s">
        <v>425</v>
      </c>
      <c r="L762" s="21">
        <v>24895.59</v>
      </c>
    </row>
    <row r="763" spans="1:12" x14ac:dyDescent="0.2">
      <c r="A763" s="20" t="s">
        <v>664</v>
      </c>
      <c r="B763" s="22">
        <v>4006142</v>
      </c>
      <c r="C763" s="20" t="s">
        <v>627</v>
      </c>
      <c r="D763" s="20" t="s">
        <v>670</v>
      </c>
      <c r="E763" s="20" t="s">
        <v>670</v>
      </c>
      <c r="F763" s="20" t="s">
        <v>669</v>
      </c>
      <c r="G763" s="20" t="s">
        <v>668</v>
      </c>
      <c r="H763" s="20" t="s">
        <v>667</v>
      </c>
      <c r="I763" s="20" t="s">
        <v>666</v>
      </c>
      <c r="J763" s="20" t="s">
        <v>665</v>
      </c>
      <c r="K763" s="20" t="s">
        <v>425</v>
      </c>
      <c r="L763" s="21">
        <v>355553.71</v>
      </c>
    </row>
    <row r="764" spans="1:12" x14ac:dyDescent="0.2">
      <c r="A764" s="20" t="s">
        <v>657</v>
      </c>
      <c r="B764" s="22">
        <v>4008652</v>
      </c>
      <c r="C764" s="20" t="s">
        <v>627</v>
      </c>
      <c r="D764" s="20" t="s">
        <v>663</v>
      </c>
      <c r="E764" s="20" t="s">
        <v>663</v>
      </c>
      <c r="F764" s="20" t="s">
        <v>662</v>
      </c>
      <c r="G764" s="20" t="s">
        <v>661</v>
      </c>
      <c r="H764" s="20" t="s">
        <v>660</v>
      </c>
      <c r="I764" s="20" t="s">
        <v>659</v>
      </c>
      <c r="J764" s="20" t="s">
        <v>658</v>
      </c>
      <c r="K764" s="20" t="s">
        <v>425</v>
      </c>
      <c r="L764" s="21">
        <v>14019.81</v>
      </c>
    </row>
    <row r="765" spans="1:12" x14ac:dyDescent="0.2">
      <c r="A765" s="20" t="s">
        <v>650</v>
      </c>
      <c r="B765" s="22">
        <v>4008653</v>
      </c>
      <c r="C765" s="20" t="s">
        <v>627</v>
      </c>
      <c r="D765" s="20" t="s">
        <v>656</v>
      </c>
      <c r="E765" s="20" t="s">
        <v>656</v>
      </c>
      <c r="F765" s="20" t="s">
        <v>655</v>
      </c>
      <c r="G765" s="20" t="s">
        <v>654</v>
      </c>
      <c r="H765" s="20" t="s">
        <v>651</v>
      </c>
      <c r="I765" s="20" t="s">
        <v>653</v>
      </c>
      <c r="J765" s="20" t="s">
        <v>652</v>
      </c>
      <c r="K765" s="20" t="s">
        <v>253</v>
      </c>
      <c r="L765" s="21">
        <v>8388.1</v>
      </c>
    </row>
    <row r="766" spans="1:12" x14ac:dyDescent="0.2">
      <c r="A766" s="20" t="s">
        <v>643</v>
      </c>
      <c r="B766" s="22">
        <v>4008655</v>
      </c>
      <c r="C766" s="20" t="s">
        <v>627</v>
      </c>
      <c r="D766" s="20" t="s">
        <v>649</v>
      </c>
      <c r="E766" s="20" t="s">
        <v>649</v>
      </c>
      <c r="F766" s="20" t="s">
        <v>648</v>
      </c>
      <c r="G766" s="20" t="s">
        <v>647</v>
      </c>
      <c r="H766" s="20" t="s">
        <v>646</v>
      </c>
      <c r="I766" s="20" t="s">
        <v>645</v>
      </c>
      <c r="J766" s="20" t="s">
        <v>644</v>
      </c>
      <c r="K766" s="20" t="s">
        <v>253</v>
      </c>
      <c r="L766" s="21">
        <v>13695.37</v>
      </c>
    </row>
    <row r="767" spans="1:12" x14ac:dyDescent="0.2">
      <c r="A767" s="20" t="s">
        <v>635</v>
      </c>
      <c r="B767" s="22">
        <v>4008656</v>
      </c>
      <c r="C767" s="20" t="s">
        <v>627</v>
      </c>
      <c r="D767" s="20" t="s">
        <v>642</v>
      </c>
      <c r="E767" s="20" t="s">
        <v>641</v>
      </c>
      <c r="F767" s="20" t="s">
        <v>640</v>
      </c>
      <c r="G767" s="20" t="s">
        <v>639</v>
      </c>
      <c r="H767" s="20" t="s">
        <v>638</v>
      </c>
      <c r="I767" s="20" t="s">
        <v>637</v>
      </c>
      <c r="J767" s="20" t="s">
        <v>636</v>
      </c>
      <c r="K767" s="20" t="s">
        <v>253</v>
      </c>
      <c r="L767" s="21">
        <v>11322.4</v>
      </c>
    </row>
    <row r="768" spans="1:12" x14ac:dyDescent="0.2">
      <c r="A768" s="20" t="s">
        <v>628</v>
      </c>
      <c r="B768" s="22">
        <v>4008657</v>
      </c>
      <c r="C768" s="20" t="s">
        <v>627</v>
      </c>
      <c r="D768" s="20" t="s">
        <v>634</v>
      </c>
      <c r="E768" s="20" t="s">
        <v>634</v>
      </c>
      <c r="F768" s="20" t="s">
        <v>633</v>
      </c>
      <c r="G768" s="20" t="s">
        <v>632</v>
      </c>
      <c r="H768" s="20" t="s">
        <v>631</v>
      </c>
      <c r="I768" s="20" t="s">
        <v>630</v>
      </c>
      <c r="J768" s="20" t="s">
        <v>629</v>
      </c>
      <c r="K768" s="20" t="s">
        <v>253</v>
      </c>
      <c r="L768" s="21">
        <v>5808.26</v>
      </c>
    </row>
    <row r="769" spans="1:12" x14ac:dyDescent="0.2">
      <c r="A769" s="20" t="s">
        <v>620</v>
      </c>
      <c r="B769" s="22">
        <v>4008442</v>
      </c>
      <c r="C769" s="20" t="s">
        <v>627</v>
      </c>
      <c r="D769" s="20" t="s">
        <v>626</v>
      </c>
      <c r="E769" s="20" t="s">
        <v>626</v>
      </c>
      <c r="F769" s="20" t="s">
        <v>625</v>
      </c>
      <c r="G769" s="20" t="s">
        <v>624</v>
      </c>
      <c r="H769" s="20" t="s">
        <v>623</v>
      </c>
      <c r="I769" s="20" t="s">
        <v>622</v>
      </c>
      <c r="J769" s="20" t="s">
        <v>621</v>
      </c>
      <c r="K769" s="20" t="s">
        <v>253</v>
      </c>
      <c r="L769" s="21">
        <v>8926.26</v>
      </c>
    </row>
    <row r="770" spans="1:12" x14ac:dyDescent="0.2">
      <c r="A770" s="20" t="s">
        <v>614</v>
      </c>
      <c r="B770" s="22">
        <v>4010660</v>
      </c>
      <c r="C770" s="20" t="s">
        <v>260</v>
      </c>
      <c r="D770" s="20" t="s">
        <v>619</v>
      </c>
      <c r="E770" s="20" t="s">
        <v>618</v>
      </c>
      <c r="F770" s="20" t="s">
        <v>251</v>
      </c>
      <c r="G770" s="20" t="s">
        <v>421</v>
      </c>
      <c r="H770" s="20" t="s">
        <v>617</v>
      </c>
      <c r="I770" s="20" t="s">
        <v>616</v>
      </c>
      <c r="J770" s="20" t="s">
        <v>615</v>
      </c>
      <c r="K770" s="20" t="s">
        <v>425</v>
      </c>
      <c r="L770" s="21">
        <v>86354.4</v>
      </c>
    </row>
    <row r="771" spans="1:12" x14ac:dyDescent="0.2">
      <c r="A771" s="20" t="s">
        <v>608</v>
      </c>
      <c r="B771" s="22">
        <v>4010588</v>
      </c>
      <c r="C771" s="20" t="s">
        <v>260</v>
      </c>
      <c r="D771" s="20" t="s">
        <v>613</v>
      </c>
      <c r="E771" s="20" t="s">
        <v>613</v>
      </c>
      <c r="F771" s="20" t="s">
        <v>612</v>
      </c>
      <c r="G771" s="20" t="s">
        <v>272</v>
      </c>
      <c r="H771" s="20" t="s">
        <v>611</v>
      </c>
      <c r="I771" s="20" t="s">
        <v>610</v>
      </c>
      <c r="J771" s="20" t="s">
        <v>609</v>
      </c>
      <c r="K771" s="20" t="s">
        <v>425</v>
      </c>
      <c r="L771" s="21">
        <v>38196.230000000003</v>
      </c>
    </row>
    <row r="772" spans="1:12" x14ac:dyDescent="0.2">
      <c r="A772" s="20" t="s">
        <v>605</v>
      </c>
      <c r="B772" s="22">
        <v>4010590</v>
      </c>
      <c r="C772" s="20" t="s">
        <v>260</v>
      </c>
      <c r="D772" s="20" t="s">
        <v>607</v>
      </c>
      <c r="E772" s="20" t="s">
        <v>607</v>
      </c>
      <c r="F772" s="20" t="s">
        <v>606</v>
      </c>
      <c r="G772" s="20" t="s">
        <v>337</v>
      </c>
      <c r="H772" s="20" t="s">
        <v>560</v>
      </c>
      <c r="I772" s="20" t="s">
        <v>461</v>
      </c>
      <c r="J772" s="20" t="s">
        <v>460</v>
      </c>
      <c r="K772" s="20" t="s">
        <v>425</v>
      </c>
      <c r="L772" s="21">
        <v>45801.120000000003</v>
      </c>
    </row>
    <row r="773" spans="1:12" x14ac:dyDescent="0.2">
      <c r="A773" s="20" t="s">
        <v>600</v>
      </c>
      <c r="B773" s="22">
        <v>4010672</v>
      </c>
      <c r="C773" s="20" t="s">
        <v>260</v>
      </c>
      <c r="D773" s="20" t="s">
        <v>604</v>
      </c>
      <c r="E773" s="20" t="s">
        <v>604</v>
      </c>
      <c r="F773" s="20" t="s">
        <v>603</v>
      </c>
      <c r="G773" s="20" t="s">
        <v>602</v>
      </c>
      <c r="H773" s="20" t="s">
        <v>601</v>
      </c>
      <c r="I773" s="20" t="s">
        <v>461</v>
      </c>
      <c r="J773" s="20" t="s">
        <v>460</v>
      </c>
      <c r="K773" s="20" t="s">
        <v>425</v>
      </c>
      <c r="L773" s="21">
        <v>21502.73</v>
      </c>
    </row>
    <row r="774" spans="1:12" x14ac:dyDescent="0.2">
      <c r="A774" s="20" t="s">
        <v>594</v>
      </c>
      <c r="B774" s="22">
        <v>4010367</v>
      </c>
      <c r="C774" s="20" t="s">
        <v>260</v>
      </c>
      <c r="D774" s="20" t="s">
        <v>599</v>
      </c>
      <c r="E774" s="20" t="s">
        <v>599</v>
      </c>
      <c r="F774" s="20" t="s">
        <v>598</v>
      </c>
      <c r="G774" s="20" t="s">
        <v>272</v>
      </c>
      <c r="H774" s="20" t="s">
        <v>597</v>
      </c>
      <c r="I774" s="20" t="s">
        <v>596</v>
      </c>
      <c r="J774" s="20" t="s">
        <v>595</v>
      </c>
      <c r="K774" s="20" t="s">
        <v>425</v>
      </c>
      <c r="L774" s="21">
        <v>71611.520000000004</v>
      </c>
    </row>
    <row r="775" spans="1:12" x14ac:dyDescent="0.2">
      <c r="A775" s="20" t="s">
        <v>588</v>
      </c>
      <c r="B775" s="22">
        <v>4010331</v>
      </c>
      <c r="C775" s="20" t="s">
        <v>260</v>
      </c>
      <c r="D775" s="20" t="s">
        <v>593</v>
      </c>
      <c r="E775" s="20" t="s">
        <v>593</v>
      </c>
      <c r="F775" s="20" t="s">
        <v>592</v>
      </c>
      <c r="G775" s="20" t="s">
        <v>272</v>
      </c>
      <c r="H775" s="20" t="s">
        <v>591</v>
      </c>
      <c r="I775" s="20" t="s">
        <v>590</v>
      </c>
      <c r="J775" s="20" t="s">
        <v>589</v>
      </c>
      <c r="K775" s="20" t="s">
        <v>425</v>
      </c>
      <c r="L775" s="21">
        <v>27279.95</v>
      </c>
    </row>
    <row r="776" spans="1:12" x14ac:dyDescent="0.2">
      <c r="A776" s="20" t="s">
        <v>582</v>
      </c>
      <c r="B776" s="22">
        <v>4010750</v>
      </c>
      <c r="C776" s="20" t="s">
        <v>260</v>
      </c>
      <c r="D776" s="20" t="s">
        <v>587</v>
      </c>
      <c r="E776" s="20" t="s">
        <v>586</v>
      </c>
      <c r="F776" s="20" t="s">
        <v>251</v>
      </c>
      <c r="G776" s="20" t="s">
        <v>272</v>
      </c>
      <c r="H776" s="20" t="s">
        <v>585</v>
      </c>
      <c r="I776" s="20" t="s">
        <v>584</v>
      </c>
      <c r="J776" s="20" t="s">
        <v>583</v>
      </c>
      <c r="K776" s="20" t="s">
        <v>425</v>
      </c>
      <c r="L776" s="21">
        <v>11339.28</v>
      </c>
    </row>
    <row r="777" spans="1:12" x14ac:dyDescent="0.2">
      <c r="A777" s="20" t="s">
        <v>576</v>
      </c>
      <c r="B777" s="22">
        <v>4010597</v>
      </c>
      <c r="C777" s="20" t="s">
        <v>260</v>
      </c>
      <c r="D777" s="20" t="s">
        <v>581</v>
      </c>
      <c r="E777" s="20" t="s">
        <v>580</v>
      </c>
      <c r="F777" s="20" t="s">
        <v>251</v>
      </c>
      <c r="G777" s="20" t="s">
        <v>272</v>
      </c>
      <c r="H777" s="20" t="s">
        <v>579</v>
      </c>
      <c r="I777" s="20" t="s">
        <v>578</v>
      </c>
      <c r="J777" s="20" t="s">
        <v>577</v>
      </c>
      <c r="K777" s="20" t="s">
        <v>425</v>
      </c>
      <c r="L777" s="21">
        <v>15165.88</v>
      </c>
    </row>
    <row r="778" spans="1:12" x14ac:dyDescent="0.2">
      <c r="A778" s="20" t="s">
        <v>570</v>
      </c>
      <c r="B778" s="22">
        <v>4010760</v>
      </c>
      <c r="C778" s="20" t="s">
        <v>260</v>
      </c>
      <c r="D778" s="20" t="s">
        <v>575</v>
      </c>
      <c r="E778" s="20" t="s">
        <v>575</v>
      </c>
      <c r="F778" s="20" t="s">
        <v>574</v>
      </c>
      <c r="G778" s="20" t="s">
        <v>337</v>
      </c>
      <c r="H778" s="20" t="s">
        <v>573</v>
      </c>
      <c r="I778" s="20" t="s">
        <v>572</v>
      </c>
      <c r="J778" s="20" t="s">
        <v>571</v>
      </c>
      <c r="K778" s="20" t="s">
        <v>425</v>
      </c>
      <c r="L778" s="21">
        <v>20217.599999999999</v>
      </c>
    </row>
    <row r="779" spans="1:12" x14ac:dyDescent="0.2">
      <c r="A779" s="20" t="s">
        <v>564</v>
      </c>
      <c r="B779" s="22">
        <v>4010800</v>
      </c>
      <c r="C779" s="20" t="s">
        <v>260</v>
      </c>
      <c r="D779" s="20" t="s">
        <v>569</v>
      </c>
      <c r="E779" s="20" t="s">
        <v>568</v>
      </c>
      <c r="F779" s="20" t="s">
        <v>251</v>
      </c>
      <c r="G779" s="20" t="s">
        <v>285</v>
      </c>
      <c r="H779" s="20" t="s">
        <v>567</v>
      </c>
      <c r="I779" s="20" t="s">
        <v>566</v>
      </c>
      <c r="J779" s="20" t="s">
        <v>565</v>
      </c>
      <c r="K779" s="20" t="s">
        <v>425</v>
      </c>
      <c r="L779" s="21">
        <v>23965.65</v>
      </c>
    </row>
    <row r="780" spans="1:12" x14ac:dyDescent="0.2">
      <c r="A780" s="20" t="s">
        <v>558</v>
      </c>
      <c r="B780" s="22">
        <v>4010603</v>
      </c>
      <c r="C780" s="20" t="s">
        <v>260</v>
      </c>
      <c r="D780" s="20" t="s">
        <v>563</v>
      </c>
      <c r="E780" s="20" t="s">
        <v>563</v>
      </c>
      <c r="F780" s="20" t="s">
        <v>562</v>
      </c>
      <c r="G780" s="20" t="s">
        <v>561</v>
      </c>
      <c r="H780" s="20" t="s">
        <v>560</v>
      </c>
      <c r="I780" s="20" t="s">
        <v>461</v>
      </c>
      <c r="J780" s="20" t="s">
        <v>559</v>
      </c>
      <c r="K780" s="20" t="s">
        <v>425</v>
      </c>
      <c r="L780" s="21">
        <v>61371.97</v>
      </c>
    </row>
    <row r="781" spans="1:12" x14ac:dyDescent="0.2">
      <c r="A781" s="20" t="s">
        <v>555</v>
      </c>
      <c r="B781" s="22">
        <v>4010604</v>
      </c>
      <c r="C781" s="20" t="s">
        <v>260</v>
      </c>
      <c r="D781" s="20" t="s">
        <v>557</v>
      </c>
      <c r="E781" s="20" t="s">
        <v>557</v>
      </c>
      <c r="F781" s="20" t="s">
        <v>556</v>
      </c>
      <c r="G781" s="20" t="s">
        <v>337</v>
      </c>
      <c r="H781" s="20" t="s">
        <v>510</v>
      </c>
      <c r="I781" s="20" t="s">
        <v>461</v>
      </c>
      <c r="J781" s="20" t="s">
        <v>460</v>
      </c>
      <c r="K781" s="20" t="s">
        <v>425</v>
      </c>
      <c r="L781" s="21">
        <v>47461.45</v>
      </c>
    </row>
    <row r="782" spans="1:12" x14ac:dyDescent="0.2">
      <c r="A782" s="20" t="s">
        <v>552</v>
      </c>
      <c r="B782" s="22">
        <v>4010605</v>
      </c>
      <c r="C782" s="20" t="s">
        <v>260</v>
      </c>
      <c r="D782" s="20" t="s">
        <v>554</v>
      </c>
      <c r="E782" s="20" t="s">
        <v>553</v>
      </c>
      <c r="F782" s="20" t="s">
        <v>251</v>
      </c>
      <c r="G782" s="20" t="s">
        <v>421</v>
      </c>
      <c r="H782" s="20" t="s">
        <v>510</v>
      </c>
      <c r="I782" s="20" t="s">
        <v>461</v>
      </c>
      <c r="J782" s="20" t="s">
        <v>460</v>
      </c>
      <c r="K782" s="20" t="s">
        <v>425</v>
      </c>
      <c r="L782" s="21">
        <v>19356.46</v>
      </c>
    </row>
    <row r="783" spans="1:12" x14ac:dyDescent="0.2">
      <c r="A783" s="20" t="s">
        <v>545</v>
      </c>
      <c r="B783" s="22">
        <v>4010606</v>
      </c>
      <c r="C783" s="20" t="s">
        <v>260</v>
      </c>
      <c r="D783" s="20" t="s">
        <v>551</v>
      </c>
      <c r="E783" s="20" t="s">
        <v>551</v>
      </c>
      <c r="F783" s="20" t="s">
        <v>550</v>
      </c>
      <c r="G783" s="20" t="s">
        <v>549</v>
      </c>
      <c r="H783" s="20" t="s">
        <v>548</v>
      </c>
      <c r="I783" s="20" t="s">
        <v>547</v>
      </c>
      <c r="J783" s="20" t="s">
        <v>546</v>
      </c>
      <c r="K783" s="20" t="s">
        <v>425</v>
      </c>
      <c r="L783" s="21">
        <v>13948.09</v>
      </c>
    </row>
    <row r="784" spans="1:12" x14ac:dyDescent="0.2">
      <c r="A784" s="20" t="s">
        <v>539</v>
      </c>
      <c r="B784" s="22">
        <v>4010495</v>
      </c>
      <c r="C784" s="20" t="s">
        <v>260</v>
      </c>
      <c r="D784" s="20" t="s">
        <v>544</v>
      </c>
      <c r="E784" s="20" t="s">
        <v>544</v>
      </c>
      <c r="F784" s="20" t="s">
        <v>543</v>
      </c>
      <c r="G784" s="20" t="s">
        <v>272</v>
      </c>
      <c r="H784" s="20" t="s">
        <v>542</v>
      </c>
      <c r="I784" s="20" t="s">
        <v>541</v>
      </c>
      <c r="J784" s="20" t="s">
        <v>540</v>
      </c>
      <c r="K784" s="20" t="s">
        <v>425</v>
      </c>
      <c r="L784" s="21">
        <v>56651.53</v>
      </c>
    </row>
    <row r="785" spans="1:12" x14ac:dyDescent="0.2">
      <c r="A785" s="20" t="s">
        <v>533</v>
      </c>
      <c r="B785" s="22">
        <v>4010496</v>
      </c>
      <c r="C785" s="20" t="s">
        <v>260</v>
      </c>
      <c r="D785" s="20" t="s">
        <v>538</v>
      </c>
      <c r="E785" s="20" t="s">
        <v>538</v>
      </c>
      <c r="F785" s="20" t="s">
        <v>537</v>
      </c>
      <c r="G785" s="20" t="s">
        <v>337</v>
      </c>
      <c r="H785" s="20" t="s">
        <v>536</v>
      </c>
      <c r="I785" s="20" t="s">
        <v>535</v>
      </c>
      <c r="J785" s="20" t="s">
        <v>534</v>
      </c>
      <c r="K785" s="20" t="s">
        <v>425</v>
      </c>
      <c r="L785" s="21">
        <v>27679.54</v>
      </c>
    </row>
    <row r="786" spans="1:12" x14ac:dyDescent="0.2">
      <c r="A786" s="20" t="s">
        <v>527</v>
      </c>
      <c r="B786" s="22">
        <v>4010607</v>
      </c>
      <c r="C786" s="20" t="s">
        <v>260</v>
      </c>
      <c r="D786" s="20" t="s">
        <v>532</v>
      </c>
      <c r="E786" s="20" t="s">
        <v>532</v>
      </c>
      <c r="F786" s="20" t="s">
        <v>531</v>
      </c>
      <c r="G786" s="20" t="s">
        <v>337</v>
      </c>
      <c r="H786" s="20" t="s">
        <v>530</v>
      </c>
      <c r="I786" s="20" t="s">
        <v>529</v>
      </c>
      <c r="J786" s="20" t="s">
        <v>528</v>
      </c>
      <c r="K786" s="20" t="s">
        <v>425</v>
      </c>
      <c r="L786" s="21">
        <v>10569.38</v>
      </c>
    </row>
    <row r="787" spans="1:12" x14ac:dyDescent="0.2">
      <c r="A787" s="20" t="s">
        <v>520</v>
      </c>
      <c r="B787" s="22">
        <v>4010497</v>
      </c>
      <c r="C787" s="20" t="s">
        <v>260</v>
      </c>
      <c r="D787" s="20" t="s">
        <v>526</v>
      </c>
      <c r="E787" s="20" t="s">
        <v>525</v>
      </c>
      <c r="F787" s="20" t="s">
        <v>524</v>
      </c>
      <c r="G787" s="20" t="s">
        <v>272</v>
      </c>
      <c r="H787" s="20" t="s">
        <v>523</v>
      </c>
      <c r="I787" s="20" t="s">
        <v>522</v>
      </c>
      <c r="J787" s="20" t="s">
        <v>521</v>
      </c>
      <c r="K787" s="20" t="s">
        <v>425</v>
      </c>
      <c r="L787" s="21">
        <v>2244.59</v>
      </c>
    </row>
    <row r="788" spans="1:12" x14ac:dyDescent="0.2">
      <c r="A788" s="20" t="s">
        <v>513</v>
      </c>
      <c r="B788" s="22">
        <v>4010498</v>
      </c>
      <c r="C788" s="20" t="s">
        <v>260</v>
      </c>
      <c r="D788" s="20" t="s">
        <v>519</v>
      </c>
      <c r="E788" s="20" t="s">
        <v>518</v>
      </c>
      <c r="F788" s="20" t="s">
        <v>517</v>
      </c>
      <c r="G788" s="20" t="s">
        <v>337</v>
      </c>
      <c r="H788" s="20" t="s">
        <v>516</v>
      </c>
      <c r="I788" s="20" t="s">
        <v>515</v>
      </c>
      <c r="J788" s="20" t="s">
        <v>514</v>
      </c>
      <c r="K788" s="20" t="s">
        <v>425</v>
      </c>
      <c r="L788" s="21">
        <v>160252.71</v>
      </c>
    </row>
    <row r="789" spans="1:12" x14ac:dyDescent="0.2">
      <c r="A789" s="20" t="s">
        <v>509</v>
      </c>
      <c r="B789" s="22">
        <v>4010499</v>
      </c>
      <c r="C789" s="20" t="s">
        <v>260</v>
      </c>
      <c r="D789" s="20" t="s">
        <v>512</v>
      </c>
      <c r="E789" s="20" t="s">
        <v>511</v>
      </c>
      <c r="F789" s="20" t="s">
        <v>251</v>
      </c>
      <c r="G789" s="20" t="s">
        <v>337</v>
      </c>
      <c r="H789" s="20" t="s">
        <v>510</v>
      </c>
      <c r="I789" s="20" t="s">
        <v>461</v>
      </c>
      <c r="J789" s="20" t="s">
        <v>460</v>
      </c>
      <c r="K789" s="20" t="s">
        <v>425</v>
      </c>
      <c r="L789" s="21">
        <v>31771.07</v>
      </c>
    </row>
    <row r="790" spans="1:12" x14ac:dyDescent="0.2">
      <c r="A790" s="20" t="s">
        <v>503</v>
      </c>
      <c r="B790" s="22">
        <v>4010651</v>
      </c>
      <c r="C790" s="20" t="s">
        <v>260</v>
      </c>
      <c r="D790" s="20" t="s">
        <v>508</v>
      </c>
      <c r="E790" s="20" t="s">
        <v>507</v>
      </c>
      <c r="F790" s="20" t="s">
        <v>251</v>
      </c>
      <c r="G790" s="20" t="s">
        <v>337</v>
      </c>
      <c r="H790" s="20" t="s">
        <v>506</v>
      </c>
      <c r="I790" s="20" t="s">
        <v>505</v>
      </c>
      <c r="J790" s="20" t="s">
        <v>504</v>
      </c>
      <c r="K790" s="20" t="s">
        <v>425</v>
      </c>
      <c r="L790" s="21">
        <v>18396.759999999998</v>
      </c>
    </row>
    <row r="791" spans="1:12" x14ac:dyDescent="0.2">
      <c r="A791" s="20" t="s">
        <v>497</v>
      </c>
      <c r="B791" s="22">
        <v>4010608</v>
      </c>
      <c r="C791" s="20" t="s">
        <v>260</v>
      </c>
      <c r="D791" s="20" t="s">
        <v>502</v>
      </c>
      <c r="E791" s="20" t="s">
        <v>501</v>
      </c>
      <c r="F791" s="20" t="s">
        <v>251</v>
      </c>
      <c r="G791" s="20" t="s">
        <v>285</v>
      </c>
      <c r="H791" s="20" t="s">
        <v>500</v>
      </c>
      <c r="I791" s="20" t="s">
        <v>499</v>
      </c>
      <c r="J791" s="20" t="s">
        <v>498</v>
      </c>
      <c r="K791" s="20" t="s">
        <v>425</v>
      </c>
      <c r="L791" s="21">
        <v>66058.240000000005</v>
      </c>
    </row>
    <row r="792" spans="1:12" x14ac:dyDescent="0.2">
      <c r="A792" s="20" t="s">
        <v>490</v>
      </c>
      <c r="B792" s="22">
        <v>4010500</v>
      </c>
      <c r="C792" s="20" t="s">
        <v>260</v>
      </c>
      <c r="D792" s="20" t="s">
        <v>496</v>
      </c>
      <c r="E792" s="20" t="s">
        <v>495</v>
      </c>
      <c r="F792" s="20" t="s">
        <v>494</v>
      </c>
      <c r="G792" s="20" t="s">
        <v>272</v>
      </c>
      <c r="H792" s="20" t="s">
        <v>493</v>
      </c>
      <c r="I792" s="20" t="s">
        <v>492</v>
      </c>
      <c r="J792" s="20" t="s">
        <v>491</v>
      </c>
      <c r="K792" s="20" t="s">
        <v>425</v>
      </c>
      <c r="L792" s="21">
        <v>493512.9</v>
      </c>
    </row>
    <row r="793" spans="1:12" x14ac:dyDescent="0.2">
      <c r="A793" s="20" t="s">
        <v>483</v>
      </c>
      <c r="B793" s="22">
        <v>4010501</v>
      </c>
      <c r="C793" s="20" t="s">
        <v>260</v>
      </c>
      <c r="D793" s="20" t="s">
        <v>489</v>
      </c>
      <c r="E793" s="20" t="s">
        <v>488</v>
      </c>
      <c r="F793" s="20" t="s">
        <v>487</v>
      </c>
      <c r="G793" s="20" t="s">
        <v>272</v>
      </c>
      <c r="H793" s="20" t="s">
        <v>486</v>
      </c>
      <c r="I793" s="20" t="s">
        <v>485</v>
      </c>
      <c r="J793" s="20" t="s">
        <v>484</v>
      </c>
      <c r="K793" s="20" t="s">
        <v>425</v>
      </c>
      <c r="L793" s="21">
        <v>8394.32</v>
      </c>
    </row>
    <row r="794" spans="1:12" x14ac:dyDescent="0.2">
      <c r="A794" s="20" t="s">
        <v>476</v>
      </c>
      <c r="B794" s="22">
        <v>4010609</v>
      </c>
      <c r="C794" s="20" t="s">
        <v>260</v>
      </c>
      <c r="D794" s="20" t="s">
        <v>482</v>
      </c>
      <c r="E794" s="20" t="s">
        <v>481</v>
      </c>
      <c r="F794" s="20" t="s">
        <v>480</v>
      </c>
      <c r="G794" s="20" t="s">
        <v>272</v>
      </c>
      <c r="H794" s="20" t="s">
        <v>479</v>
      </c>
      <c r="I794" s="20" t="s">
        <v>478</v>
      </c>
      <c r="J794" s="20" t="s">
        <v>477</v>
      </c>
      <c r="K794" s="20" t="s">
        <v>425</v>
      </c>
      <c r="L794" s="21">
        <v>814527.09</v>
      </c>
    </row>
    <row r="795" spans="1:12" x14ac:dyDescent="0.2">
      <c r="A795" s="20" t="s">
        <v>468</v>
      </c>
      <c r="B795" s="22">
        <v>4010502</v>
      </c>
      <c r="C795" s="20" t="s">
        <v>260</v>
      </c>
      <c r="D795" s="20" t="s">
        <v>475</v>
      </c>
      <c r="E795" s="20" t="s">
        <v>474</v>
      </c>
      <c r="F795" s="20" t="s">
        <v>473</v>
      </c>
      <c r="G795" s="20" t="s">
        <v>472</v>
      </c>
      <c r="H795" s="20" t="s">
        <v>471</v>
      </c>
      <c r="I795" s="20" t="s">
        <v>470</v>
      </c>
      <c r="J795" s="20" t="s">
        <v>469</v>
      </c>
      <c r="K795" s="20" t="s">
        <v>425</v>
      </c>
      <c r="L795" s="21">
        <v>29504.82</v>
      </c>
    </row>
    <row r="796" spans="1:12" x14ac:dyDescent="0.2">
      <c r="A796" s="20" t="s">
        <v>465</v>
      </c>
      <c r="B796" s="22">
        <v>4010611</v>
      </c>
      <c r="C796" s="20" t="s">
        <v>260</v>
      </c>
      <c r="D796" s="20" t="s">
        <v>467</v>
      </c>
      <c r="E796" s="20" t="s">
        <v>466</v>
      </c>
      <c r="F796" s="20" t="s">
        <v>251</v>
      </c>
      <c r="G796" s="20" t="s">
        <v>272</v>
      </c>
      <c r="H796" s="20" t="s">
        <v>462</v>
      </c>
      <c r="I796" s="20" t="s">
        <v>461</v>
      </c>
      <c r="J796" s="20" t="s">
        <v>460</v>
      </c>
      <c r="K796" s="20" t="s">
        <v>425</v>
      </c>
      <c r="L796" s="21">
        <v>51909.14</v>
      </c>
    </row>
    <row r="797" spans="1:12" x14ac:dyDescent="0.2">
      <c r="A797" s="20" t="s">
        <v>459</v>
      </c>
      <c r="B797" s="22">
        <v>4010612</v>
      </c>
      <c r="C797" s="20" t="s">
        <v>260</v>
      </c>
      <c r="D797" s="20" t="s">
        <v>464</v>
      </c>
      <c r="E797" s="20" t="s">
        <v>463</v>
      </c>
      <c r="F797" s="20" t="s">
        <v>251</v>
      </c>
      <c r="G797" s="20" t="s">
        <v>337</v>
      </c>
      <c r="H797" s="20" t="s">
        <v>462</v>
      </c>
      <c r="I797" s="20" t="s">
        <v>461</v>
      </c>
      <c r="J797" s="20" t="s">
        <v>460</v>
      </c>
      <c r="K797" s="20" t="s">
        <v>425</v>
      </c>
      <c r="L797" s="21">
        <v>34479.410000000003</v>
      </c>
    </row>
    <row r="798" spans="1:12" x14ac:dyDescent="0.2">
      <c r="A798" s="20" t="s">
        <v>453</v>
      </c>
      <c r="B798" s="22">
        <v>4010503</v>
      </c>
      <c r="C798" s="20" t="s">
        <v>260</v>
      </c>
      <c r="D798" s="20" t="s">
        <v>458</v>
      </c>
      <c r="E798" s="20" t="s">
        <v>458</v>
      </c>
      <c r="F798" s="20" t="s">
        <v>457</v>
      </c>
      <c r="G798" s="20" t="s">
        <v>337</v>
      </c>
      <c r="H798" s="20" t="s">
        <v>456</v>
      </c>
      <c r="I798" s="20" t="s">
        <v>455</v>
      </c>
      <c r="J798" s="20" t="s">
        <v>454</v>
      </c>
      <c r="K798" s="20" t="s">
        <v>425</v>
      </c>
      <c r="L798" s="21">
        <v>6006.05</v>
      </c>
    </row>
    <row r="799" spans="1:12" x14ac:dyDescent="0.2">
      <c r="A799" s="20" t="s">
        <v>447</v>
      </c>
      <c r="B799" s="22">
        <v>4010613</v>
      </c>
      <c r="C799" s="20" t="s">
        <v>260</v>
      </c>
      <c r="D799" s="20" t="s">
        <v>452</v>
      </c>
      <c r="E799" s="20" t="s">
        <v>452</v>
      </c>
      <c r="F799" s="20" t="s">
        <v>451</v>
      </c>
      <c r="G799" s="20" t="s">
        <v>285</v>
      </c>
      <c r="H799" s="20" t="s">
        <v>450</v>
      </c>
      <c r="I799" s="20" t="s">
        <v>449</v>
      </c>
      <c r="J799" s="20" t="s">
        <v>448</v>
      </c>
      <c r="K799" s="20" t="s">
        <v>425</v>
      </c>
      <c r="L799" s="21">
        <v>4245.22</v>
      </c>
    </row>
    <row r="800" spans="1:12" x14ac:dyDescent="0.2">
      <c r="A800" s="20" t="s">
        <v>439</v>
      </c>
      <c r="B800" s="22">
        <v>4010504</v>
      </c>
      <c r="C800" s="20" t="s">
        <v>260</v>
      </c>
      <c r="D800" s="20" t="s">
        <v>446</v>
      </c>
      <c r="E800" s="20" t="s">
        <v>445</v>
      </c>
      <c r="F800" s="20" t="s">
        <v>444</v>
      </c>
      <c r="G800" s="20" t="s">
        <v>443</v>
      </c>
      <c r="H800" s="20" t="s">
        <v>442</v>
      </c>
      <c r="I800" s="20" t="s">
        <v>441</v>
      </c>
      <c r="J800" s="20" t="s">
        <v>440</v>
      </c>
      <c r="K800" s="20" t="s">
        <v>425</v>
      </c>
      <c r="L800" s="21">
        <v>18528.98</v>
      </c>
    </row>
    <row r="801" spans="1:12" x14ac:dyDescent="0.2">
      <c r="A801" s="20" t="s">
        <v>433</v>
      </c>
      <c r="B801" s="22">
        <v>4010614</v>
      </c>
      <c r="C801" s="20" t="s">
        <v>260</v>
      </c>
      <c r="D801" s="20" t="s">
        <v>438</v>
      </c>
      <c r="E801" s="20" t="s">
        <v>438</v>
      </c>
      <c r="F801" s="20" t="s">
        <v>437</v>
      </c>
      <c r="G801" s="20" t="s">
        <v>272</v>
      </c>
      <c r="H801" s="20" t="s">
        <v>436</v>
      </c>
      <c r="I801" s="20" t="s">
        <v>435</v>
      </c>
      <c r="J801" s="20" t="s">
        <v>434</v>
      </c>
      <c r="K801" s="20" t="s">
        <v>425</v>
      </c>
      <c r="L801" s="21">
        <v>8619.73</v>
      </c>
    </row>
    <row r="802" spans="1:12" x14ac:dyDescent="0.2">
      <c r="A802" s="20" t="s">
        <v>424</v>
      </c>
      <c r="B802" s="22">
        <v>4010615</v>
      </c>
      <c r="C802" s="20" t="s">
        <v>260</v>
      </c>
      <c r="D802" s="20" t="s">
        <v>432</v>
      </c>
      <c r="E802" s="20" t="s">
        <v>431</v>
      </c>
      <c r="F802" s="20" t="s">
        <v>430</v>
      </c>
      <c r="G802" s="20" t="s">
        <v>429</v>
      </c>
      <c r="H802" s="20" t="s">
        <v>428</v>
      </c>
      <c r="I802" s="20" t="s">
        <v>427</v>
      </c>
      <c r="J802" s="20" t="s">
        <v>426</v>
      </c>
      <c r="K802" s="20" t="s">
        <v>425</v>
      </c>
      <c r="L802" s="21">
        <v>8625.3700000000008</v>
      </c>
    </row>
    <row r="803" spans="1:12" x14ac:dyDescent="0.2">
      <c r="A803" s="20" t="s">
        <v>417</v>
      </c>
      <c r="B803" s="22">
        <v>4010505</v>
      </c>
      <c r="C803" s="20" t="s">
        <v>260</v>
      </c>
      <c r="D803" s="20" t="s">
        <v>423</v>
      </c>
      <c r="E803" s="20" t="s">
        <v>423</v>
      </c>
      <c r="F803" s="20" t="s">
        <v>422</v>
      </c>
      <c r="G803" s="20" t="s">
        <v>421</v>
      </c>
      <c r="H803" s="20" t="s">
        <v>420</v>
      </c>
      <c r="I803" s="20" t="s">
        <v>419</v>
      </c>
      <c r="J803" s="20" t="s">
        <v>418</v>
      </c>
      <c r="K803" s="20" t="s">
        <v>253</v>
      </c>
      <c r="L803" s="21">
        <v>12881.93</v>
      </c>
    </row>
    <row r="804" spans="1:12" x14ac:dyDescent="0.2">
      <c r="A804" s="20" t="s">
        <v>410</v>
      </c>
      <c r="B804" s="22">
        <v>4010617</v>
      </c>
      <c r="C804" s="20" t="s">
        <v>260</v>
      </c>
      <c r="D804" s="20" t="s">
        <v>416</v>
      </c>
      <c r="E804" s="20" t="s">
        <v>416</v>
      </c>
      <c r="F804" s="20" t="s">
        <v>415</v>
      </c>
      <c r="G804" s="20" t="s">
        <v>414</v>
      </c>
      <c r="H804" s="20" t="s">
        <v>413</v>
      </c>
      <c r="I804" s="20" t="s">
        <v>412</v>
      </c>
      <c r="J804" s="20" t="s">
        <v>411</v>
      </c>
      <c r="K804" s="20" t="s">
        <v>253</v>
      </c>
      <c r="L804" s="21">
        <v>3712.72</v>
      </c>
    </row>
    <row r="805" spans="1:12" x14ac:dyDescent="0.2">
      <c r="A805" s="20" t="s">
        <v>403</v>
      </c>
      <c r="B805" s="22">
        <v>4010618</v>
      </c>
      <c r="C805" s="20" t="s">
        <v>260</v>
      </c>
      <c r="D805" s="20" t="s">
        <v>409</v>
      </c>
      <c r="E805" s="20" t="s">
        <v>408</v>
      </c>
      <c r="F805" s="20" t="s">
        <v>407</v>
      </c>
      <c r="G805" s="20" t="s">
        <v>285</v>
      </c>
      <c r="H805" s="20" t="s">
        <v>406</v>
      </c>
      <c r="I805" s="20" t="s">
        <v>405</v>
      </c>
      <c r="J805" s="20" t="s">
        <v>404</v>
      </c>
      <c r="K805" s="20" t="s">
        <v>253</v>
      </c>
      <c r="L805" s="21">
        <v>6125.56</v>
      </c>
    </row>
    <row r="806" spans="1:12" x14ac:dyDescent="0.2">
      <c r="A806" s="20" t="s">
        <v>396</v>
      </c>
      <c r="B806" s="22">
        <v>4010619</v>
      </c>
      <c r="C806" s="20" t="s">
        <v>260</v>
      </c>
      <c r="D806" s="20" t="s">
        <v>402</v>
      </c>
      <c r="E806" s="20" t="s">
        <v>401</v>
      </c>
      <c r="F806" s="20" t="s">
        <v>400</v>
      </c>
      <c r="G806" s="20" t="s">
        <v>272</v>
      </c>
      <c r="H806" s="20" t="s">
        <v>399</v>
      </c>
      <c r="I806" s="20" t="s">
        <v>398</v>
      </c>
      <c r="J806" s="20" t="s">
        <v>397</v>
      </c>
      <c r="K806" s="20" t="s">
        <v>253</v>
      </c>
      <c r="L806" s="21">
        <v>5401.01</v>
      </c>
    </row>
    <row r="807" spans="1:12" x14ac:dyDescent="0.2">
      <c r="A807" s="20" t="s">
        <v>390</v>
      </c>
      <c r="B807" s="22">
        <v>4010506</v>
      </c>
      <c r="C807" s="20" t="s">
        <v>260</v>
      </c>
      <c r="D807" s="20" t="s">
        <v>395</v>
      </c>
      <c r="E807" s="20" t="s">
        <v>395</v>
      </c>
      <c r="F807" s="20" t="s">
        <v>394</v>
      </c>
      <c r="G807" s="20" t="s">
        <v>272</v>
      </c>
      <c r="H807" s="20" t="s">
        <v>393</v>
      </c>
      <c r="I807" s="20" t="s">
        <v>392</v>
      </c>
      <c r="J807" s="20" t="s">
        <v>391</v>
      </c>
      <c r="K807" s="20" t="s">
        <v>253</v>
      </c>
      <c r="L807" s="21">
        <v>4681.84</v>
      </c>
    </row>
    <row r="808" spans="1:12" x14ac:dyDescent="0.2">
      <c r="A808" s="20" t="s">
        <v>383</v>
      </c>
      <c r="B808" s="22">
        <v>4010621</v>
      </c>
      <c r="C808" s="20" t="s">
        <v>260</v>
      </c>
      <c r="D808" s="20" t="s">
        <v>389</v>
      </c>
      <c r="E808" s="20" t="s">
        <v>388</v>
      </c>
      <c r="F808" s="20" t="s">
        <v>387</v>
      </c>
      <c r="G808" s="20" t="s">
        <v>272</v>
      </c>
      <c r="H808" s="20" t="s">
        <v>386</v>
      </c>
      <c r="I808" s="20" t="s">
        <v>385</v>
      </c>
      <c r="J808" s="20" t="s">
        <v>384</v>
      </c>
      <c r="K808" s="20" t="s">
        <v>253</v>
      </c>
      <c r="L808" s="21">
        <v>7604.83</v>
      </c>
    </row>
    <row r="809" spans="1:12" x14ac:dyDescent="0.2">
      <c r="A809" s="20" t="s">
        <v>377</v>
      </c>
      <c r="B809" s="22">
        <v>4010622</v>
      </c>
      <c r="C809" s="20" t="s">
        <v>260</v>
      </c>
      <c r="D809" s="20" t="s">
        <v>382</v>
      </c>
      <c r="E809" s="20" t="s">
        <v>382</v>
      </c>
      <c r="F809" s="20" t="s">
        <v>381</v>
      </c>
      <c r="G809" s="20" t="s">
        <v>272</v>
      </c>
      <c r="H809" s="20" t="s">
        <v>380</v>
      </c>
      <c r="I809" s="20" t="s">
        <v>379</v>
      </c>
      <c r="J809" s="20" t="s">
        <v>378</v>
      </c>
      <c r="K809" s="20" t="s">
        <v>253</v>
      </c>
      <c r="L809" s="21">
        <v>3432.06</v>
      </c>
    </row>
    <row r="810" spans="1:12" x14ac:dyDescent="0.2">
      <c r="A810" s="20" t="s">
        <v>371</v>
      </c>
      <c r="B810" s="22">
        <v>4010507</v>
      </c>
      <c r="C810" s="20" t="s">
        <v>260</v>
      </c>
      <c r="D810" s="20" t="s">
        <v>376</v>
      </c>
      <c r="E810" s="20" t="s">
        <v>376</v>
      </c>
      <c r="F810" s="20" t="s">
        <v>375</v>
      </c>
      <c r="G810" s="20" t="s">
        <v>285</v>
      </c>
      <c r="H810" s="20" t="s">
        <v>374</v>
      </c>
      <c r="I810" s="20" t="s">
        <v>373</v>
      </c>
      <c r="J810" s="20" t="s">
        <v>372</v>
      </c>
      <c r="K810" s="20" t="s">
        <v>253</v>
      </c>
      <c r="L810" s="21">
        <v>5310.5</v>
      </c>
    </row>
    <row r="811" spans="1:12" x14ac:dyDescent="0.2">
      <c r="A811" s="20" t="s">
        <v>365</v>
      </c>
      <c r="B811" s="22">
        <v>4010508</v>
      </c>
      <c r="C811" s="20" t="s">
        <v>260</v>
      </c>
      <c r="D811" s="20" t="s">
        <v>370</v>
      </c>
      <c r="E811" s="20" t="s">
        <v>370</v>
      </c>
      <c r="F811" s="20" t="s">
        <v>369</v>
      </c>
      <c r="G811" s="20" t="s">
        <v>285</v>
      </c>
      <c r="H811" s="20" t="s">
        <v>368</v>
      </c>
      <c r="I811" s="20" t="s">
        <v>367</v>
      </c>
      <c r="J811" s="20" t="s">
        <v>366</v>
      </c>
      <c r="K811" s="20" t="s">
        <v>253</v>
      </c>
      <c r="L811" s="21">
        <v>5755.47</v>
      </c>
    </row>
    <row r="812" spans="1:12" x14ac:dyDescent="0.2">
      <c r="A812" s="20" t="s">
        <v>358</v>
      </c>
      <c r="B812" s="22">
        <v>4010623</v>
      </c>
      <c r="C812" s="20" t="s">
        <v>260</v>
      </c>
      <c r="D812" s="20" t="s">
        <v>364</v>
      </c>
      <c r="E812" s="20" t="s">
        <v>363</v>
      </c>
      <c r="F812" s="20" t="s">
        <v>362</v>
      </c>
      <c r="G812" s="20" t="s">
        <v>272</v>
      </c>
      <c r="H812" s="20" t="s">
        <v>361</v>
      </c>
      <c r="I812" s="20" t="s">
        <v>360</v>
      </c>
      <c r="J812" s="20" t="s">
        <v>359</v>
      </c>
      <c r="K812" s="20" t="s">
        <v>253</v>
      </c>
      <c r="L812" s="21">
        <v>5140.28</v>
      </c>
    </row>
    <row r="813" spans="1:12" x14ac:dyDescent="0.2">
      <c r="A813" s="20" t="s">
        <v>352</v>
      </c>
      <c r="B813" s="22">
        <v>4010509</v>
      </c>
      <c r="C813" s="20" t="s">
        <v>260</v>
      </c>
      <c r="D813" s="20" t="s">
        <v>357</v>
      </c>
      <c r="E813" s="20" t="s">
        <v>357</v>
      </c>
      <c r="F813" s="20" t="s">
        <v>356</v>
      </c>
      <c r="G813" s="20" t="s">
        <v>272</v>
      </c>
      <c r="H813" s="20" t="s">
        <v>355</v>
      </c>
      <c r="I813" s="20" t="s">
        <v>354</v>
      </c>
      <c r="J813" s="20" t="s">
        <v>353</v>
      </c>
      <c r="K813" s="20" t="s">
        <v>253</v>
      </c>
      <c r="L813" s="21">
        <v>1298.81</v>
      </c>
    </row>
    <row r="814" spans="1:12" x14ac:dyDescent="0.2">
      <c r="A814" s="20" t="s">
        <v>346</v>
      </c>
      <c r="B814" s="22">
        <v>4010628</v>
      </c>
      <c r="C814" s="20" t="s">
        <v>260</v>
      </c>
      <c r="D814" s="20" t="s">
        <v>351</v>
      </c>
      <c r="E814" s="20" t="s">
        <v>351</v>
      </c>
      <c r="F814" s="20" t="s">
        <v>350</v>
      </c>
      <c r="G814" s="20" t="s">
        <v>337</v>
      </c>
      <c r="H814" s="20" t="s">
        <v>349</v>
      </c>
      <c r="I814" s="20" t="s">
        <v>348</v>
      </c>
      <c r="J814" s="20" t="s">
        <v>347</v>
      </c>
      <c r="K814" s="20" t="s">
        <v>253</v>
      </c>
      <c r="L814" s="21">
        <v>18890.05</v>
      </c>
    </row>
    <row r="815" spans="1:12" x14ac:dyDescent="0.2">
      <c r="A815" s="20" t="s">
        <v>340</v>
      </c>
      <c r="B815" s="22">
        <v>4010510</v>
      </c>
      <c r="C815" s="20" t="s">
        <v>260</v>
      </c>
      <c r="D815" s="20" t="s">
        <v>345</v>
      </c>
      <c r="E815" s="20" t="s">
        <v>345</v>
      </c>
      <c r="F815" s="20" t="s">
        <v>344</v>
      </c>
      <c r="G815" s="20" t="s">
        <v>337</v>
      </c>
      <c r="H815" s="20" t="s">
        <v>343</v>
      </c>
      <c r="I815" s="20" t="s">
        <v>342</v>
      </c>
      <c r="J815" s="20" t="s">
        <v>341</v>
      </c>
      <c r="K815" s="20" t="s">
        <v>253</v>
      </c>
      <c r="L815" s="21">
        <v>5051.93</v>
      </c>
    </row>
    <row r="816" spans="1:12" x14ac:dyDescent="0.2">
      <c r="A816" s="20" t="s">
        <v>333</v>
      </c>
      <c r="B816" s="22">
        <v>4010511</v>
      </c>
      <c r="C816" s="20" t="s">
        <v>260</v>
      </c>
      <c r="D816" s="20" t="s">
        <v>339</v>
      </c>
      <c r="E816" s="20" t="s">
        <v>339</v>
      </c>
      <c r="F816" s="20" t="s">
        <v>338</v>
      </c>
      <c r="G816" s="20" t="s">
        <v>337</v>
      </c>
      <c r="H816" s="20" t="s">
        <v>336</v>
      </c>
      <c r="I816" s="20" t="s">
        <v>335</v>
      </c>
      <c r="J816" s="20" t="s">
        <v>334</v>
      </c>
      <c r="K816" s="20" t="s">
        <v>253</v>
      </c>
      <c r="L816" s="21">
        <v>36969.360000000001</v>
      </c>
    </row>
    <row r="817" spans="1:12" x14ac:dyDescent="0.2">
      <c r="A817" s="20" t="s">
        <v>326</v>
      </c>
      <c r="B817" s="22">
        <v>4010512</v>
      </c>
      <c r="C817" s="20" t="s">
        <v>260</v>
      </c>
      <c r="D817" s="20" t="s">
        <v>332</v>
      </c>
      <c r="E817" s="20" t="s">
        <v>331</v>
      </c>
      <c r="F817" s="20" t="s">
        <v>330</v>
      </c>
      <c r="G817" s="20" t="s">
        <v>285</v>
      </c>
      <c r="H817" s="20" t="s">
        <v>329</v>
      </c>
      <c r="I817" s="20" t="s">
        <v>328</v>
      </c>
      <c r="J817" s="20" t="s">
        <v>327</v>
      </c>
      <c r="K817" s="20" t="s">
        <v>253</v>
      </c>
      <c r="L817" s="21">
        <v>3017.8</v>
      </c>
    </row>
    <row r="818" spans="1:12" x14ac:dyDescent="0.2">
      <c r="A818" s="20" t="s">
        <v>320</v>
      </c>
      <c r="B818" s="22">
        <v>4010629</v>
      </c>
      <c r="C818" s="20" t="s">
        <v>260</v>
      </c>
      <c r="D818" s="20" t="s">
        <v>325</v>
      </c>
      <c r="E818" s="20" t="s">
        <v>325</v>
      </c>
      <c r="F818" s="20" t="s">
        <v>324</v>
      </c>
      <c r="G818" s="20" t="s">
        <v>285</v>
      </c>
      <c r="H818" s="20" t="s">
        <v>323</v>
      </c>
      <c r="I818" s="20" t="s">
        <v>322</v>
      </c>
      <c r="J818" s="20" t="s">
        <v>321</v>
      </c>
      <c r="K818" s="20" t="s">
        <v>253</v>
      </c>
      <c r="L818" s="21">
        <v>2880.43</v>
      </c>
    </row>
    <row r="819" spans="1:12" x14ac:dyDescent="0.2">
      <c r="A819" s="20" t="s">
        <v>314</v>
      </c>
      <c r="B819" s="22">
        <v>4010630</v>
      </c>
      <c r="C819" s="20" t="s">
        <v>260</v>
      </c>
      <c r="D819" s="20" t="s">
        <v>319</v>
      </c>
      <c r="E819" s="20" t="s">
        <v>319</v>
      </c>
      <c r="F819" s="20" t="s">
        <v>318</v>
      </c>
      <c r="G819" s="20" t="s">
        <v>272</v>
      </c>
      <c r="H819" s="20" t="s">
        <v>317</v>
      </c>
      <c r="I819" s="20" t="s">
        <v>316</v>
      </c>
      <c r="J819" s="20" t="s">
        <v>315</v>
      </c>
      <c r="K819" s="20" t="s">
        <v>253</v>
      </c>
      <c r="L819" s="21">
        <v>13410.4</v>
      </c>
    </row>
    <row r="820" spans="1:12" x14ac:dyDescent="0.2">
      <c r="A820" s="20" t="s">
        <v>307</v>
      </c>
      <c r="B820" s="22">
        <v>4010513</v>
      </c>
      <c r="C820" s="20" t="s">
        <v>260</v>
      </c>
      <c r="D820" s="20" t="s">
        <v>313</v>
      </c>
      <c r="E820" s="20" t="s">
        <v>313</v>
      </c>
      <c r="F820" s="20" t="s">
        <v>312</v>
      </c>
      <c r="G820" s="20" t="s">
        <v>311</v>
      </c>
      <c r="H820" s="20" t="s">
        <v>310</v>
      </c>
      <c r="I820" s="20" t="s">
        <v>309</v>
      </c>
      <c r="J820" s="20" t="s">
        <v>308</v>
      </c>
      <c r="K820" s="20" t="s">
        <v>253</v>
      </c>
      <c r="L820" s="21">
        <v>6657.79</v>
      </c>
    </row>
    <row r="821" spans="1:12" x14ac:dyDescent="0.2">
      <c r="A821" s="20" t="s">
        <v>300</v>
      </c>
      <c r="B821" s="22">
        <v>4010632</v>
      </c>
      <c r="C821" s="20" t="s">
        <v>260</v>
      </c>
      <c r="D821" s="20" t="s">
        <v>306</v>
      </c>
      <c r="E821" s="20" t="s">
        <v>305</v>
      </c>
      <c r="F821" s="20" t="s">
        <v>304</v>
      </c>
      <c r="G821" s="20" t="s">
        <v>285</v>
      </c>
      <c r="H821" s="20" t="s">
        <v>303</v>
      </c>
      <c r="I821" s="20" t="s">
        <v>301</v>
      </c>
      <c r="J821" s="20" t="s">
        <v>302</v>
      </c>
      <c r="K821" s="20" t="s">
        <v>253</v>
      </c>
      <c r="L821" s="21">
        <v>765.49</v>
      </c>
    </row>
    <row r="822" spans="1:12" x14ac:dyDescent="0.2">
      <c r="A822" s="20" t="s">
        <v>294</v>
      </c>
      <c r="B822" s="22">
        <v>4010633</v>
      </c>
      <c r="C822" s="20" t="s">
        <v>260</v>
      </c>
      <c r="D822" s="20" t="s">
        <v>299</v>
      </c>
      <c r="E822" s="20" t="s">
        <v>299</v>
      </c>
      <c r="F822" s="20" t="s">
        <v>298</v>
      </c>
      <c r="G822" s="20" t="s">
        <v>272</v>
      </c>
      <c r="H822" s="20" t="s">
        <v>297</v>
      </c>
      <c r="I822" s="20" t="s">
        <v>296</v>
      </c>
      <c r="J822" s="20" t="s">
        <v>295</v>
      </c>
      <c r="K822" s="20" t="s">
        <v>253</v>
      </c>
      <c r="L822" s="21">
        <v>12789.28</v>
      </c>
    </row>
    <row r="823" spans="1:12" x14ac:dyDescent="0.2">
      <c r="A823" s="20" t="s">
        <v>288</v>
      </c>
      <c r="B823" s="22">
        <v>4010514</v>
      </c>
      <c r="C823" s="20" t="s">
        <v>260</v>
      </c>
      <c r="D823" s="20" t="s">
        <v>293</v>
      </c>
      <c r="E823" s="20" t="s">
        <v>293</v>
      </c>
      <c r="F823" s="20" t="s">
        <v>292</v>
      </c>
      <c r="G823" s="20" t="s">
        <v>272</v>
      </c>
      <c r="H823" s="20" t="s">
        <v>291</v>
      </c>
      <c r="I823" s="20" t="s">
        <v>290</v>
      </c>
      <c r="J823" s="20" t="s">
        <v>289</v>
      </c>
      <c r="K823" s="20" t="s">
        <v>253</v>
      </c>
      <c r="L823" s="21">
        <v>34443.4</v>
      </c>
    </row>
    <row r="824" spans="1:12" x14ac:dyDescent="0.2">
      <c r="A824" s="20" t="s">
        <v>281</v>
      </c>
      <c r="B824" s="22">
        <v>4010637</v>
      </c>
      <c r="C824" s="20" t="s">
        <v>260</v>
      </c>
      <c r="D824" s="20" t="s">
        <v>287</v>
      </c>
      <c r="E824" s="20" t="s">
        <v>287</v>
      </c>
      <c r="F824" s="20" t="s">
        <v>286</v>
      </c>
      <c r="G824" s="20" t="s">
        <v>285</v>
      </c>
      <c r="H824" s="20" t="s">
        <v>284</v>
      </c>
      <c r="I824" s="20" t="s">
        <v>283</v>
      </c>
      <c r="J824" s="20" t="s">
        <v>282</v>
      </c>
      <c r="K824" s="20" t="s">
        <v>253</v>
      </c>
      <c r="L824" s="21">
        <v>10048.370000000001</v>
      </c>
    </row>
    <row r="825" spans="1:12" x14ac:dyDescent="0.2">
      <c r="A825" s="20" t="s">
        <v>275</v>
      </c>
      <c r="B825" s="22">
        <v>4010515</v>
      </c>
      <c r="C825" s="20" t="s">
        <v>260</v>
      </c>
      <c r="D825" s="20" t="s">
        <v>280</v>
      </c>
      <c r="E825" s="20" t="s">
        <v>280</v>
      </c>
      <c r="F825" s="20" t="s">
        <v>279</v>
      </c>
      <c r="G825" s="20" t="s">
        <v>272</v>
      </c>
      <c r="H825" s="20" t="s">
        <v>278</v>
      </c>
      <c r="I825" s="20" t="s">
        <v>277</v>
      </c>
      <c r="J825" s="20" t="s">
        <v>276</v>
      </c>
      <c r="K825" s="20" t="s">
        <v>253</v>
      </c>
      <c r="L825" s="21">
        <v>5416.63</v>
      </c>
    </row>
    <row r="826" spans="1:12" x14ac:dyDescent="0.2">
      <c r="A826" s="20" t="s">
        <v>268</v>
      </c>
      <c r="B826" s="22">
        <v>4010638</v>
      </c>
      <c r="C826" s="20" t="s">
        <v>260</v>
      </c>
      <c r="D826" s="20" t="s">
        <v>274</v>
      </c>
      <c r="E826" s="20" t="s">
        <v>274</v>
      </c>
      <c r="F826" s="20" t="s">
        <v>273</v>
      </c>
      <c r="G826" s="20" t="s">
        <v>272</v>
      </c>
      <c r="H826" s="20" t="s">
        <v>271</v>
      </c>
      <c r="I826" s="20" t="s">
        <v>270</v>
      </c>
      <c r="J826" s="20" t="s">
        <v>269</v>
      </c>
      <c r="K826" s="20" t="s">
        <v>253</v>
      </c>
      <c r="L826" s="21">
        <v>16251.5</v>
      </c>
    </row>
    <row r="827" spans="1:12" x14ac:dyDescent="0.2">
      <c r="A827" s="20" t="s">
        <v>261</v>
      </c>
      <c r="B827" s="22">
        <v>4010517</v>
      </c>
      <c r="C827" s="20" t="s">
        <v>260</v>
      </c>
      <c r="D827" s="20" t="s">
        <v>267</v>
      </c>
      <c r="E827" s="20" t="s">
        <v>267</v>
      </c>
      <c r="F827" s="20" t="s">
        <v>266</v>
      </c>
      <c r="G827" s="20" t="s">
        <v>265</v>
      </c>
      <c r="H827" s="20" t="s">
        <v>264</v>
      </c>
      <c r="I827" s="20" t="s">
        <v>263</v>
      </c>
      <c r="J827" s="20" t="s">
        <v>262</v>
      </c>
      <c r="K827" s="20" t="s">
        <v>253</v>
      </c>
      <c r="L827" s="21">
        <v>11250.75</v>
      </c>
    </row>
    <row r="828" spans="1:12" x14ac:dyDescent="0.2">
      <c r="A828" s="20" t="s">
        <v>250</v>
      </c>
      <c r="B828" s="22">
        <v>4010639</v>
      </c>
      <c r="C828" s="20" t="s">
        <v>260</v>
      </c>
      <c r="D828" s="20" t="s">
        <v>259</v>
      </c>
      <c r="E828" s="20" t="s">
        <v>259</v>
      </c>
      <c r="F828" s="20" t="s">
        <v>258</v>
      </c>
      <c r="G828" s="20" t="s">
        <v>257</v>
      </c>
      <c r="H828" s="20" t="s">
        <v>256</v>
      </c>
      <c r="I828" s="20" t="s">
        <v>255</v>
      </c>
      <c r="J828" s="20" t="s">
        <v>254</v>
      </c>
      <c r="K828" s="20" t="s">
        <v>253</v>
      </c>
      <c r="L828" s="21">
        <v>9401.39</v>
      </c>
    </row>
  </sheetData>
  <autoFilter ref="A1:L828" xr:uid="{B8CFF059-9AF4-4C19-9702-D52B3B462964}"/>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6E532-6CDB-41A3-825F-7C635BD69282}">
  <sheetPr>
    <outlinePr summaryBelow="0"/>
  </sheetPr>
  <dimension ref="A1:K187"/>
  <sheetViews>
    <sheetView workbookViewId="0">
      <pane ySplit="1" topLeftCell="A2" activePane="bottomLeft" state="frozen"/>
      <selection pane="bottomLeft" activeCell="H11" sqref="H11"/>
    </sheetView>
  </sheetViews>
  <sheetFormatPr defaultRowHeight="15" x14ac:dyDescent="0.25"/>
  <cols>
    <col min="1" max="1" width="10" style="19" bestFit="1" customWidth="1"/>
    <col min="2" max="2" width="56.28515625" style="19" bestFit="1" customWidth="1"/>
    <col min="3" max="3" width="17.85546875" style="19" bestFit="1" customWidth="1"/>
    <col min="4" max="4" width="12.5703125" style="42" customWidth="1"/>
    <col min="5" max="5" width="14.85546875" style="42" customWidth="1"/>
    <col min="6" max="6" width="16.28515625" style="19" customWidth="1"/>
    <col min="7" max="7" width="15" style="19" customWidth="1"/>
    <col min="8" max="8" width="11.7109375" style="44" customWidth="1"/>
    <col min="9" max="9" width="13" style="43" customWidth="1"/>
    <col min="10" max="10" width="15.85546875" style="42" customWidth="1"/>
    <col min="11" max="16384" width="9.140625" style="19"/>
  </cols>
  <sheetData>
    <row r="1" spans="1:11" ht="30" x14ac:dyDescent="0.25">
      <c r="A1" s="54" t="s">
        <v>1</v>
      </c>
      <c r="B1" s="57" t="s">
        <v>5777</v>
      </c>
      <c r="C1" s="57" t="s">
        <v>5776</v>
      </c>
      <c r="D1" s="54" t="s">
        <v>5775</v>
      </c>
      <c r="E1" s="57" t="s">
        <v>5774</v>
      </c>
      <c r="F1" s="57" t="s">
        <v>5773</v>
      </c>
      <c r="G1" s="54" t="s">
        <v>5772</v>
      </c>
      <c r="H1" s="56" t="s">
        <v>5771</v>
      </c>
      <c r="I1" s="55" t="s">
        <v>5770</v>
      </c>
      <c r="J1" s="54" t="s">
        <v>5769</v>
      </c>
    </row>
    <row r="2" spans="1:11" x14ac:dyDescent="0.25">
      <c r="A2" s="63">
        <v>110601</v>
      </c>
      <c r="B2" s="48" t="s">
        <v>210</v>
      </c>
      <c r="C2" s="47" t="s">
        <v>211</v>
      </c>
      <c r="D2" s="45">
        <v>0</v>
      </c>
      <c r="E2" s="45">
        <v>0</v>
      </c>
      <c r="F2" s="45">
        <v>39600</v>
      </c>
      <c r="G2" s="44">
        <v>2.8329000000000004</v>
      </c>
      <c r="H2" s="44">
        <v>0</v>
      </c>
      <c r="I2" s="43">
        <v>112182.84</v>
      </c>
      <c r="J2" s="42" t="s">
        <v>3366</v>
      </c>
      <c r="K2" s="53"/>
    </row>
    <row r="3" spans="1:11" x14ac:dyDescent="0.25">
      <c r="A3" s="63">
        <v>110851</v>
      </c>
      <c r="B3" s="48" t="s">
        <v>227</v>
      </c>
      <c r="C3" s="47" t="s">
        <v>31</v>
      </c>
      <c r="D3" s="45">
        <v>950</v>
      </c>
      <c r="E3" s="45">
        <v>40</v>
      </c>
      <c r="F3" s="45">
        <v>38000</v>
      </c>
      <c r="G3" s="44">
        <v>3.0720999999999998</v>
      </c>
      <c r="H3" s="44">
        <v>122.88</v>
      </c>
      <c r="I3" s="43">
        <v>116739.8</v>
      </c>
      <c r="J3" s="42" t="s">
        <v>3366</v>
      </c>
    </row>
    <row r="4" spans="1:11" x14ac:dyDescent="0.25">
      <c r="A4" s="63">
        <v>100206</v>
      </c>
      <c r="B4" s="48" t="s">
        <v>69</v>
      </c>
      <c r="C4" s="49" t="s">
        <v>70</v>
      </c>
      <c r="D4" s="45">
        <v>912</v>
      </c>
      <c r="E4" s="45">
        <v>39</v>
      </c>
      <c r="F4" s="45">
        <v>35568</v>
      </c>
      <c r="G4" s="44">
        <v>1.177</v>
      </c>
      <c r="H4" s="44">
        <v>45.9</v>
      </c>
      <c r="I4" s="43">
        <v>41863.54</v>
      </c>
      <c r="J4" s="42" t="s">
        <v>3366</v>
      </c>
    </row>
    <row r="5" spans="1:11" x14ac:dyDescent="0.25">
      <c r="A5" s="63">
        <v>100258</v>
      </c>
      <c r="B5" s="48" t="s">
        <v>89</v>
      </c>
      <c r="C5" s="49" t="s">
        <v>20</v>
      </c>
      <c r="D5" s="45">
        <v>1320</v>
      </c>
      <c r="E5" s="45">
        <v>30</v>
      </c>
      <c r="F5" s="45">
        <v>39600</v>
      </c>
      <c r="G5" s="44">
        <v>1.2092000000000001</v>
      </c>
      <c r="H5" s="44">
        <v>36.28</v>
      </c>
      <c r="I5" s="43">
        <v>47884.32</v>
      </c>
      <c r="J5" s="42" t="s">
        <v>3366</v>
      </c>
    </row>
    <row r="6" spans="1:11" x14ac:dyDescent="0.25">
      <c r="A6" s="63">
        <v>100523</v>
      </c>
      <c r="B6" s="48" t="s">
        <v>153</v>
      </c>
      <c r="C6" s="47" t="s">
        <v>58</v>
      </c>
      <c r="D6" s="45">
        <v>924</v>
      </c>
      <c r="E6" s="50">
        <v>38.5</v>
      </c>
      <c r="F6" s="45">
        <v>35574</v>
      </c>
      <c r="G6" s="44">
        <v>0.78469999999999995</v>
      </c>
      <c r="H6" s="44">
        <v>30.21</v>
      </c>
      <c r="I6" s="43">
        <v>27914.92</v>
      </c>
      <c r="J6" s="42" t="s">
        <v>3366</v>
      </c>
    </row>
    <row r="7" spans="1:11" x14ac:dyDescent="0.25">
      <c r="A7" s="63">
        <v>100517</v>
      </c>
      <c r="B7" s="48" t="s">
        <v>150</v>
      </c>
      <c r="C7" s="47" t="s">
        <v>58</v>
      </c>
      <c r="D7" s="45">
        <v>924</v>
      </c>
      <c r="E7" s="50">
        <v>38.5</v>
      </c>
      <c r="F7" s="45">
        <v>35574</v>
      </c>
      <c r="G7" s="44">
        <v>0.5121</v>
      </c>
      <c r="H7" s="44">
        <v>19.72</v>
      </c>
      <c r="I7" s="43">
        <v>18217.45</v>
      </c>
      <c r="J7" s="42" t="s">
        <v>3366</v>
      </c>
    </row>
    <row r="8" spans="1:11" x14ac:dyDescent="0.25">
      <c r="A8" s="63">
        <v>110149</v>
      </c>
      <c r="B8" s="48" t="s">
        <v>162</v>
      </c>
      <c r="C8" s="47" t="s">
        <v>33</v>
      </c>
      <c r="D8" s="45">
        <v>0</v>
      </c>
      <c r="E8" s="45">
        <v>0</v>
      </c>
      <c r="F8" s="45">
        <v>39600</v>
      </c>
      <c r="G8" s="44">
        <v>0.45890000000000003</v>
      </c>
      <c r="H8" s="44">
        <v>0</v>
      </c>
      <c r="I8" s="43">
        <v>18172.439999999999</v>
      </c>
      <c r="J8" s="42" t="s">
        <v>3366</v>
      </c>
    </row>
    <row r="9" spans="1:11" x14ac:dyDescent="0.25">
      <c r="A9" s="63">
        <v>100522</v>
      </c>
      <c r="B9" s="48" t="s">
        <v>152</v>
      </c>
      <c r="C9" s="52" t="s">
        <v>58</v>
      </c>
      <c r="D9" s="45">
        <v>924</v>
      </c>
      <c r="E9" s="50">
        <v>38.5</v>
      </c>
      <c r="F9" s="45">
        <v>35574</v>
      </c>
      <c r="G9" s="44">
        <v>0.53579999999999994</v>
      </c>
      <c r="H9" s="44">
        <v>20.63</v>
      </c>
      <c r="I9" s="43">
        <v>19060.55</v>
      </c>
      <c r="J9" s="42" t="s">
        <v>3366</v>
      </c>
    </row>
    <row r="10" spans="1:11" x14ac:dyDescent="0.25">
      <c r="A10" s="63">
        <v>100521</v>
      </c>
      <c r="B10" s="48" t="s">
        <v>151</v>
      </c>
      <c r="C10" s="47" t="s">
        <v>58</v>
      </c>
      <c r="D10" s="45">
        <v>924</v>
      </c>
      <c r="E10" s="50">
        <v>38.5</v>
      </c>
      <c r="F10" s="45">
        <v>35574</v>
      </c>
      <c r="G10" s="44">
        <v>0.60650000000000004</v>
      </c>
      <c r="H10" s="44">
        <v>23.35</v>
      </c>
      <c r="I10" s="43">
        <v>21575.63</v>
      </c>
      <c r="J10" s="42" t="s">
        <v>3366</v>
      </c>
    </row>
    <row r="11" spans="1:11" x14ac:dyDescent="0.25">
      <c r="A11" s="63">
        <v>110543</v>
      </c>
      <c r="B11" s="48" t="s">
        <v>207</v>
      </c>
      <c r="C11" s="47" t="s">
        <v>58</v>
      </c>
      <c r="D11" s="45">
        <v>924</v>
      </c>
      <c r="E11" s="50">
        <v>38.5</v>
      </c>
      <c r="F11" s="45">
        <v>35574</v>
      </c>
      <c r="G11" s="44">
        <v>0.79189999999999994</v>
      </c>
      <c r="H11" s="44">
        <v>30.49</v>
      </c>
      <c r="I11" s="43">
        <v>28171.05</v>
      </c>
      <c r="J11" s="42" t="s">
        <v>3366</v>
      </c>
    </row>
    <row r="12" spans="1:11" x14ac:dyDescent="0.25">
      <c r="A12" s="63">
        <v>100514</v>
      </c>
      <c r="B12" s="48" t="s">
        <v>149</v>
      </c>
      <c r="C12" s="47" t="s">
        <v>58</v>
      </c>
      <c r="D12" s="45">
        <v>924</v>
      </c>
      <c r="E12" s="50">
        <v>38.5</v>
      </c>
      <c r="F12" s="45">
        <v>35574</v>
      </c>
      <c r="G12" s="44">
        <v>0.54799999999999993</v>
      </c>
      <c r="H12" s="44">
        <v>21.1</v>
      </c>
      <c r="I12" s="43">
        <v>19494.55</v>
      </c>
      <c r="J12" s="42" t="s">
        <v>3366</v>
      </c>
    </row>
    <row r="13" spans="1:11" x14ac:dyDescent="0.25">
      <c r="A13" s="63">
        <v>110541</v>
      </c>
      <c r="B13" s="48" t="s">
        <v>206</v>
      </c>
      <c r="C13" s="49" t="s">
        <v>70</v>
      </c>
      <c r="D13" s="45">
        <v>912</v>
      </c>
      <c r="E13" s="46">
        <v>39.75</v>
      </c>
      <c r="F13" s="45">
        <v>36252</v>
      </c>
      <c r="G13" s="44">
        <v>0.77359999999999995</v>
      </c>
      <c r="H13" s="44">
        <v>30.75</v>
      </c>
      <c r="I13" s="43">
        <v>28044.55</v>
      </c>
      <c r="J13" s="42" t="s">
        <v>3366</v>
      </c>
    </row>
    <row r="14" spans="1:11" x14ac:dyDescent="0.25">
      <c r="A14" s="63">
        <v>110361</v>
      </c>
      <c r="B14" s="48" t="s">
        <v>183</v>
      </c>
      <c r="C14" s="47" t="s">
        <v>88</v>
      </c>
      <c r="D14" s="45">
        <v>1400</v>
      </c>
      <c r="E14" s="45">
        <v>27</v>
      </c>
      <c r="F14" s="45">
        <v>37800</v>
      </c>
      <c r="G14" s="44">
        <v>1.0373999999999999</v>
      </c>
      <c r="H14" s="44">
        <v>28.01</v>
      </c>
      <c r="I14" s="43">
        <v>39213.72</v>
      </c>
      <c r="J14" s="42" t="s">
        <v>3366</v>
      </c>
    </row>
    <row r="15" spans="1:11" x14ac:dyDescent="0.25">
      <c r="A15" s="63">
        <v>100261</v>
      </c>
      <c r="B15" s="48" t="s">
        <v>90</v>
      </c>
      <c r="C15" s="47" t="s">
        <v>88</v>
      </c>
      <c r="D15" s="45">
        <v>1400</v>
      </c>
      <c r="E15" s="50">
        <v>26.4</v>
      </c>
      <c r="F15" s="45">
        <v>36960</v>
      </c>
      <c r="G15" s="44">
        <v>1.7615000000000001</v>
      </c>
      <c r="H15" s="44">
        <v>46.5</v>
      </c>
      <c r="I15" s="43">
        <v>65105.04</v>
      </c>
      <c r="J15" s="42" t="s">
        <v>3366</v>
      </c>
    </row>
    <row r="16" spans="1:11" x14ac:dyDescent="0.25">
      <c r="A16" s="63">
        <v>100216</v>
      </c>
      <c r="B16" s="48" t="s">
        <v>72</v>
      </c>
      <c r="C16" s="47" t="s">
        <v>70</v>
      </c>
      <c r="D16" s="45">
        <v>912</v>
      </c>
      <c r="E16" s="50">
        <v>40.5</v>
      </c>
      <c r="F16" s="45">
        <v>36936</v>
      </c>
      <c r="G16" s="44">
        <v>1.1486000000000001</v>
      </c>
      <c r="H16" s="44">
        <v>46.52</v>
      </c>
      <c r="I16" s="43">
        <v>42424.69</v>
      </c>
      <c r="J16" s="42" t="s">
        <v>3366</v>
      </c>
    </row>
    <row r="17" spans="1:10" x14ac:dyDescent="0.25">
      <c r="A17" s="63">
        <v>100371</v>
      </c>
      <c r="B17" s="48" t="s">
        <v>127</v>
      </c>
      <c r="C17" s="49" t="s">
        <v>70</v>
      </c>
      <c r="D17" s="45">
        <v>864</v>
      </c>
      <c r="E17" s="50">
        <v>40.5</v>
      </c>
      <c r="F17" s="45">
        <v>34992</v>
      </c>
      <c r="G17" s="44">
        <v>0.754</v>
      </c>
      <c r="H17" s="44">
        <v>30.54</v>
      </c>
      <c r="I17" s="43">
        <v>26383.97</v>
      </c>
      <c r="J17" s="42" t="s">
        <v>3366</v>
      </c>
    </row>
    <row r="18" spans="1:10" x14ac:dyDescent="0.25">
      <c r="A18" s="63">
        <v>100359</v>
      </c>
      <c r="B18" s="48" t="s">
        <v>118</v>
      </c>
      <c r="C18" s="49" t="s">
        <v>70</v>
      </c>
      <c r="D18" s="45">
        <v>864</v>
      </c>
      <c r="E18" s="50">
        <v>40.5</v>
      </c>
      <c r="F18" s="45">
        <v>34992</v>
      </c>
      <c r="G18" s="44">
        <v>0.57150000000000001</v>
      </c>
      <c r="H18" s="44">
        <v>23.15</v>
      </c>
      <c r="I18" s="43">
        <v>19997.93</v>
      </c>
      <c r="J18" s="42" t="s">
        <v>3366</v>
      </c>
    </row>
    <row r="19" spans="1:10" x14ac:dyDescent="0.25">
      <c r="A19" s="63">
        <v>100368</v>
      </c>
      <c r="B19" s="48" t="s">
        <v>124</v>
      </c>
      <c r="C19" s="49" t="s">
        <v>70</v>
      </c>
      <c r="D19" s="45">
        <v>864</v>
      </c>
      <c r="E19" s="50">
        <v>40.5</v>
      </c>
      <c r="F19" s="45">
        <v>34992</v>
      </c>
      <c r="G19" s="44">
        <v>0.71329999999999993</v>
      </c>
      <c r="H19" s="44">
        <v>28.89</v>
      </c>
      <c r="I19" s="43">
        <v>24959.79</v>
      </c>
      <c r="J19" s="42" t="s">
        <v>3366</v>
      </c>
    </row>
    <row r="20" spans="1:10" x14ac:dyDescent="0.25">
      <c r="A20" s="63">
        <v>100360</v>
      </c>
      <c r="B20" s="48" t="s">
        <v>119</v>
      </c>
      <c r="C20" s="49" t="s">
        <v>70</v>
      </c>
      <c r="D20" s="45">
        <v>864</v>
      </c>
      <c r="E20" s="50">
        <v>40.5</v>
      </c>
      <c r="F20" s="45">
        <v>34992</v>
      </c>
      <c r="G20" s="44">
        <v>0.56200000000000006</v>
      </c>
      <c r="H20" s="44">
        <v>22.76</v>
      </c>
      <c r="I20" s="43">
        <v>19665.5</v>
      </c>
      <c r="J20" s="42" t="s">
        <v>3366</v>
      </c>
    </row>
    <row r="21" spans="1:10" x14ac:dyDescent="0.25">
      <c r="A21" s="63">
        <v>100373</v>
      </c>
      <c r="B21" s="48" t="s">
        <v>128</v>
      </c>
      <c r="C21" s="49" t="s">
        <v>70</v>
      </c>
      <c r="D21" s="45">
        <v>864</v>
      </c>
      <c r="E21" s="50">
        <v>40.5</v>
      </c>
      <c r="F21" s="45">
        <v>34992</v>
      </c>
      <c r="G21" s="44">
        <v>0.58509999999999995</v>
      </c>
      <c r="H21" s="44">
        <v>23.7</v>
      </c>
      <c r="I21" s="43">
        <v>20473.82</v>
      </c>
      <c r="J21" s="42" t="s">
        <v>3366</v>
      </c>
    </row>
    <row r="22" spans="1:10" x14ac:dyDescent="0.25">
      <c r="A22" s="63">
        <v>100307</v>
      </c>
      <c r="B22" s="48" t="s">
        <v>99</v>
      </c>
      <c r="C22" s="49" t="s">
        <v>70</v>
      </c>
      <c r="D22" s="45">
        <v>912</v>
      </c>
      <c r="E22" s="45">
        <v>38</v>
      </c>
      <c r="F22" s="45">
        <v>34656</v>
      </c>
      <c r="G22" s="44">
        <v>0.74760000000000004</v>
      </c>
      <c r="H22" s="44">
        <v>28.41</v>
      </c>
      <c r="I22" s="43">
        <v>25908.83</v>
      </c>
      <c r="J22" s="42" t="s">
        <v>3366</v>
      </c>
    </row>
    <row r="23" spans="1:10" x14ac:dyDescent="0.25">
      <c r="A23" s="63">
        <v>100351</v>
      </c>
      <c r="B23" s="48" t="s">
        <v>113</v>
      </c>
      <c r="C23" s="47" t="s">
        <v>20</v>
      </c>
      <c r="D23" s="45">
        <v>1320</v>
      </c>
      <c r="E23" s="45">
        <v>30</v>
      </c>
      <c r="F23" s="45">
        <v>39600</v>
      </c>
      <c r="G23" s="44">
        <v>0.86519999999999997</v>
      </c>
      <c r="H23" s="44">
        <v>25.96</v>
      </c>
      <c r="I23" s="43">
        <v>34261.919999999998</v>
      </c>
      <c r="J23" s="42" t="s">
        <v>3366</v>
      </c>
    </row>
    <row r="24" spans="1:10" x14ac:dyDescent="0.25">
      <c r="A24" s="63">
        <v>111054</v>
      </c>
      <c r="B24" s="48" t="s">
        <v>113</v>
      </c>
      <c r="C24" s="49" t="s">
        <v>79</v>
      </c>
      <c r="D24" s="45">
        <v>1620</v>
      </c>
      <c r="E24" s="45">
        <v>24</v>
      </c>
      <c r="F24" s="45">
        <v>38880</v>
      </c>
      <c r="G24" s="44">
        <v>0.9698</v>
      </c>
      <c r="H24" s="44">
        <v>23.28</v>
      </c>
      <c r="I24" s="43">
        <v>37705.82</v>
      </c>
      <c r="J24" s="42" t="s">
        <v>3366</v>
      </c>
    </row>
    <row r="25" spans="1:10" x14ac:dyDescent="0.25">
      <c r="A25" s="63">
        <v>100369</v>
      </c>
      <c r="B25" s="48" t="s">
        <v>125</v>
      </c>
      <c r="C25" s="49" t="s">
        <v>70</v>
      </c>
      <c r="D25" s="45">
        <v>864</v>
      </c>
      <c r="E25" s="50">
        <v>40.5</v>
      </c>
      <c r="F25" s="45">
        <v>34992</v>
      </c>
      <c r="G25" s="44">
        <v>0.64419999999999999</v>
      </c>
      <c r="H25" s="44">
        <v>26.09</v>
      </c>
      <c r="I25" s="43">
        <v>22541.85</v>
      </c>
      <c r="J25" s="42" t="s">
        <v>3366</v>
      </c>
    </row>
    <row r="26" spans="1:10" x14ac:dyDescent="0.25">
      <c r="A26" s="63">
        <v>100382</v>
      </c>
      <c r="B26" s="48" t="s">
        <v>129</v>
      </c>
      <c r="C26" s="47" t="s">
        <v>79</v>
      </c>
      <c r="D26" s="45">
        <v>1680</v>
      </c>
      <c r="E26" s="45">
        <v>24</v>
      </c>
      <c r="F26" s="45">
        <v>40320</v>
      </c>
      <c r="G26" s="44">
        <v>0.63960000000000006</v>
      </c>
      <c r="H26" s="44">
        <v>15.35</v>
      </c>
      <c r="I26" s="43">
        <v>25788.67</v>
      </c>
      <c r="J26" s="42" t="s">
        <v>3366</v>
      </c>
    </row>
    <row r="27" spans="1:10" x14ac:dyDescent="0.25">
      <c r="A27" s="63">
        <v>110381</v>
      </c>
      <c r="B27" s="48" t="s">
        <v>129</v>
      </c>
      <c r="C27" s="47" t="s">
        <v>184</v>
      </c>
      <c r="D27" s="45">
        <v>0</v>
      </c>
      <c r="E27" s="45">
        <v>0</v>
      </c>
      <c r="F27" s="45">
        <v>44000</v>
      </c>
      <c r="G27" s="44">
        <v>0.52</v>
      </c>
      <c r="H27" s="44">
        <v>0</v>
      </c>
      <c r="I27" s="43">
        <v>22880</v>
      </c>
      <c r="J27" s="42" t="s">
        <v>3366</v>
      </c>
    </row>
    <row r="28" spans="1:10" x14ac:dyDescent="0.25">
      <c r="A28" s="63">
        <v>100365</v>
      </c>
      <c r="B28" s="48" t="s">
        <v>122</v>
      </c>
      <c r="C28" s="49" t="s">
        <v>70</v>
      </c>
      <c r="D28" s="45">
        <v>864</v>
      </c>
      <c r="E28" s="50">
        <v>40.5</v>
      </c>
      <c r="F28" s="45">
        <v>34992</v>
      </c>
      <c r="G28" s="44">
        <v>0.56859999999999999</v>
      </c>
      <c r="H28" s="44">
        <v>23.03</v>
      </c>
      <c r="I28" s="43">
        <v>19896.45</v>
      </c>
      <c r="J28" s="42" t="s">
        <v>3366</v>
      </c>
    </row>
    <row r="29" spans="1:10" x14ac:dyDescent="0.25">
      <c r="A29" s="63">
        <v>100370</v>
      </c>
      <c r="B29" s="48" t="s">
        <v>126</v>
      </c>
      <c r="C29" s="49" t="s">
        <v>70</v>
      </c>
      <c r="D29" s="45">
        <v>864</v>
      </c>
      <c r="E29" s="50">
        <v>40.5</v>
      </c>
      <c r="F29" s="45">
        <v>34992</v>
      </c>
      <c r="G29" s="44">
        <v>0.5423</v>
      </c>
      <c r="H29" s="44">
        <v>21.96</v>
      </c>
      <c r="I29" s="43">
        <v>18976.16</v>
      </c>
      <c r="J29" s="42" t="s">
        <v>3366</v>
      </c>
    </row>
    <row r="30" spans="1:10" x14ac:dyDescent="0.25">
      <c r="A30" s="63">
        <v>100362</v>
      </c>
      <c r="B30" s="48" t="s">
        <v>120</v>
      </c>
      <c r="C30" s="49" t="s">
        <v>70</v>
      </c>
      <c r="D30" s="45">
        <v>864</v>
      </c>
      <c r="E30" s="45">
        <v>42</v>
      </c>
      <c r="F30" s="45">
        <v>36288</v>
      </c>
      <c r="G30" s="44">
        <v>0.99609999999999999</v>
      </c>
      <c r="H30" s="44">
        <v>41.84</v>
      </c>
      <c r="I30" s="43">
        <v>36146.480000000003</v>
      </c>
      <c r="J30" s="42" t="s">
        <v>3366</v>
      </c>
    </row>
    <row r="31" spans="1:10" x14ac:dyDescent="0.25">
      <c r="A31" s="63">
        <v>100366</v>
      </c>
      <c r="B31" s="48" t="s">
        <v>123</v>
      </c>
      <c r="C31" s="49" t="s">
        <v>70</v>
      </c>
      <c r="D31" s="45">
        <v>864</v>
      </c>
      <c r="E31" s="50">
        <v>40.5</v>
      </c>
      <c r="F31" s="45">
        <v>34992</v>
      </c>
      <c r="G31" s="44">
        <v>0.66420000000000001</v>
      </c>
      <c r="H31" s="44">
        <v>26.9</v>
      </c>
      <c r="I31" s="43">
        <v>23241.69</v>
      </c>
      <c r="J31" s="42" t="s">
        <v>3366</v>
      </c>
    </row>
    <row r="32" spans="1:10" x14ac:dyDescent="0.25">
      <c r="A32" s="63">
        <v>100364</v>
      </c>
      <c r="B32" s="48" t="s">
        <v>121</v>
      </c>
      <c r="C32" s="49" t="s">
        <v>70</v>
      </c>
      <c r="D32" s="45">
        <v>864</v>
      </c>
      <c r="E32" s="50">
        <v>40.5</v>
      </c>
      <c r="F32" s="45">
        <v>34992</v>
      </c>
      <c r="G32" s="44">
        <v>0.59050000000000002</v>
      </c>
      <c r="H32" s="44">
        <v>23.92</v>
      </c>
      <c r="I32" s="43">
        <v>20662.78</v>
      </c>
      <c r="J32" s="42" t="s">
        <v>3366</v>
      </c>
    </row>
    <row r="33" spans="1:10" x14ac:dyDescent="0.25">
      <c r="A33" s="63">
        <v>100155</v>
      </c>
      <c r="B33" s="48" t="s">
        <v>54</v>
      </c>
      <c r="C33" s="47" t="s">
        <v>55</v>
      </c>
      <c r="D33" s="45">
        <v>0</v>
      </c>
      <c r="E33" s="45">
        <v>0</v>
      </c>
      <c r="F33" s="45">
        <v>40000</v>
      </c>
      <c r="G33" s="44">
        <v>2.6494999999999997</v>
      </c>
      <c r="H33" s="44">
        <v>0</v>
      </c>
      <c r="I33" s="43">
        <v>105980</v>
      </c>
      <c r="J33" s="42" t="s">
        <v>3366</v>
      </c>
    </row>
    <row r="34" spans="1:10" x14ac:dyDescent="0.25">
      <c r="A34" s="63">
        <v>100156</v>
      </c>
      <c r="B34" s="48" t="s">
        <v>56</v>
      </c>
      <c r="C34" s="47" t="s">
        <v>53</v>
      </c>
      <c r="D34" s="45">
        <v>0</v>
      </c>
      <c r="E34" s="45">
        <v>0</v>
      </c>
      <c r="F34" s="45">
        <v>42000</v>
      </c>
      <c r="G34" s="44">
        <v>5.4397000000000002</v>
      </c>
      <c r="H34" s="44">
        <v>0</v>
      </c>
      <c r="I34" s="43">
        <v>228467.4</v>
      </c>
      <c r="J34" s="42" t="s">
        <v>3366</v>
      </c>
    </row>
    <row r="35" spans="1:10" x14ac:dyDescent="0.25">
      <c r="A35" s="63">
        <v>100127</v>
      </c>
      <c r="B35" s="48" t="s">
        <v>46</v>
      </c>
      <c r="C35" s="47" t="s">
        <v>47</v>
      </c>
      <c r="D35" s="45">
        <v>1000</v>
      </c>
      <c r="E35" s="45">
        <v>36</v>
      </c>
      <c r="F35" s="45">
        <v>36000</v>
      </c>
      <c r="G35" s="44">
        <v>4.7133000000000003</v>
      </c>
      <c r="H35" s="44">
        <v>169.68</v>
      </c>
      <c r="I35" s="43">
        <v>169678.8</v>
      </c>
      <c r="J35" s="42" t="s">
        <v>3366</v>
      </c>
    </row>
    <row r="36" spans="1:10" x14ac:dyDescent="0.25">
      <c r="A36" s="63">
        <v>100154</v>
      </c>
      <c r="B36" s="48" t="s">
        <v>52</v>
      </c>
      <c r="C36" s="47" t="s">
        <v>53</v>
      </c>
      <c r="D36" s="45">
        <v>0</v>
      </c>
      <c r="E36" s="45">
        <v>0</v>
      </c>
      <c r="F36" s="45">
        <v>42000</v>
      </c>
      <c r="G36" s="44">
        <v>2.7483</v>
      </c>
      <c r="H36" s="44">
        <v>0</v>
      </c>
      <c r="I36" s="43">
        <v>115428.6</v>
      </c>
      <c r="J36" s="42" t="s">
        <v>3366</v>
      </c>
    </row>
    <row r="37" spans="1:10" x14ac:dyDescent="0.25">
      <c r="A37" s="63">
        <v>100134</v>
      </c>
      <c r="B37" s="48" t="s">
        <v>48</v>
      </c>
      <c r="C37" s="47" t="s">
        <v>49</v>
      </c>
      <c r="D37" s="45">
        <v>1000</v>
      </c>
      <c r="E37" s="45">
        <v>40</v>
      </c>
      <c r="F37" s="45">
        <v>40000</v>
      </c>
      <c r="G37" s="44">
        <v>3.5229000000000004</v>
      </c>
      <c r="H37" s="44">
        <v>140.91999999999999</v>
      </c>
      <c r="I37" s="43">
        <v>140916</v>
      </c>
      <c r="J37" s="42" t="s">
        <v>3366</v>
      </c>
    </row>
    <row r="38" spans="1:10" x14ac:dyDescent="0.25">
      <c r="A38" s="63">
        <v>100158</v>
      </c>
      <c r="B38" s="48" t="s">
        <v>57</v>
      </c>
      <c r="C38" s="47" t="s">
        <v>58</v>
      </c>
      <c r="D38" s="45">
        <v>1000</v>
      </c>
      <c r="E38" s="45">
        <v>40</v>
      </c>
      <c r="F38" s="45">
        <v>40000</v>
      </c>
      <c r="G38" s="44">
        <v>3.5269999999999997</v>
      </c>
      <c r="H38" s="44">
        <v>141.08000000000001</v>
      </c>
      <c r="I38" s="43">
        <v>141080</v>
      </c>
      <c r="J38" s="42" t="s">
        <v>3366</v>
      </c>
    </row>
    <row r="39" spans="1:10" x14ac:dyDescent="0.25">
      <c r="A39" s="63">
        <v>110261</v>
      </c>
      <c r="B39" s="48" t="s">
        <v>178</v>
      </c>
      <c r="C39" s="47" t="s">
        <v>58</v>
      </c>
      <c r="D39" s="45">
        <v>1000</v>
      </c>
      <c r="E39" s="45">
        <v>40</v>
      </c>
      <c r="F39" s="45">
        <v>40000</v>
      </c>
      <c r="G39" s="44">
        <v>3.9594999999999998</v>
      </c>
      <c r="H39" s="44">
        <v>158.38</v>
      </c>
      <c r="I39" s="43">
        <v>158380</v>
      </c>
      <c r="J39" s="42" t="s">
        <v>3366</v>
      </c>
    </row>
    <row r="40" spans="1:10" x14ac:dyDescent="0.25">
      <c r="A40" s="63">
        <v>110348</v>
      </c>
      <c r="B40" s="48" t="s">
        <v>181</v>
      </c>
      <c r="C40" s="47" t="s">
        <v>58</v>
      </c>
      <c r="D40" s="45">
        <v>950</v>
      </c>
      <c r="E40" s="45">
        <v>40</v>
      </c>
      <c r="F40" s="45">
        <v>38000</v>
      </c>
      <c r="G40" s="44">
        <v>3.3533999999999997</v>
      </c>
      <c r="H40" s="44">
        <v>134.13999999999999</v>
      </c>
      <c r="I40" s="43">
        <v>127429.2</v>
      </c>
      <c r="J40" s="42" t="s">
        <v>3366</v>
      </c>
    </row>
    <row r="41" spans="1:10" x14ac:dyDescent="0.25">
      <c r="A41" s="63">
        <v>110322</v>
      </c>
      <c r="B41" s="48" t="s">
        <v>179</v>
      </c>
      <c r="C41" s="47" t="s">
        <v>58</v>
      </c>
      <c r="D41" s="45">
        <v>950</v>
      </c>
      <c r="E41" s="45">
        <v>40</v>
      </c>
      <c r="F41" s="45">
        <v>38000</v>
      </c>
      <c r="G41" s="44">
        <v>4.9651999999999994</v>
      </c>
      <c r="H41" s="44">
        <v>198.61</v>
      </c>
      <c r="I41" s="43">
        <v>188677.6</v>
      </c>
      <c r="J41" s="42" t="s">
        <v>3366</v>
      </c>
    </row>
    <row r="42" spans="1:10" x14ac:dyDescent="0.25">
      <c r="A42" s="63">
        <v>110349</v>
      </c>
      <c r="B42" s="48" t="s">
        <v>182</v>
      </c>
      <c r="C42" s="47" t="s">
        <v>58</v>
      </c>
      <c r="D42" s="45">
        <v>950</v>
      </c>
      <c r="E42" s="45">
        <v>40</v>
      </c>
      <c r="F42" s="45">
        <v>38000</v>
      </c>
      <c r="G42" s="44">
        <v>3.9383999999999997</v>
      </c>
      <c r="H42" s="44">
        <v>157.54</v>
      </c>
      <c r="I42" s="43">
        <v>149659.20000000001</v>
      </c>
      <c r="J42" s="42" t="s">
        <v>3366</v>
      </c>
    </row>
    <row r="43" spans="1:10" x14ac:dyDescent="0.25">
      <c r="A43" s="63">
        <v>110346</v>
      </c>
      <c r="B43" s="48" t="s">
        <v>180</v>
      </c>
      <c r="C43" s="47" t="s">
        <v>58</v>
      </c>
      <c r="D43" s="45">
        <v>950</v>
      </c>
      <c r="E43" s="45">
        <v>40</v>
      </c>
      <c r="F43" s="45">
        <v>38000</v>
      </c>
      <c r="G43" s="44">
        <v>4.0272000000000006</v>
      </c>
      <c r="H43" s="44">
        <v>161.09</v>
      </c>
      <c r="I43" s="43">
        <v>153033.60000000001</v>
      </c>
      <c r="J43" s="42" t="s">
        <v>3366</v>
      </c>
    </row>
    <row r="44" spans="1:10" x14ac:dyDescent="0.25">
      <c r="A44" s="63">
        <v>110711</v>
      </c>
      <c r="B44" s="48" t="s">
        <v>218</v>
      </c>
      <c r="C44" s="47" t="s">
        <v>58</v>
      </c>
      <c r="D44" s="45">
        <v>950</v>
      </c>
      <c r="E44" s="45">
        <v>40</v>
      </c>
      <c r="F44" s="45">
        <v>38000</v>
      </c>
      <c r="G44" s="44">
        <v>6.1065999999999994</v>
      </c>
      <c r="H44" s="44">
        <v>244.26</v>
      </c>
      <c r="I44" s="43">
        <v>232050.8</v>
      </c>
      <c r="J44" s="42" t="s">
        <v>3366</v>
      </c>
    </row>
    <row r="45" spans="1:10" x14ac:dyDescent="0.25">
      <c r="A45" s="63">
        <v>100163</v>
      </c>
      <c r="B45" s="48" t="s">
        <v>59</v>
      </c>
      <c r="C45" s="47" t="s">
        <v>58</v>
      </c>
      <c r="D45" s="45">
        <v>950</v>
      </c>
      <c r="E45" s="45">
        <v>40</v>
      </c>
      <c r="F45" s="45">
        <v>38000</v>
      </c>
      <c r="G45" s="44">
        <v>4.2877000000000001</v>
      </c>
      <c r="H45" s="44">
        <v>171.51</v>
      </c>
      <c r="I45" s="43">
        <v>162932.6</v>
      </c>
      <c r="J45" s="42" t="s">
        <v>3366</v>
      </c>
    </row>
    <row r="46" spans="1:10" x14ac:dyDescent="0.25">
      <c r="A46" s="63">
        <v>110623</v>
      </c>
      <c r="B46" s="48" t="s">
        <v>212</v>
      </c>
      <c r="C46" s="47" t="s">
        <v>213</v>
      </c>
      <c r="D46" s="45">
        <v>1320</v>
      </c>
      <c r="E46" s="45">
        <v>30</v>
      </c>
      <c r="F46" s="45">
        <v>39600</v>
      </c>
      <c r="G46" s="44">
        <v>1.7821</v>
      </c>
      <c r="H46" s="44">
        <v>53.46</v>
      </c>
      <c r="I46" s="43">
        <v>70571.16</v>
      </c>
      <c r="J46" s="42" t="s">
        <v>3366</v>
      </c>
    </row>
    <row r="47" spans="1:10" x14ac:dyDescent="0.25">
      <c r="A47" s="63">
        <v>110624</v>
      </c>
      <c r="B47" s="48" t="s">
        <v>212</v>
      </c>
      <c r="C47" s="47" t="s">
        <v>20</v>
      </c>
      <c r="D47" s="45">
        <v>1320</v>
      </c>
      <c r="E47" s="45">
        <v>30</v>
      </c>
      <c r="F47" s="45">
        <v>39600</v>
      </c>
      <c r="G47" s="44">
        <v>1.4724999999999999</v>
      </c>
      <c r="H47" s="44">
        <v>44.18</v>
      </c>
      <c r="I47" s="43">
        <v>58311</v>
      </c>
      <c r="J47" s="42" t="s">
        <v>3366</v>
      </c>
    </row>
    <row r="48" spans="1:10" x14ac:dyDescent="0.25">
      <c r="A48" s="63">
        <v>100242</v>
      </c>
      <c r="B48" s="48" t="s">
        <v>83</v>
      </c>
      <c r="C48" s="47" t="s">
        <v>84</v>
      </c>
      <c r="D48" s="45">
        <v>1440</v>
      </c>
      <c r="E48" s="45">
        <v>24</v>
      </c>
      <c r="F48" s="45">
        <v>34560</v>
      </c>
      <c r="G48" s="44">
        <v>1.6673</v>
      </c>
      <c r="H48" s="44">
        <v>40.020000000000003</v>
      </c>
      <c r="I48" s="43">
        <v>57621.89</v>
      </c>
      <c r="J48" s="42" t="s">
        <v>3366</v>
      </c>
    </row>
    <row r="49" spans="1:10" x14ac:dyDescent="0.25">
      <c r="A49" s="63">
        <v>100243</v>
      </c>
      <c r="B49" s="48" t="s">
        <v>83</v>
      </c>
      <c r="C49" s="47" t="s">
        <v>20</v>
      </c>
      <c r="D49" s="45">
        <v>1320</v>
      </c>
      <c r="E49" s="45">
        <v>30</v>
      </c>
      <c r="F49" s="45">
        <v>39600</v>
      </c>
      <c r="G49" s="44">
        <v>1.5105000000000002</v>
      </c>
      <c r="H49" s="44">
        <v>45.32</v>
      </c>
      <c r="I49" s="43">
        <v>59815.8</v>
      </c>
      <c r="J49" s="42" t="s">
        <v>3366</v>
      </c>
    </row>
    <row r="50" spans="1:10" x14ac:dyDescent="0.25">
      <c r="A50" s="63">
        <v>110473</v>
      </c>
      <c r="B50" s="48" t="s">
        <v>198</v>
      </c>
      <c r="C50" s="47" t="s">
        <v>20</v>
      </c>
      <c r="D50" s="45">
        <v>1134</v>
      </c>
      <c r="E50" s="45">
        <v>30</v>
      </c>
      <c r="F50" s="45">
        <v>34020</v>
      </c>
      <c r="G50" s="44">
        <v>1.8102</v>
      </c>
      <c r="H50" s="44">
        <v>54.31</v>
      </c>
      <c r="I50" s="43">
        <v>61583</v>
      </c>
      <c r="J50" s="42" t="s">
        <v>3366</v>
      </c>
    </row>
    <row r="51" spans="1:10" x14ac:dyDescent="0.25">
      <c r="A51" s="63">
        <v>110480</v>
      </c>
      <c r="B51" s="48" t="s">
        <v>199</v>
      </c>
      <c r="C51" s="49" t="s">
        <v>20</v>
      </c>
      <c r="D51" s="45">
        <v>1320</v>
      </c>
      <c r="E51" s="45">
        <v>30</v>
      </c>
      <c r="F51" s="45">
        <v>39600</v>
      </c>
      <c r="G51" s="44">
        <v>0.62929999999999997</v>
      </c>
      <c r="H51" s="44">
        <v>18.88</v>
      </c>
      <c r="I51" s="43">
        <v>24920.28</v>
      </c>
      <c r="J51" s="42" t="s">
        <v>3366</v>
      </c>
    </row>
    <row r="52" spans="1:10" x14ac:dyDescent="0.25">
      <c r="A52" s="63">
        <v>111052</v>
      </c>
      <c r="B52" s="48" t="s">
        <v>199</v>
      </c>
      <c r="C52" s="49" t="s">
        <v>79</v>
      </c>
      <c r="D52" s="45">
        <v>1620</v>
      </c>
      <c r="E52" s="45">
        <v>24</v>
      </c>
      <c r="F52" s="45">
        <v>38880</v>
      </c>
      <c r="G52" s="44">
        <v>0.71099999999999997</v>
      </c>
      <c r="H52" s="44">
        <v>17.059999999999999</v>
      </c>
      <c r="I52" s="43">
        <v>27643.68</v>
      </c>
      <c r="J52" s="42" t="s">
        <v>3366</v>
      </c>
    </row>
    <row r="53" spans="1:10" x14ac:dyDescent="0.25">
      <c r="A53" s="63">
        <v>100309</v>
      </c>
      <c r="B53" s="48" t="s">
        <v>100</v>
      </c>
      <c r="C53" s="49" t="s">
        <v>70</v>
      </c>
      <c r="D53" s="45">
        <v>912</v>
      </c>
      <c r="E53" s="50">
        <v>39.5</v>
      </c>
      <c r="F53" s="45">
        <v>36024</v>
      </c>
      <c r="G53" s="44">
        <v>0.67749999999999999</v>
      </c>
      <c r="H53" s="44">
        <v>26.76</v>
      </c>
      <c r="I53" s="43">
        <v>24406.26</v>
      </c>
      <c r="J53" s="42" t="s">
        <v>3366</v>
      </c>
    </row>
    <row r="54" spans="1:10" x14ac:dyDescent="0.25">
      <c r="A54" s="63">
        <v>100352</v>
      </c>
      <c r="B54" s="48" t="s">
        <v>114</v>
      </c>
      <c r="C54" s="47" t="s">
        <v>20</v>
      </c>
      <c r="D54" s="45">
        <v>1320</v>
      </c>
      <c r="E54" s="45">
        <v>30</v>
      </c>
      <c r="F54" s="45">
        <v>39600</v>
      </c>
      <c r="G54" s="44">
        <v>0.72109999999999996</v>
      </c>
      <c r="H54" s="44">
        <v>21.63</v>
      </c>
      <c r="I54" s="43">
        <v>28555.56</v>
      </c>
      <c r="J54" s="42" t="s">
        <v>3366</v>
      </c>
    </row>
    <row r="55" spans="1:10" x14ac:dyDescent="0.25">
      <c r="A55" s="63">
        <v>100201</v>
      </c>
      <c r="B55" s="48" t="s">
        <v>68</v>
      </c>
      <c r="C55" s="47" t="s">
        <v>31</v>
      </c>
      <c r="D55" s="45">
        <v>1000</v>
      </c>
      <c r="E55" s="45">
        <v>40</v>
      </c>
      <c r="F55" s="45">
        <v>40000</v>
      </c>
      <c r="G55" s="44">
        <v>8.3800000000000008</v>
      </c>
      <c r="H55" s="44">
        <v>335.2</v>
      </c>
      <c r="I55" s="43">
        <v>335200</v>
      </c>
      <c r="J55" s="42" t="s">
        <v>3366</v>
      </c>
    </row>
    <row r="56" spans="1:10" x14ac:dyDescent="0.25">
      <c r="A56" s="63">
        <v>100019</v>
      </c>
      <c r="B56" s="48" t="s">
        <v>18</v>
      </c>
      <c r="C56" s="42" t="s">
        <v>16</v>
      </c>
      <c r="D56" s="45">
        <v>1320</v>
      </c>
      <c r="E56" s="45">
        <v>30</v>
      </c>
      <c r="F56" s="45">
        <v>39600</v>
      </c>
      <c r="G56" s="44">
        <v>2.4346999999999999</v>
      </c>
      <c r="H56" s="44">
        <v>73.040000000000006</v>
      </c>
      <c r="I56" s="43">
        <v>96414.12</v>
      </c>
      <c r="J56" s="42" t="s">
        <v>3366</v>
      </c>
    </row>
    <row r="57" spans="1:10" x14ac:dyDescent="0.25">
      <c r="A57" s="63">
        <v>100017</v>
      </c>
      <c r="B57" s="48" t="s">
        <v>15</v>
      </c>
      <c r="C57" s="42" t="s">
        <v>16</v>
      </c>
      <c r="D57" s="45">
        <v>1320</v>
      </c>
      <c r="E57" s="45">
        <v>30</v>
      </c>
      <c r="F57" s="45">
        <v>39600</v>
      </c>
      <c r="G57" s="44">
        <v>2.5980000000000003</v>
      </c>
      <c r="H57" s="44">
        <v>77.94</v>
      </c>
      <c r="I57" s="43">
        <v>102880.8</v>
      </c>
      <c r="J57" s="42" t="s">
        <v>3366</v>
      </c>
    </row>
    <row r="58" spans="1:10" x14ac:dyDescent="0.25">
      <c r="A58" s="63">
        <v>100018</v>
      </c>
      <c r="B58" s="48" t="s">
        <v>17</v>
      </c>
      <c r="C58" s="42" t="s">
        <v>16</v>
      </c>
      <c r="D58" s="45">
        <v>1320</v>
      </c>
      <c r="E58" s="45">
        <v>30</v>
      </c>
      <c r="F58" s="45">
        <v>39600</v>
      </c>
      <c r="G58" s="44">
        <v>2.4024000000000001</v>
      </c>
      <c r="H58" s="44">
        <v>72.069999999999993</v>
      </c>
      <c r="I58" s="43">
        <v>95135.039999999994</v>
      </c>
      <c r="J58" s="42" t="s">
        <v>3366</v>
      </c>
    </row>
    <row r="59" spans="1:10" x14ac:dyDescent="0.25">
      <c r="A59" s="63">
        <v>100037</v>
      </c>
      <c r="B59" s="48" t="s">
        <v>25</v>
      </c>
      <c r="C59" s="47" t="s">
        <v>16</v>
      </c>
      <c r="D59" s="45">
        <v>1320</v>
      </c>
      <c r="E59" s="45">
        <v>30</v>
      </c>
      <c r="F59" s="45">
        <v>39600</v>
      </c>
      <c r="G59" s="44">
        <v>2.0739999999999998</v>
      </c>
      <c r="H59" s="44">
        <v>62.22</v>
      </c>
      <c r="I59" s="43">
        <v>82130.399999999994</v>
      </c>
      <c r="J59" s="42" t="s">
        <v>3366</v>
      </c>
    </row>
    <row r="60" spans="1:10" x14ac:dyDescent="0.25">
      <c r="A60" s="63">
        <v>100036</v>
      </c>
      <c r="B60" s="48" t="s">
        <v>24</v>
      </c>
      <c r="C60" s="47" t="s">
        <v>16</v>
      </c>
      <c r="D60" s="45">
        <v>1320</v>
      </c>
      <c r="E60" s="45">
        <v>30</v>
      </c>
      <c r="F60" s="45">
        <v>39600</v>
      </c>
      <c r="G60" s="44">
        <v>2.0699000000000001</v>
      </c>
      <c r="H60" s="44">
        <v>62.1</v>
      </c>
      <c r="I60" s="43">
        <v>81968.039999999994</v>
      </c>
      <c r="J60" s="42" t="s">
        <v>3366</v>
      </c>
    </row>
    <row r="61" spans="1:10" x14ac:dyDescent="0.25">
      <c r="A61" s="63">
        <v>110253</v>
      </c>
      <c r="B61" s="48" t="s">
        <v>175</v>
      </c>
      <c r="C61" s="47" t="s">
        <v>176</v>
      </c>
      <c r="D61" s="45">
        <v>960</v>
      </c>
      <c r="E61" s="50">
        <v>42.5</v>
      </c>
      <c r="F61" s="45">
        <v>40800</v>
      </c>
      <c r="G61" s="44">
        <v>2.7475000000000001</v>
      </c>
      <c r="H61" s="44">
        <v>116.77</v>
      </c>
      <c r="I61" s="43">
        <v>112098</v>
      </c>
      <c r="J61" s="42" t="s">
        <v>252</v>
      </c>
    </row>
    <row r="62" spans="1:10" x14ac:dyDescent="0.25">
      <c r="A62" s="63">
        <v>100002</v>
      </c>
      <c r="B62" s="48" t="s">
        <v>11</v>
      </c>
      <c r="C62" s="42" t="s">
        <v>12</v>
      </c>
      <c r="D62" s="45">
        <v>1280</v>
      </c>
      <c r="E62" s="45">
        <v>30</v>
      </c>
      <c r="F62" s="45">
        <v>38400</v>
      </c>
      <c r="G62" s="44">
        <v>2.2959000000000001</v>
      </c>
      <c r="H62" s="44">
        <v>68.88</v>
      </c>
      <c r="I62" s="43">
        <v>88162.559999999998</v>
      </c>
      <c r="J62" s="42" t="s">
        <v>3366</v>
      </c>
    </row>
    <row r="63" spans="1:10" x14ac:dyDescent="0.25">
      <c r="A63" s="63">
        <v>110254</v>
      </c>
      <c r="B63" s="48" t="s">
        <v>177</v>
      </c>
      <c r="C63" s="47" t="s">
        <v>176</v>
      </c>
      <c r="D63" s="45">
        <v>960</v>
      </c>
      <c r="E63" s="50">
        <v>42.5</v>
      </c>
      <c r="F63" s="45">
        <v>40800</v>
      </c>
      <c r="G63" s="44">
        <v>2.1549999999999998</v>
      </c>
      <c r="H63" s="44">
        <v>91.59</v>
      </c>
      <c r="I63" s="43">
        <v>87924</v>
      </c>
      <c r="J63" s="42" t="s">
        <v>252</v>
      </c>
    </row>
    <row r="64" spans="1:10" x14ac:dyDescent="0.25">
      <c r="A64" s="63">
        <v>100012</v>
      </c>
      <c r="B64" s="48" t="s">
        <v>14</v>
      </c>
      <c r="C64" s="42" t="s">
        <v>12</v>
      </c>
      <c r="D64" s="45">
        <v>1280</v>
      </c>
      <c r="E64" s="45">
        <v>30</v>
      </c>
      <c r="F64" s="45">
        <v>38400</v>
      </c>
      <c r="G64" s="44">
        <v>2.3119999999999998</v>
      </c>
      <c r="H64" s="44">
        <v>69.36</v>
      </c>
      <c r="I64" s="43">
        <v>88780.800000000003</v>
      </c>
      <c r="J64" s="42" t="s">
        <v>3366</v>
      </c>
    </row>
    <row r="65" spans="1:10" x14ac:dyDescent="0.25">
      <c r="A65" s="63">
        <v>100003</v>
      </c>
      <c r="B65" s="48" t="s">
        <v>13</v>
      </c>
      <c r="C65" s="42" t="s">
        <v>12</v>
      </c>
      <c r="D65" s="45">
        <v>1280</v>
      </c>
      <c r="E65" s="45">
        <v>30</v>
      </c>
      <c r="F65" s="45">
        <v>38400</v>
      </c>
      <c r="G65" s="44">
        <v>2.3369</v>
      </c>
      <c r="H65" s="44">
        <v>70.11</v>
      </c>
      <c r="I65" s="43">
        <v>89736.960000000006</v>
      </c>
      <c r="J65" s="42" t="s">
        <v>3366</v>
      </c>
    </row>
    <row r="66" spans="1:10" x14ac:dyDescent="0.25">
      <c r="A66" s="63">
        <v>111110</v>
      </c>
      <c r="B66" t="s">
        <v>239</v>
      </c>
      <c r="C66" s="49" t="s">
        <v>240</v>
      </c>
      <c r="D66" s="45">
        <v>3120</v>
      </c>
      <c r="E66" s="45">
        <v>12</v>
      </c>
      <c r="F66" s="45">
        <v>37440</v>
      </c>
      <c r="G66" s="44">
        <v>3.0435000000000003</v>
      </c>
      <c r="H66" s="44">
        <v>36.520000000000003</v>
      </c>
      <c r="I66" s="43">
        <v>113948.64</v>
      </c>
      <c r="J66" s="42" t="s">
        <v>3366</v>
      </c>
    </row>
    <row r="67" spans="1:10" x14ac:dyDescent="0.25">
      <c r="A67" s="63">
        <v>100034</v>
      </c>
      <c r="B67" s="48" t="s">
        <v>23</v>
      </c>
      <c r="C67" s="49" t="s">
        <v>20</v>
      </c>
      <c r="D67" s="45">
        <v>1344</v>
      </c>
      <c r="E67" s="45">
        <v>30</v>
      </c>
      <c r="F67" s="45">
        <v>40320</v>
      </c>
      <c r="G67" s="44">
        <v>2.2845</v>
      </c>
      <c r="H67" s="44">
        <v>68.540000000000006</v>
      </c>
      <c r="I67" s="43">
        <v>92111.039999999994</v>
      </c>
      <c r="J67" s="42" t="s">
        <v>3366</v>
      </c>
    </row>
    <row r="68" spans="1:10" x14ac:dyDescent="0.25">
      <c r="A68" s="63">
        <v>110244</v>
      </c>
      <c r="B68" s="48" t="s">
        <v>173</v>
      </c>
      <c r="C68" s="49" t="s">
        <v>174</v>
      </c>
      <c r="D68" s="45">
        <v>0</v>
      </c>
      <c r="E68" s="45">
        <v>0</v>
      </c>
      <c r="F68" s="45">
        <v>41125</v>
      </c>
      <c r="G68" s="44">
        <v>2.1043000000000003</v>
      </c>
      <c r="H68" s="44">
        <v>0</v>
      </c>
      <c r="I68" s="43">
        <v>86539.34</v>
      </c>
      <c r="J68" s="42" t="s">
        <v>3366</v>
      </c>
    </row>
    <row r="69" spans="1:10" x14ac:dyDescent="0.25">
      <c r="A69" s="63">
        <v>100022</v>
      </c>
      <c r="B69" s="48" t="s">
        <v>21</v>
      </c>
      <c r="C69" s="49" t="s">
        <v>22</v>
      </c>
      <c r="D69" s="45">
        <v>840</v>
      </c>
      <c r="E69" s="45">
        <v>48</v>
      </c>
      <c r="F69" s="45">
        <v>40320</v>
      </c>
      <c r="G69" s="44">
        <v>2.0404</v>
      </c>
      <c r="H69" s="44">
        <v>97.94</v>
      </c>
      <c r="I69" s="43">
        <v>82268.929999999993</v>
      </c>
      <c r="J69" s="42" t="s">
        <v>252</v>
      </c>
    </row>
    <row r="70" spans="1:10" x14ac:dyDescent="0.25">
      <c r="A70" s="63">
        <v>100021</v>
      </c>
      <c r="B70" s="48" t="s">
        <v>19</v>
      </c>
      <c r="C70" s="49" t="s">
        <v>20</v>
      </c>
      <c r="D70" s="45">
        <v>1344</v>
      </c>
      <c r="E70" s="45">
        <v>30</v>
      </c>
      <c r="F70" s="45">
        <v>40320</v>
      </c>
      <c r="G70" s="44">
        <v>2.2288999999999999</v>
      </c>
      <c r="H70" s="44">
        <v>66.87</v>
      </c>
      <c r="I70" s="43">
        <v>89869.25</v>
      </c>
      <c r="J70" s="42" t="s">
        <v>3366</v>
      </c>
    </row>
    <row r="71" spans="1:10" x14ac:dyDescent="0.25">
      <c r="A71" s="63">
        <v>110396</v>
      </c>
      <c r="B71" s="48" t="s">
        <v>189</v>
      </c>
      <c r="C71" s="49" t="s">
        <v>190</v>
      </c>
      <c r="D71" s="45">
        <v>1680</v>
      </c>
      <c r="E71" s="50">
        <v>22.5</v>
      </c>
      <c r="F71" s="45">
        <v>37800</v>
      </c>
      <c r="G71" s="44">
        <v>3.8051999999999997</v>
      </c>
      <c r="H71" s="44">
        <v>85.62</v>
      </c>
      <c r="I71" s="43">
        <v>143836.56</v>
      </c>
      <c r="J71" s="42" t="s">
        <v>3366</v>
      </c>
    </row>
    <row r="72" spans="1:10" x14ac:dyDescent="0.25">
      <c r="A72" s="63">
        <v>110242</v>
      </c>
      <c r="B72" s="48" t="s">
        <v>171</v>
      </c>
      <c r="C72" s="47" t="s">
        <v>172</v>
      </c>
      <c r="D72" s="45">
        <v>0</v>
      </c>
      <c r="E72" s="45">
        <v>0</v>
      </c>
      <c r="F72" s="45">
        <v>40800</v>
      </c>
      <c r="G72" s="44">
        <v>2.1781999999999999</v>
      </c>
      <c r="H72" s="44">
        <v>0</v>
      </c>
      <c r="I72" s="43">
        <v>88870.56</v>
      </c>
      <c r="J72" s="42" t="s">
        <v>3366</v>
      </c>
    </row>
    <row r="73" spans="1:10" x14ac:dyDescent="0.25">
      <c r="A73" s="63">
        <v>111220</v>
      </c>
      <c r="B73" s="48" t="s">
        <v>241</v>
      </c>
      <c r="C73" s="47" t="s">
        <v>242</v>
      </c>
      <c r="D73" s="45">
        <v>1940</v>
      </c>
      <c r="E73" s="45">
        <v>20</v>
      </c>
      <c r="F73" s="45">
        <v>38800</v>
      </c>
      <c r="G73" s="44">
        <v>3.0060000000000002</v>
      </c>
      <c r="H73" s="44">
        <v>60.12</v>
      </c>
      <c r="I73" s="43">
        <v>116632.8</v>
      </c>
      <c r="J73" s="42" t="s">
        <v>3366</v>
      </c>
    </row>
    <row r="74" spans="1:10" x14ac:dyDescent="0.25">
      <c r="A74" s="63">
        <v>100299</v>
      </c>
      <c r="B74" s="48" t="s">
        <v>97</v>
      </c>
      <c r="C74" s="47" t="s">
        <v>98</v>
      </c>
      <c r="D74" s="45">
        <v>1848</v>
      </c>
      <c r="E74" s="45">
        <v>16</v>
      </c>
      <c r="F74" s="45">
        <v>29568</v>
      </c>
      <c r="G74" s="44">
        <v>4.7</v>
      </c>
      <c r="H74" s="44">
        <v>75.2</v>
      </c>
      <c r="I74" s="43">
        <v>138969.60000000001</v>
      </c>
      <c r="J74" s="42" t="s">
        <v>3366</v>
      </c>
    </row>
    <row r="75" spans="1:10" x14ac:dyDescent="0.25">
      <c r="A75" s="63">
        <v>110872</v>
      </c>
      <c r="B75" s="48" t="s">
        <v>233</v>
      </c>
      <c r="C75" s="49" t="s">
        <v>213</v>
      </c>
      <c r="D75" s="45">
        <v>1320</v>
      </c>
      <c r="E75" s="45">
        <v>30</v>
      </c>
      <c r="F75" s="45">
        <v>39600</v>
      </c>
      <c r="G75" s="44">
        <v>1.9587000000000001</v>
      </c>
      <c r="H75" s="44">
        <v>58.76</v>
      </c>
      <c r="I75" s="43">
        <v>77564.52</v>
      </c>
      <c r="J75" s="42" t="s">
        <v>3366</v>
      </c>
    </row>
    <row r="76" spans="1:10" x14ac:dyDescent="0.25">
      <c r="A76" s="63">
        <v>111643</v>
      </c>
      <c r="B76" s="19" t="s">
        <v>246</v>
      </c>
      <c r="C76" s="42" t="s">
        <v>247</v>
      </c>
      <c r="D76" s="45">
        <v>1584</v>
      </c>
      <c r="E76" s="46">
        <v>21.25</v>
      </c>
      <c r="F76" s="45">
        <v>33660</v>
      </c>
      <c r="G76" s="44">
        <v>5.78</v>
      </c>
      <c r="H76" s="44">
        <v>122.83</v>
      </c>
      <c r="I76" s="43">
        <v>194554.8</v>
      </c>
      <c r="J76" s="42" t="s">
        <v>3366</v>
      </c>
    </row>
    <row r="77" spans="1:10" x14ac:dyDescent="0.25">
      <c r="A77" s="63">
        <v>100877</v>
      </c>
      <c r="B77" s="48" t="s">
        <v>154</v>
      </c>
      <c r="C77" s="49" t="s">
        <v>155</v>
      </c>
      <c r="D77" s="45">
        <v>1000</v>
      </c>
      <c r="E77" s="50">
        <v>37.5</v>
      </c>
      <c r="F77" s="45">
        <v>37500</v>
      </c>
      <c r="G77" s="44">
        <v>4.1500000000000004</v>
      </c>
      <c r="H77" s="44">
        <v>155.63</v>
      </c>
      <c r="I77" s="43">
        <v>155625</v>
      </c>
      <c r="J77" s="42" t="s">
        <v>3366</v>
      </c>
    </row>
    <row r="78" spans="1:10" x14ac:dyDescent="0.25">
      <c r="A78" s="63">
        <v>111361</v>
      </c>
      <c r="B78" s="48" t="s">
        <v>245</v>
      </c>
      <c r="C78" s="47" t="s">
        <v>49</v>
      </c>
      <c r="D78" s="45">
        <v>950</v>
      </c>
      <c r="E78" s="45">
        <v>40</v>
      </c>
      <c r="F78" s="45">
        <v>38000</v>
      </c>
      <c r="G78" s="44">
        <v>1.3180000000000001</v>
      </c>
      <c r="H78" s="44">
        <v>52.72</v>
      </c>
      <c r="I78" s="43">
        <v>50084</v>
      </c>
      <c r="J78" s="42" t="s">
        <v>3366</v>
      </c>
    </row>
    <row r="79" spans="1:10" x14ac:dyDescent="0.25">
      <c r="A79" s="63">
        <v>100101</v>
      </c>
      <c r="B79" s="48" t="s">
        <v>30</v>
      </c>
      <c r="C79" s="47" t="s">
        <v>31</v>
      </c>
      <c r="D79" s="45">
        <v>1000</v>
      </c>
      <c r="E79" s="45">
        <v>40</v>
      </c>
      <c r="F79" s="45">
        <v>40000</v>
      </c>
      <c r="G79" s="44">
        <v>2.2311999999999999</v>
      </c>
      <c r="H79" s="44">
        <v>89.25</v>
      </c>
      <c r="I79" s="43">
        <v>89248</v>
      </c>
      <c r="J79" s="42" t="s">
        <v>3366</v>
      </c>
    </row>
    <row r="80" spans="1:10" x14ac:dyDescent="0.25">
      <c r="A80" s="63">
        <v>100117</v>
      </c>
      <c r="B80" s="48" t="s">
        <v>35</v>
      </c>
      <c r="C80" s="47" t="s">
        <v>36</v>
      </c>
      <c r="D80" s="45">
        <v>1300</v>
      </c>
      <c r="E80" s="45">
        <v>30</v>
      </c>
      <c r="F80" s="45">
        <v>39000</v>
      </c>
      <c r="G80" s="44">
        <v>3.7023999999999999</v>
      </c>
      <c r="H80" s="44">
        <v>111.07</v>
      </c>
      <c r="I80" s="43">
        <v>144393.60000000001</v>
      </c>
      <c r="J80" s="42" t="s">
        <v>3366</v>
      </c>
    </row>
    <row r="81" spans="1:10" x14ac:dyDescent="0.25">
      <c r="A81" s="63">
        <v>110921</v>
      </c>
      <c r="B81" s="48" t="s">
        <v>236</v>
      </c>
      <c r="C81" s="47" t="s">
        <v>36</v>
      </c>
      <c r="D81" s="45">
        <v>1300</v>
      </c>
      <c r="E81" s="45">
        <v>30</v>
      </c>
      <c r="F81" s="45">
        <v>39000</v>
      </c>
      <c r="G81" s="44">
        <v>3.5954000000000002</v>
      </c>
      <c r="H81" s="44">
        <v>107.86</v>
      </c>
      <c r="I81" s="43">
        <v>140220.6</v>
      </c>
      <c r="J81" s="42" t="s">
        <v>3366</v>
      </c>
    </row>
    <row r="82" spans="1:10" x14ac:dyDescent="0.25">
      <c r="A82" s="63">
        <v>100103</v>
      </c>
      <c r="B82" s="48" t="s">
        <v>32</v>
      </c>
      <c r="C82" s="47" t="s">
        <v>33</v>
      </c>
      <c r="D82" s="45">
        <v>0</v>
      </c>
      <c r="E82" s="45">
        <v>0</v>
      </c>
      <c r="F82" s="45">
        <v>36000</v>
      </c>
      <c r="G82" s="44">
        <v>1.4003999999999999</v>
      </c>
      <c r="H82" s="44">
        <v>0</v>
      </c>
      <c r="I82" s="43">
        <v>50414.400000000001</v>
      </c>
      <c r="J82" s="42" t="s">
        <v>3366</v>
      </c>
    </row>
    <row r="83" spans="1:10" x14ac:dyDescent="0.25">
      <c r="A83" s="63">
        <v>100113</v>
      </c>
      <c r="B83" s="48" t="s">
        <v>34</v>
      </c>
      <c r="C83" s="47" t="s">
        <v>33</v>
      </c>
      <c r="D83" s="45">
        <v>0</v>
      </c>
      <c r="E83" s="45">
        <v>0</v>
      </c>
      <c r="F83" s="45">
        <v>36000</v>
      </c>
      <c r="G83" s="44">
        <v>0.37979999999999997</v>
      </c>
      <c r="H83" s="44">
        <v>0</v>
      </c>
      <c r="I83" s="43">
        <v>13672.8</v>
      </c>
      <c r="J83" s="42" t="s">
        <v>3366</v>
      </c>
    </row>
    <row r="84" spans="1:10" x14ac:dyDescent="0.25">
      <c r="A84" s="63">
        <v>110080</v>
      </c>
      <c r="B84" s="48" t="s">
        <v>160</v>
      </c>
      <c r="C84" s="47" t="s">
        <v>161</v>
      </c>
      <c r="D84" s="45">
        <v>1200</v>
      </c>
      <c r="E84" s="45">
        <v>30</v>
      </c>
      <c r="F84" s="45">
        <v>36000</v>
      </c>
      <c r="G84" s="44">
        <v>4.8289</v>
      </c>
      <c r="H84" s="44">
        <v>144.87</v>
      </c>
      <c r="I84" s="43">
        <v>173840.4</v>
      </c>
      <c r="J84" s="42" t="s">
        <v>3366</v>
      </c>
    </row>
    <row r="85" spans="1:10" x14ac:dyDescent="0.25">
      <c r="A85" s="63">
        <v>110462</v>
      </c>
      <c r="B85" s="48" t="s">
        <v>197</v>
      </c>
      <c r="C85" s="49" t="s">
        <v>36</v>
      </c>
      <c r="D85" s="45">
        <v>1300</v>
      </c>
      <c r="E85" s="45">
        <v>30</v>
      </c>
      <c r="F85" s="45">
        <v>39000</v>
      </c>
      <c r="G85" s="44">
        <v>3.1985000000000001</v>
      </c>
      <c r="H85" s="44">
        <v>95.96</v>
      </c>
      <c r="I85" s="43">
        <v>124741.5</v>
      </c>
      <c r="J85" s="42" t="s">
        <v>3366</v>
      </c>
    </row>
    <row r="86" spans="1:10" x14ac:dyDescent="0.25">
      <c r="A86" s="63">
        <v>100313</v>
      </c>
      <c r="B86" s="48" t="s">
        <v>101</v>
      </c>
      <c r="C86" s="49" t="s">
        <v>70</v>
      </c>
      <c r="D86" s="45">
        <v>912</v>
      </c>
      <c r="E86" s="46">
        <v>39.75</v>
      </c>
      <c r="F86" s="45">
        <v>36252</v>
      </c>
      <c r="G86" s="44">
        <v>0.86709999999999998</v>
      </c>
      <c r="H86" s="44">
        <v>34.47</v>
      </c>
      <c r="I86" s="43">
        <v>31434.11</v>
      </c>
      <c r="J86" s="42" t="s">
        <v>3366</v>
      </c>
    </row>
    <row r="87" spans="1:10" x14ac:dyDescent="0.25">
      <c r="A87" s="63">
        <v>100348</v>
      </c>
      <c r="B87" s="48" t="s">
        <v>111</v>
      </c>
      <c r="C87" s="47" t="s">
        <v>20</v>
      </c>
      <c r="D87" s="45">
        <v>1320</v>
      </c>
      <c r="E87" s="45">
        <v>30</v>
      </c>
      <c r="F87" s="45">
        <v>39600</v>
      </c>
      <c r="G87" s="44">
        <v>0.79090000000000005</v>
      </c>
      <c r="H87" s="44">
        <v>23.73</v>
      </c>
      <c r="I87" s="43">
        <v>31319.64</v>
      </c>
      <c r="J87" s="42" t="s">
        <v>3366</v>
      </c>
    </row>
    <row r="88" spans="1:10" x14ac:dyDescent="0.25">
      <c r="A88" s="63">
        <v>111053</v>
      </c>
      <c r="B88" s="48" t="s">
        <v>111</v>
      </c>
      <c r="C88" s="49" t="s">
        <v>213</v>
      </c>
      <c r="D88" s="45">
        <v>1320</v>
      </c>
      <c r="E88" s="45">
        <v>30</v>
      </c>
      <c r="F88" s="45">
        <v>39600</v>
      </c>
      <c r="G88" s="44">
        <v>0.92169999999999996</v>
      </c>
      <c r="H88" s="44">
        <v>27.65</v>
      </c>
      <c r="I88" s="43">
        <v>36499.32</v>
      </c>
      <c r="J88" s="42" t="s">
        <v>3366</v>
      </c>
    </row>
    <row r="89" spans="1:10" x14ac:dyDescent="0.25">
      <c r="A89" s="63">
        <v>110723</v>
      </c>
      <c r="B89" s="48" t="s">
        <v>220</v>
      </c>
      <c r="C89" s="49" t="s">
        <v>221</v>
      </c>
      <c r="D89" s="45">
        <v>1500</v>
      </c>
      <c r="E89" s="46">
        <v>21.75</v>
      </c>
      <c r="F89" s="45">
        <v>32625</v>
      </c>
      <c r="G89" s="44">
        <v>3.1186000000000003</v>
      </c>
      <c r="H89" s="44">
        <v>67.83</v>
      </c>
      <c r="I89" s="43">
        <v>101744.33</v>
      </c>
      <c r="J89" s="42" t="s">
        <v>3366</v>
      </c>
    </row>
    <row r="90" spans="1:10" x14ac:dyDescent="0.25">
      <c r="A90" s="63">
        <v>100047</v>
      </c>
      <c r="B90" s="48" t="s">
        <v>28</v>
      </c>
      <c r="C90" s="49" t="s">
        <v>29</v>
      </c>
      <c r="D90" s="45">
        <v>0</v>
      </c>
      <c r="E90" s="45">
        <v>0</v>
      </c>
      <c r="F90" s="45">
        <v>48000</v>
      </c>
      <c r="G90" s="44">
        <v>2.2707999999999999</v>
      </c>
      <c r="H90" s="44">
        <v>0</v>
      </c>
      <c r="I90" s="43">
        <v>108998.39999999999</v>
      </c>
      <c r="J90" s="42" t="s">
        <v>3366</v>
      </c>
    </row>
    <row r="91" spans="1:10" x14ac:dyDescent="0.25">
      <c r="A91" s="63">
        <v>100046</v>
      </c>
      <c r="B91" s="48" t="s">
        <v>26</v>
      </c>
      <c r="C91" s="47" t="s">
        <v>27</v>
      </c>
      <c r="D91" s="45">
        <v>1334</v>
      </c>
      <c r="E91" s="45">
        <v>30</v>
      </c>
      <c r="F91" s="45">
        <v>40020</v>
      </c>
      <c r="G91" s="44">
        <v>2.6375000000000002</v>
      </c>
      <c r="H91" s="44">
        <v>79.13</v>
      </c>
      <c r="I91" s="43">
        <v>105552.75</v>
      </c>
      <c r="J91" s="42" t="s">
        <v>3366</v>
      </c>
    </row>
    <row r="92" spans="1:10" x14ac:dyDescent="0.25">
      <c r="A92" s="63">
        <v>110845</v>
      </c>
      <c r="B92" s="48" t="s">
        <v>26</v>
      </c>
      <c r="C92" s="47" t="s">
        <v>225</v>
      </c>
      <c r="D92" s="45">
        <v>1600</v>
      </c>
      <c r="E92" s="45">
        <v>24</v>
      </c>
      <c r="F92" s="45">
        <v>38400</v>
      </c>
      <c r="G92" s="44">
        <v>2.5499999999999998</v>
      </c>
      <c r="H92" s="44">
        <v>61.2</v>
      </c>
      <c r="I92" s="43">
        <v>97920</v>
      </c>
      <c r="J92" s="42" t="s">
        <v>3366</v>
      </c>
    </row>
    <row r="93" spans="1:10" x14ac:dyDescent="0.25">
      <c r="A93" s="63">
        <v>110931</v>
      </c>
      <c r="B93" s="48" t="s">
        <v>237</v>
      </c>
      <c r="C93" s="47" t="s">
        <v>238</v>
      </c>
      <c r="D93" s="45">
        <v>1584</v>
      </c>
      <c r="E93" s="45">
        <v>25</v>
      </c>
      <c r="F93" s="45">
        <v>39600</v>
      </c>
      <c r="G93" s="44">
        <v>4.0864000000000003</v>
      </c>
      <c r="H93" s="44">
        <v>102.16</v>
      </c>
      <c r="I93" s="43">
        <v>161821.44</v>
      </c>
      <c r="J93" s="42" t="s">
        <v>3366</v>
      </c>
    </row>
    <row r="94" spans="1:10" x14ac:dyDescent="0.25">
      <c r="A94" s="63">
        <v>110855</v>
      </c>
      <c r="B94" s="48" t="s">
        <v>230</v>
      </c>
      <c r="C94" s="47" t="s">
        <v>135</v>
      </c>
      <c r="D94" s="45">
        <v>800</v>
      </c>
      <c r="E94" s="45">
        <v>50</v>
      </c>
      <c r="F94" s="45">
        <v>40000</v>
      </c>
      <c r="G94" s="44">
        <v>0.46700000000000003</v>
      </c>
      <c r="H94" s="44">
        <v>23.35</v>
      </c>
      <c r="I94" s="43">
        <v>18680</v>
      </c>
      <c r="J94" s="42" t="s">
        <v>3366</v>
      </c>
    </row>
    <row r="95" spans="1:10" x14ac:dyDescent="0.25">
      <c r="A95" s="63">
        <v>110857</v>
      </c>
      <c r="B95" s="48" t="s">
        <v>230</v>
      </c>
      <c r="C95" s="47" t="s">
        <v>133</v>
      </c>
      <c r="D95" s="45">
        <v>1000</v>
      </c>
      <c r="E95" s="45">
        <v>40</v>
      </c>
      <c r="F95" s="45">
        <v>40000</v>
      </c>
      <c r="G95" s="44">
        <v>0.4274</v>
      </c>
      <c r="H95" s="44">
        <v>17.100000000000001</v>
      </c>
      <c r="I95" s="43">
        <v>17096</v>
      </c>
      <c r="J95" s="42" t="s">
        <v>3366</v>
      </c>
    </row>
    <row r="96" spans="1:10" x14ac:dyDescent="0.25">
      <c r="A96" s="63">
        <v>100409</v>
      </c>
      <c r="B96" s="48" t="s">
        <v>134</v>
      </c>
      <c r="C96" s="49" t="s">
        <v>135</v>
      </c>
      <c r="D96" s="45">
        <v>864</v>
      </c>
      <c r="E96" s="45">
        <v>50</v>
      </c>
      <c r="F96" s="45">
        <v>43200</v>
      </c>
      <c r="G96" s="44">
        <v>0.38700000000000001</v>
      </c>
      <c r="H96" s="44">
        <v>19.350000000000001</v>
      </c>
      <c r="I96" s="43">
        <v>16718.400000000001</v>
      </c>
      <c r="J96" s="42" t="s">
        <v>3366</v>
      </c>
    </row>
    <row r="97" spans="1:10" x14ac:dyDescent="0.25">
      <c r="A97" s="63">
        <v>100400</v>
      </c>
      <c r="B97" s="48" t="s">
        <v>132</v>
      </c>
      <c r="C97" s="49" t="s">
        <v>133</v>
      </c>
      <c r="D97" s="45">
        <v>1071</v>
      </c>
      <c r="E97" s="45">
        <v>40</v>
      </c>
      <c r="F97" s="45">
        <v>42840</v>
      </c>
      <c r="G97" s="44">
        <v>0.39630000000000004</v>
      </c>
      <c r="H97" s="44">
        <v>15.85</v>
      </c>
      <c r="I97" s="43">
        <v>16977.490000000002</v>
      </c>
      <c r="J97" s="42" t="s">
        <v>3366</v>
      </c>
    </row>
    <row r="98" spans="1:10" x14ac:dyDescent="0.25">
      <c r="A98" s="63">
        <v>100417</v>
      </c>
      <c r="B98" s="48" t="s">
        <v>137</v>
      </c>
      <c r="C98" s="49" t="s">
        <v>33</v>
      </c>
      <c r="D98" s="45">
        <v>0</v>
      </c>
      <c r="E98" s="45">
        <v>0</v>
      </c>
      <c r="F98" s="45">
        <v>45000</v>
      </c>
      <c r="G98" s="44">
        <v>0.3649</v>
      </c>
      <c r="H98" s="44">
        <v>0</v>
      </c>
      <c r="I98" s="43">
        <v>16420.5</v>
      </c>
      <c r="J98" s="42" t="s">
        <v>3366</v>
      </c>
    </row>
    <row r="99" spans="1:10" x14ac:dyDescent="0.25">
      <c r="A99" s="63">
        <v>100420</v>
      </c>
      <c r="B99" s="48" t="s">
        <v>138</v>
      </c>
      <c r="C99" s="49" t="s">
        <v>33</v>
      </c>
      <c r="D99" s="45">
        <v>0</v>
      </c>
      <c r="E99" s="45">
        <v>0</v>
      </c>
      <c r="F99" s="45">
        <v>45000</v>
      </c>
      <c r="G99" s="44">
        <v>0.37979999999999997</v>
      </c>
      <c r="H99" s="44">
        <v>0</v>
      </c>
      <c r="I99" s="43">
        <v>17091</v>
      </c>
      <c r="J99" s="42" t="s">
        <v>3366</v>
      </c>
    </row>
    <row r="100" spans="1:10" x14ac:dyDescent="0.25">
      <c r="A100" s="63">
        <v>100413</v>
      </c>
      <c r="B100" s="48" t="s">
        <v>136</v>
      </c>
      <c r="C100" s="49" t="s">
        <v>135</v>
      </c>
      <c r="D100" s="45">
        <v>864</v>
      </c>
      <c r="E100" s="45">
        <v>50</v>
      </c>
      <c r="F100" s="45">
        <v>43200</v>
      </c>
      <c r="G100" s="44">
        <v>0.26170000000000004</v>
      </c>
      <c r="H100" s="44">
        <v>13.09</v>
      </c>
      <c r="I100" s="43">
        <v>11305.44</v>
      </c>
      <c r="J100" s="42" t="s">
        <v>3366</v>
      </c>
    </row>
    <row r="101" spans="1:10" x14ac:dyDescent="0.25">
      <c r="A101" s="63">
        <v>100418</v>
      </c>
      <c r="B101" s="48" t="s">
        <v>136</v>
      </c>
      <c r="C101" s="49" t="s">
        <v>33</v>
      </c>
      <c r="D101" s="45">
        <v>0</v>
      </c>
      <c r="E101" s="45">
        <v>0</v>
      </c>
      <c r="F101" s="45">
        <v>45000</v>
      </c>
      <c r="G101" s="44">
        <v>0.35189999999999999</v>
      </c>
      <c r="H101" s="44">
        <v>0</v>
      </c>
      <c r="I101" s="43">
        <v>15835.5</v>
      </c>
      <c r="J101" s="42" t="s">
        <v>3366</v>
      </c>
    </row>
    <row r="102" spans="1:10" x14ac:dyDescent="0.25">
      <c r="A102" s="63">
        <v>100912</v>
      </c>
      <c r="B102" s="48" t="s">
        <v>157</v>
      </c>
      <c r="C102" s="47" t="s">
        <v>33</v>
      </c>
      <c r="D102" s="45">
        <v>0</v>
      </c>
      <c r="E102" s="45">
        <v>0</v>
      </c>
      <c r="F102" s="45">
        <v>45000</v>
      </c>
      <c r="G102" s="44">
        <v>0.3674</v>
      </c>
      <c r="H102" s="44">
        <v>0</v>
      </c>
      <c r="I102" s="43">
        <v>16533</v>
      </c>
      <c r="J102" s="42" t="s">
        <v>3366</v>
      </c>
    </row>
    <row r="103" spans="1:10" x14ac:dyDescent="0.25">
      <c r="A103" s="63">
        <v>110482</v>
      </c>
      <c r="B103" s="48" t="s">
        <v>200</v>
      </c>
      <c r="C103" s="47" t="s">
        <v>135</v>
      </c>
      <c r="D103" s="45">
        <v>864</v>
      </c>
      <c r="E103" s="45">
        <v>50</v>
      </c>
      <c r="F103" s="45">
        <v>43200</v>
      </c>
      <c r="G103" s="44">
        <v>0.435</v>
      </c>
      <c r="H103" s="44">
        <v>21.75</v>
      </c>
      <c r="I103" s="43">
        <v>18792</v>
      </c>
      <c r="J103" s="42" t="s">
        <v>3366</v>
      </c>
    </row>
    <row r="104" spans="1:10" x14ac:dyDescent="0.25">
      <c r="A104" s="63">
        <v>110208</v>
      </c>
      <c r="B104" s="48" t="s">
        <v>169</v>
      </c>
      <c r="C104" s="49" t="s">
        <v>145</v>
      </c>
      <c r="D104" s="45">
        <v>1728</v>
      </c>
      <c r="E104" s="45">
        <v>25</v>
      </c>
      <c r="F104" s="45">
        <v>43200</v>
      </c>
      <c r="G104" s="44">
        <v>0.42310000000000003</v>
      </c>
      <c r="H104" s="44">
        <v>10.58</v>
      </c>
      <c r="I104" s="43">
        <v>18277.919999999998</v>
      </c>
      <c r="J104" s="42" t="s">
        <v>3366</v>
      </c>
    </row>
    <row r="105" spans="1:10" x14ac:dyDescent="0.25">
      <c r="A105" s="63">
        <v>110211</v>
      </c>
      <c r="B105" s="48" t="s">
        <v>169</v>
      </c>
      <c r="C105" s="49" t="s">
        <v>133</v>
      </c>
      <c r="D105" s="45">
        <v>1071</v>
      </c>
      <c r="E105" s="45">
        <v>40</v>
      </c>
      <c r="F105" s="45">
        <v>42840</v>
      </c>
      <c r="G105" s="44">
        <v>0.40439999999999998</v>
      </c>
      <c r="H105" s="44">
        <v>16.18</v>
      </c>
      <c r="I105" s="43">
        <v>17324.5</v>
      </c>
      <c r="J105" s="42" t="s">
        <v>3366</v>
      </c>
    </row>
    <row r="106" spans="1:10" x14ac:dyDescent="0.25">
      <c r="A106" s="63">
        <v>100188</v>
      </c>
      <c r="B106" t="s">
        <v>66</v>
      </c>
      <c r="C106" s="47" t="s">
        <v>31</v>
      </c>
      <c r="D106" s="45">
        <v>1000</v>
      </c>
      <c r="E106" s="45">
        <v>40</v>
      </c>
      <c r="F106" s="45">
        <v>40000</v>
      </c>
      <c r="G106" s="44">
        <v>2.57</v>
      </c>
      <c r="H106" s="44">
        <v>102.8</v>
      </c>
      <c r="I106" s="43">
        <v>102800</v>
      </c>
      <c r="J106" s="42" t="s">
        <v>3366</v>
      </c>
    </row>
    <row r="107" spans="1:10" x14ac:dyDescent="0.25">
      <c r="A107" s="63">
        <v>100184</v>
      </c>
      <c r="B107" t="s">
        <v>62</v>
      </c>
      <c r="C107" s="47" t="s">
        <v>63</v>
      </c>
      <c r="D107" s="45">
        <v>1000</v>
      </c>
      <c r="E107" s="45">
        <v>40</v>
      </c>
      <c r="F107" s="45">
        <v>40000</v>
      </c>
      <c r="G107" s="44">
        <v>2.67</v>
      </c>
      <c r="H107" s="44">
        <v>106.8</v>
      </c>
      <c r="I107" s="43">
        <v>106800</v>
      </c>
      <c r="J107" s="42" t="s">
        <v>3366</v>
      </c>
    </row>
    <row r="108" spans="1:10" x14ac:dyDescent="0.25">
      <c r="A108" s="63">
        <v>100187</v>
      </c>
      <c r="B108" t="s">
        <v>64</v>
      </c>
      <c r="C108" s="47" t="s">
        <v>65</v>
      </c>
      <c r="D108" s="45">
        <v>1000</v>
      </c>
      <c r="E108" s="45">
        <v>40</v>
      </c>
      <c r="F108" s="45">
        <v>40000</v>
      </c>
      <c r="G108" s="44">
        <v>2.9229000000000003</v>
      </c>
      <c r="H108" s="44">
        <v>116.92</v>
      </c>
      <c r="I108" s="43">
        <v>116916</v>
      </c>
      <c r="J108" s="42" t="s">
        <v>3366</v>
      </c>
    </row>
    <row r="109" spans="1:10" x14ac:dyDescent="0.25">
      <c r="A109" s="63">
        <v>110859</v>
      </c>
      <c r="B109" s="48" t="s">
        <v>231</v>
      </c>
      <c r="C109" s="47" t="s">
        <v>215</v>
      </c>
      <c r="D109" s="45">
        <v>1400</v>
      </c>
      <c r="E109" s="45">
        <v>24</v>
      </c>
      <c r="F109" s="45">
        <v>33600</v>
      </c>
      <c r="G109" s="44">
        <v>1.9378</v>
      </c>
      <c r="H109" s="44">
        <v>46.51</v>
      </c>
      <c r="I109" s="43">
        <v>65110.080000000002</v>
      </c>
      <c r="J109" s="42" t="s">
        <v>3366</v>
      </c>
    </row>
    <row r="110" spans="1:10" x14ac:dyDescent="0.25">
      <c r="A110" s="63">
        <v>110161</v>
      </c>
      <c r="B110" s="48" t="s">
        <v>163</v>
      </c>
      <c r="C110" s="47" t="s">
        <v>164</v>
      </c>
      <c r="D110" s="45">
        <v>1456</v>
      </c>
      <c r="E110" s="45">
        <v>25</v>
      </c>
      <c r="F110" s="45">
        <v>36400</v>
      </c>
      <c r="G110" s="44">
        <v>3.5432000000000001</v>
      </c>
      <c r="H110" s="44">
        <v>88.58</v>
      </c>
      <c r="I110" s="43">
        <v>128972.48</v>
      </c>
      <c r="J110" s="42" t="s">
        <v>3366</v>
      </c>
    </row>
    <row r="111" spans="1:10" x14ac:dyDescent="0.25">
      <c r="A111" s="63">
        <v>100212</v>
      </c>
      <c r="B111" s="48" t="s">
        <v>71</v>
      </c>
      <c r="C111" s="49" t="s">
        <v>70</v>
      </c>
      <c r="D111" s="45">
        <v>912</v>
      </c>
      <c r="E111" s="46">
        <v>39.75</v>
      </c>
      <c r="F111" s="45">
        <v>36252</v>
      </c>
      <c r="G111" s="44">
        <v>1.0885</v>
      </c>
      <c r="H111" s="44">
        <v>43.27</v>
      </c>
      <c r="I111" s="43">
        <v>39460.300000000003</v>
      </c>
      <c r="J111" s="42" t="s">
        <v>3366</v>
      </c>
    </row>
    <row r="112" spans="1:10" x14ac:dyDescent="0.25">
      <c r="A112" s="63">
        <v>111230</v>
      </c>
      <c r="B112" s="48" t="s">
        <v>243</v>
      </c>
      <c r="C112" s="47" t="s">
        <v>244</v>
      </c>
      <c r="D112" s="45">
        <v>1320</v>
      </c>
      <c r="E112" s="45">
        <v>30</v>
      </c>
      <c r="F112" s="45">
        <v>39600</v>
      </c>
      <c r="G112" s="44">
        <v>0.96849999999999992</v>
      </c>
      <c r="H112" s="44">
        <v>29.06</v>
      </c>
      <c r="I112" s="43">
        <v>38352.6</v>
      </c>
      <c r="J112" s="42" t="s">
        <v>3366</v>
      </c>
    </row>
    <row r="113" spans="1:10" x14ac:dyDescent="0.25">
      <c r="A113" s="63">
        <v>100465</v>
      </c>
      <c r="B113" s="48" t="s">
        <v>142</v>
      </c>
      <c r="C113" s="49" t="s">
        <v>143</v>
      </c>
      <c r="D113" s="45">
        <v>1040</v>
      </c>
      <c r="E113" s="50">
        <v>31.5</v>
      </c>
      <c r="F113" s="45">
        <v>32760</v>
      </c>
      <c r="G113" s="44">
        <v>1.0206</v>
      </c>
      <c r="H113" s="44">
        <v>32.15</v>
      </c>
      <c r="I113" s="43">
        <v>33434.86</v>
      </c>
      <c r="J113" s="42" t="s">
        <v>3366</v>
      </c>
    </row>
    <row r="114" spans="1:10" x14ac:dyDescent="0.25">
      <c r="A114" s="63">
        <v>100439</v>
      </c>
      <c r="B114" s="48" t="s">
        <v>140</v>
      </c>
      <c r="C114" s="49" t="s">
        <v>141</v>
      </c>
      <c r="D114" s="45">
        <v>800</v>
      </c>
      <c r="E114" s="50">
        <v>46.2</v>
      </c>
      <c r="F114" s="45">
        <v>36960</v>
      </c>
      <c r="G114" s="44">
        <v>1.1255999999999999</v>
      </c>
      <c r="H114" s="44">
        <v>52</v>
      </c>
      <c r="I114" s="43">
        <v>41602.18</v>
      </c>
      <c r="J114" s="42" t="s">
        <v>3366</v>
      </c>
    </row>
    <row r="115" spans="1:10" x14ac:dyDescent="0.25">
      <c r="A115" s="63">
        <v>100443</v>
      </c>
      <c r="B115" s="48" t="s">
        <v>140</v>
      </c>
      <c r="C115" s="47" t="s">
        <v>33</v>
      </c>
      <c r="D115" s="45">
        <v>0</v>
      </c>
      <c r="E115" s="45">
        <v>0</v>
      </c>
      <c r="F115" s="45">
        <v>48000</v>
      </c>
      <c r="G115" s="44">
        <v>0.86760000000000004</v>
      </c>
      <c r="H115" s="44">
        <v>0</v>
      </c>
      <c r="I115" s="43">
        <v>41644.800000000003</v>
      </c>
      <c r="J115" s="42" t="s">
        <v>3366</v>
      </c>
    </row>
    <row r="116" spans="1:10" x14ac:dyDescent="0.25">
      <c r="A116" s="63">
        <v>100277</v>
      </c>
      <c r="B116" s="48" t="s">
        <v>91</v>
      </c>
      <c r="C116" s="49" t="s">
        <v>92</v>
      </c>
      <c r="D116" s="45">
        <v>1920</v>
      </c>
      <c r="E116" s="45">
        <v>19</v>
      </c>
      <c r="F116" s="45">
        <v>36480</v>
      </c>
      <c r="G116" s="44">
        <v>1.1512</v>
      </c>
      <c r="H116" s="44">
        <v>21.87</v>
      </c>
      <c r="I116" s="43">
        <v>41995.78</v>
      </c>
      <c r="J116" s="42" t="s">
        <v>3366</v>
      </c>
    </row>
    <row r="117" spans="1:10" x14ac:dyDescent="0.25">
      <c r="A117" s="63">
        <v>110651</v>
      </c>
      <c r="B117" s="48" t="s">
        <v>214</v>
      </c>
      <c r="C117" s="49" t="s">
        <v>215</v>
      </c>
      <c r="D117" s="45">
        <v>1408</v>
      </c>
      <c r="E117" s="45">
        <v>27</v>
      </c>
      <c r="F117" s="45">
        <v>38016</v>
      </c>
      <c r="G117" s="44">
        <v>1.0906</v>
      </c>
      <c r="H117" s="44">
        <v>29.45</v>
      </c>
      <c r="I117" s="43">
        <v>41460.25</v>
      </c>
      <c r="J117" s="42" t="s">
        <v>3366</v>
      </c>
    </row>
    <row r="118" spans="1:10" x14ac:dyDescent="0.25">
      <c r="A118" s="63">
        <v>100283</v>
      </c>
      <c r="B118" s="48" t="s">
        <v>93</v>
      </c>
      <c r="C118" s="47" t="s">
        <v>94</v>
      </c>
      <c r="D118" s="45">
        <v>1026</v>
      </c>
      <c r="E118" s="50">
        <v>36.5</v>
      </c>
      <c r="F118" s="45">
        <v>37449</v>
      </c>
      <c r="G118" s="44">
        <v>0.47450000000000003</v>
      </c>
      <c r="H118" s="44">
        <v>17.32</v>
      </c>
      <c r="I118" s="43">
        <v>17769.55</v>
      </c>
      <c r="J118" s="42" t="s">
        <v>3366</v>
      </c>
    </row>
    <row r="119" spans="1:10" x14ac:dyDescent="0.25">
      <c r="A119" s="63">
        <v>110393</v>
      </c>
      <c r="B119" s="48" t="s">
        <v>185</v>
      </c>
      <c r="C119" s="47" t="s">
        <v>186</v>
      </c>
      <c r="D119" s="45">
        <v>2100</v>
      </c>
      <c r="E119" s="50">
        <v>10.8</v>
      </c>
      <c r="F119" s="45">
        <v>22680</v>
      </c>
      <c r="G119" s="44">
        <v>1.2828999999999999</v>
      </c>
      <c r="H119" s="44">
        <v>13.86</v>
      </c>
      <c r="I119" s="43">
        <v>29096.17</v>
      </c>
      <c r="J119" s="42" t="s">
        <v>3366</v>
      </c>
    </row>
    <row r="120" spans="1:10" x14ac:dyDescent="0.25">
      <c r="A120" s="63">
        <v>110501</v>
      </c>
      <c r="B120" s="48" t="s">
        <v>201</v>
      </c>
      <c r="C120" s="47" t="s">
        <v>202</v>
      </c>
      <c r="D120" s="45">
        <v>2000</v>
      </c>
      <c r="E120" s="45">
        <v>20</v>
      </c>
      <c r="F120" s="45">
        <v>40000</v>
      </c>
      <c r="G120" s="44">
        <v>2.605</v>
      </c>
      <c r="H120" s="44">
        <v>52.1</v>
      </c>
      <c r="I120" s="43">
        <v>104200</v>
      </c>
      <c r="J120" s="42" t="s">
        <v>3366</v>
      </c>
    </row>
    <row r="121" spans="1:10" x14ac:dyDescent="0.25">
      <c r="A121" s="63">
        <v>110520</v>
      </c>
      <c r="B121" s="48" t="s">
        <v>205</v>
      </c>
      <c r="C121" s="47" t="s">
        <v>202</v>
      </c>
      <c r="D121" s="45">
        <v>1890</v>
      </c>
      <c r="E121" s="45">
        <v>20</v>
      </c>
      <c r="F121" s="45">
        <v>37800</v>
      </c>
      <c r="G121" s="44">
        <v>2.5924999999999998</v>
      </c>
      <c r="H121" s="44">
        <v>51.85</v>
      </c>
      <c r="I121" s="43">
        <v>97996.5</v>
      </c>
      <c r="J121" s="42" t="s">
        <v>3366</v>
      </c>
    </row>
    <row r="122" spans="1:10" x14ac:dyDescent="0.25">
      <c r="A122" s="63">
        <v>110504</v>
      </c>
      <c r="B122" s="48" t="s">
        <v>203</v>
      </c>
      <c r="C122" s="49" t="s">
        <v>202</v>
      </c>
      <c r="D122" s="45">
        <v>1400</v>
      </c>
      <c r="E122" s="45">
        <v>20</v>
      </c>
      <c r="F122" s="45">
        <v>28000</v>
      </c>
      <c r="G122" s="44">
        <v>2.63</v>
      </c>
      <c r="H122" s="44">
        <v>52.6</v>
      </c>
      <c r="I122" s="43">
        <v>73640</v>
      </c>
      <c r="J122" s="42" t="s">
        <v>3366</v>
      </c>
    </row>
    <row r="123" spans="1:10" x14ac:dyDescent="0.25">
      <c r="A123" s="63">
        <v>100425</v>
      </c>
      <c r="B123" s="48" t="s">
        <v>139</v>
      </c>
      <c r="C123" s="47" t="s">
        <v>80</v>
      </c>
      <c r="D123" s="45">
        <v>2000</v>
      </c>
      <c r="E123" s="45">
        <v>20</v>
      </c>
      <c r="F123" s="45">
        <v>40000</v>
      </c>
      <c r="G123" s="44">
        <v>2.5467</v>
      </c>
      <c r="H123" s="44">
        <v>50.93</v>
      </c>
      <c r="I123" s="43">
        <v>101868</v>
      </c>
      <c r="J123" s="42" t="s">
        <v>3366</v>
      </c>
    </row>
    <row r="124" spans="1:10" x14ac:dyDescent="0.25">
      <c r="A124" s="63">
        <v>110506</v>
      </c>
      <c r="B124" s="48" t="s">
        <v>204</v>
      </c>
      <c r="C124" s="47" t="s">
        <v>202</v>
      </c>
      <c r="D124" s="45">
        <v>2000</v>
      </c>
      <c r="E124" s="45">
        <v>20</v>
      </c>
      <c r="F124" s="45">
        <v>40000</v>
      </c>
      <c r="G124" s="44">
        <v>2.5867</v>
      </c>
      <c r="H124" s="44">
        <v>51.73</v>
      </c>
      <c r="I124" s="43">
        <v>103468</v>
      </c>
      <c r="J124" s="42" t="s">
        <v>3366</v>
      </c>
    </row>
    <row r="125" spans="1:10" x14ac:dyDescent="0.25">
      <c r="A125" s="63">
        <v>100241</v>
      </c>
      <c r="B125" s="48" t="s">
        <v>81</v>
      </c>
      <c r="C125" s="47" t="s">
        <v>82</v>
      </c>
      <c r="D125" s="45">
        <v>1400</v>
      </c>
      <c r="E125" s="50">
        <v>26.4</v>
      </c>
      <c r="F125" s="45">
        <v>36960</v>
      </c>
      <c r="G125" s="44">
        <v>1.8243</v>
      </c>
      <c r="H125" s="44">
        <v>48.16</v>
      </c>
      <c r="I125" s="43">
        <v>67426.13</v>
      </c>
      <c r="J125" s="42" t="s">
        <v>3366</v>
      </c>
    </row>
    <row r="126" spans="1:10" x14ac:dyDescent="0.25">
      <c r="A126" s="63">
        <v>100220</v>
      </c>
      <c r="B126" s="48" t="s">
        <v>74</v>
      </c>
      <c r="C126" s="47" t="s">
        <v>70</v>
      </c>
      <c r="D126" s="45">
        <v>912</v>
      </c>
      <c r="E126" s="46">
        <v>39.75</v>
      </c>
      <c r="F126" s="45">
        <v>36252</v>
      </c>
      <c r="G126" s="44">
        <v>1.0459000000000001</v>
      </c>
      <c r="H126" s="44">
        <v>41.57</v>
      </c>
      <c r="I126" s="43">
        <v>37915.97</v>
      </c>
      <c r="J126" s="42" t="s">
        <v>3366</v>
      </c>
    </row>
    <row r="127" spans="1:10" x14ac:dyDescent="0.25">
      <c r="A127" s="63">
        <v>100219</v>
      </c>
      <c r="B127" s="48" t="s">
        <v>73</v>
      </c>
      <c r="C127" s="49" t="s">
        <v>70</v>
      </c>
      <c r="D127" s="45">
        <v>912</v>
      </c>
      <c r="E127" s="46">
        <v>39.75</v>
      </c>
      <c r="F127" s="45">
        <v>36252</v>
      </c>
      <c r="G127" s="44">
        <v>1.1013999999999999</v>
      </c>
      <c r="H127" s="44">
        <v>43.78</v>
      </c>
      <c r="I127" s="43">
        <v>39927.949999999997</v>
      </c>
      <c r="J127" s="42" t="s">
        <v>3366</v>
      </c>
    </row>
    <row r="128" spans="1:10" x14ac:dyDescent="0.25">
      <c r="A128" s="63">
        <v>100238</v>
      </c>
      <c r="B128" s="48" t="s">
        <v>78</v>
      </c>
      <c r="C128" s="47" t="s">
        <v>79</v>
      </c>
      <c r="D128" s="45">
        <v>1452</v>
      </c>
      <c r="E128" s="45">
        <v>24</v>
      </c>
      <c r="F128" s="45">
        <v>34848</v>
      </c>
      <c r="G128" s="44">
        <v>1.9452</v>
      </c>
      <c r="H128" s="44">
        <v>46.68</v>
      </c>
      <c r="I128" s="43">
        <v>67786.33</v>
      </c>
      <c r="J128" s="42" t="s">
        <v>3366</v>
      </c>
    </row>
    <row r="129" spans="1:10" x14ac:dyDescent="0.25">
      <c r="A129" s="63">
        <v>100239</v>
      </c>
      <c r="B129" s="48" t="s">
        <v>78</v>
      </c>
      <c r="C129" s="47" t="s">
        <v>80</v>
      </c>
      <c r="D129" s="45">
        <v>1900</v>
      </c>
      <c r="E129" s="45">
        <v>20</v>
      </c>
      <c r="F129" s="45">
        <v>38000</v>
      </c>
      <c r="G129" s="44">
        <v>1.6230000000000002</v>
      </c>
      <c r="H129" s="44">
        <v>32.46</v>
      </c>
      <c r="I129" s="43">
        <v>61674</v>
      </c>
      <c r="J129" s="42" t="s">
        <v>3366</v>
      </c>
    </row>
    <row r="130" spans="1:10" x14ac:dyDescent="0.25">
      <c r="A130" s="63">
        <v>110854</v>
      </c>
      <c r="B130" s="48" t="s">
        <v>228</v>
      </c>
      <c r="C130" s="49" t="s">
        <v>229</v>
      </c>
      <c r="D130" s="45">
        <v>3780</v>
      </c>
      <c r="E130" s="46">
        <v>8.25</v>
      </c>
      <c r="F130" s="45">
        <v>31185</v>
      </c>
      <c r="G130" s="44">
        <v>1.89</v>
      </c>
      <c r="H130" s="44">
        <v>15.59</v>
      </c>
      <c r="I130" s="43">
        <v>58939.65</v>
      </c>
      <c r="J130" s="42" t="s">
        <v>3366</v>
      </c>
    </row>
    <row r="131" spans="1:10" x14ac:dyDescent="0.25">
      <c r="A131" s="63">
        <v>100396</v>
      </c>
      <c r="B131" s="48" t="s">
        <v>130</v>
      </c>
      <c r="C131" s="49" t="s">
        <v>131</v>
      </c>
      <c r="D131" s="45">
        <v>1232</v>
      </c>
      <c r="E131" s="45">
        <v>30</v>
      </c>
      <c r="F131" s="45">
        <v>36960</v>
      </c>
      <c r="G131" s="44">
        <v>1.2729000000000001</v>
      </c>
      <c r="H131" s="44">
        <v>38.19</v>
      </c>
      <c r="I131" s="43">
        <v>47046.38</v>
      </c>
      <c r="J131" s="42" t="s">
        <v>3366</v>
      </c>
    </row>
    <row r="132" spans="1:10" x14ac:dyDescent="0.25">
      <c r="A132" s="63">
        <v>110700</v>
      </c>
      <c r="B132" s="48" t="s">
        <v>216</v>
      </c>
      <c r="C132" s="47" t="s">
        <v>217</v>
      </c>
      <c r="D132" s="45">
        <v>0</v>
      </c>
      <c r="E132" s="45">
        <v>0</v>
      </c>
      <c r="F132" s="45">
        <v>44000</v>
      </c>
      <c r="G132" s="44">
        <v>0.56899999999999995</v>
      </c>
      <c r="H132" s="44">
        <v>0</v>
      </c>
      <c r="I132" s="43">
        <v>25036</v>
      </c>
      <c r="J132" s="42" t="s">
        <v>3366</v>
      </c>
    </row>
    <row r="133" spans="1:10" x14ac:dyDescent="0.25">
      <c r="A133" s="63">
        <v>100225</v>
      </c>
      <c r="B133" s="48" t="s">
        <v>76</v>
      </c>
      <c r="C133" s="47" t="s">
        <v>70</v>
      </c>
      <c r="D133" s="45">
        <v>912</v>
      </c>
      <c r="E133" s="50">
        <v>39.5</v>
      </c>
      <c r="F133" s="45">
        <v>36024</v>
      </c>
      <c r="G133" s="44">
        <v>1.1396999999999999</v>
      </c>
      <c r="H133" s="44">
        <v>45.02</v>
      </c>
      <c r="I133" s="43">
        <v>41056.550000000003</v>
      </c>
      <c r="J133" s="42" t="s">
        <v>3366</v>
      </c>
    </row>
    <row r="134" spans="1:10" x14ac:dyDescent="0.25">
      <c r="A134" s="63">
        <v>100226</v>
      </c>
      <c r="B134" s="48" t="s">
        <v>77</v>
      </c>
      <c r="C134" s="47" t="s">
        <v>70</v>
      </c>
      <c r="D134" s="45">
        <v>912</v>
      </c>
      <c r="E134" s="50">
        <v>39.5</v>
      </c>
      <c r="F134" s="45">
        <v>36024</v>
      </c>
      <c r="G134" s="44">
        <v>1.2818000000000001</v>
      </c>
      <c r="H134" s="44">
        <v>50.63</v>
      </c>
      <c r="I134" s="43">
        <v>46175.56</v>
      </c>
      <c r="J134" s="42" t="s">
        <v>3366</v>
      </c>
    </row>
    <row r="135" spans="1:10" x14ac:dyDescent="0.25">
      <c r="A135" s="63">
        <v>100224</v>
      </c>
      <c r="B135" s="48" t="s">
        <v>75</v>
      </c>
      <c r="C135" s="47" t="s">
        <v>70</v>
      </c>
      <c r="D135" s="45">
        <v>912</v>
      </c>
      <c r="E135" s="50">
        <v>39.5</v>
      </c>
      <c r="F135" s="45">
        <v>36024</v>
      </c>
      <c r="G135" s="44">
        <v>1.306</v>
      </c>
      <c r="H135" s="44">
        <v>51.59</v>
      </c>
      <c r="I135" s="43">
        <v>47047.34</v>
      </c>
      <c r="J135" s="42" t="s">
        <v>3366</v>
      </c>
    </row>
    <row r="136" spans="1:10" x14ac:dyDescent="0.25">
      <c r="A136" s="63">
        <v>100315</v>
      </c>
      <c r="B136" s="48" t="s">
        <v>102</v>
      </c>
      <c r="C136" s="49" t="s">
        <v>70</v>
      </c>
      <c r="D136" s="45">
        <v>912</v>
      </c>
      <c r="E136" s="50">
        <v>39.5</v>
      </c>
      <c r="F136" s="45">
        <v>36024</v>
      </c>
      <c r="G136" s="44">
        <v>0.90239999999999998</v>
      </c>
      <c r="H136" s="44">
        <v>35.64</v>
      </c>
      <c r="I136" s="43">
        <v>32508.06</v>
      </c>
      <c r="J136" s="42" t="s">
        <v>3366</v>
      </c>
    </row>
    <row r="137" spans="1:10" x14ac:dyDescent="0.25">
      <c r="A137" s="63">
        <v>100350</v>
      </c>
      <c r="B137" s="48" t="s">
        <v>112</v>
      </c>
      <c r="C137" s="47" t="s">
        <v>20</v>
      </c>
      <c r="D137" s="45">
        <v>1320</v>
      </c>
      <c r="E137" s="45">
        <v>30</v>
      </c>
      <c r="F137" s="45">
        <v>39600</v>
      </c>
      <c r="G137" s="44">
        <v>0.95819999999999994</v>
      </c>
      <c r="H137" s="44">
        <v>28.75</v>
      </c>
      <c r="I137" s="43">
        <v>37944.720000000001</v>
      </c>
      <c r="J137" s="42" t="s">
        <v>3366</v>
      </c>
    </row>
    <row r="138" spans="1:10" x14ac:dyDescent="0.25">
      <c r="A138" s="63">
        <v>110763</v>
      </c>
      <c r="B138" s="48" t="s">
        <v>112</v>
      </c>
      <c r="C138" s="47" t="s">
        <v>213</v>
      </c>
      <c r="D138" s="45">
        <v>1320</v>
      </c>
      <c r="E138" s="45">
        <v>30</v>
      </c>
      <c r="F138" s="45">
        <v>39600</v>
      </c>
      <c r="G138" s="44">
        <v>1.0268999999999999</v>
      </c>
      <c r="H138" s="44">
        <v>30.81</v>
      </c>
      <c r="I138" s="43">
        <v>40665.24</v>
      </c>
      <c r="J138" s="42" t="s">
        <v>3366</v>
      </c>
    </row>
    <row r="139" spans="1:10" x14ac:dyDescent="0.25">
      <c r="A139" s="63">
        <v>110724</v>
      </c>
      <c r="B139" s="48" t="s">
        <v>222</v>
      </c>
      <c r="C139" s="47" t="s">
        <v>20</v>
      </c>
      <c r="D139" s="45">
        <v>1320</v>
      </c>
      <c r="E139" s="45">
        <v>30</v>
      </c>
      <c r="F139" s="45">
        <v>39600</v>
      </c>
      <c r="G139" s="44">
        <v>1.7183999999999999</v>
      </c>
      <c r="H139" s="44">
        <v>51.55</v>
      </c>
      <c r="I139" s="43">
        <v>68048.639999999999</v>
      </c>
      <c r="J139" s="42" t="s">
        <v>3366</v>
      </c>
    </row>
    <row r="140" spans="1:10" x14ac:dyDescent="0.25">
      <c r="A140" s="63">
        <v>100193</v>
      </c>
      <c r="B140" s="48" t="s">
        <v>67</v>
      </c>
      <c r="C140" s="47" t="s">
        <v>53</v>
      </c>
      <c r="D140" s="45">
        <v>0</v>
      </c>
      <c r="E140" s="45">
        <v>0</v>
      </c>
      <c r="F140" s="45">
        <v>40020</v>
      </c>
      <c r="G140" s="44">
        <v>1.2781</v>
      </c>
      <c r="H140" s="44">
        <v>0</v>
      </c>
      <c r="I140" s="43">
        <v>51149.56</v>
      </c>
      <c r="J140" s="42" t="s">
        <v>3366</v>
      </c>
    </row>
    <row r="141" spans="1:10" x14ac:dyDescent="0.25">
      <c r="A141" s="63">
        <v>100139</v>
      </c>
      <c r="B141" s="48" t="s">
        <v>50</v>
      </c>
      <c r="C141" s="49" t="s">
        <v>51</v>
      </c>
      <c r="D141" s="45">
        <v>1000</v>
      </c>
      <c r="E141" s="45">
        <v>36</v>
      </c>
      <c r="F141" s="45">
        <v>36000</v>
      </c>
      <c r="G141" s="44">
        <v>2.1905000000000001</v>
      </c>
      <c r="H141" s="44">
        <v>78.86</v>
      </c>
      <c r="I141" s="43">
        <v>78858</v>
      </c>
      <c r="J141" s="42" t="s">
        <v>3366</v>
      </c>
    </row>
    <row r="142" spans="1:10" x14ac:dyDescent="0.25">
      <c r="A142" s="63">
        <v>100173</v>
      </c>
      <c r="B142" s="48" t="s">
        <v>60</v>
      </c>
      <c r="C142" s="47" t="s">
        <v>61</v>
      </c>
      <c r="D142" s="45">
        <v>1000</v>
      </c>
      <c r="E142" s="45">
        <v>40</v>
      </c>
      <c r="F142" s="45">
        <v>40000</v>
      </c>
      <c r="G142" s="44">
        <v>2.4500000000000002</v>
      </c>
      <c r="H142" s="44">
        <v>98</v>
      </c>
      <c r="I142" s="43">
        <v>98000</v>
      </c>
      <c r="J142" s="42" t="s">
        <v>252</v>
      </c>
    </row>
    <row r="143" spans="1:10" x14ac:dyDescent="0.25">
      <c r="A143" s="63">
        <v>110730</v>
      </c>
      <c r="B143" s="48" t="s">
        <v>223</v>
      </c>
      <c r="C143" s="47" t="s">
        <v>31</v>
      </c>
      <c r="D143" s="45">
        <v>1000</v>
      </c>
      <c r="E143" s="45">
        <v>40</v>
      </c>
      <c r="F143" s="45">
        <v>40000</v>
      </c>
      <c r="G143" s="44">
        <v>2.5673000000000004</v>
      </c>
      <c r="H143" s="44">
        <v>102.69</v>
      </c>
      <c r="I143" s="43">
        <v>102692</v>
      </c>
      <c r="J143" s="42" t="s">
        <v>3366</v>
      </c>
    </row>
    <row r="144" spans="1:10" x14ac:dyDescent="0.25">
      <c r="A144" s="63">
        <v>110844</v>
      </c>
      <c r="B144" s="48" t="s">
        <v>224</v>
      </c>
      <c r="C144" s="47" t="s">
        <v>12</v>
      </c>
      <c r="D144" s="45">
        <v>1320</v>
      </c>
      <c r="E144" s="45">
        <v>30</v>
      </c>
      <c r="F144" s="45">
        <v>39600</v>
      </c>
      <c r="G144" s="44">
        <v>0.82550000000000001</v>
      </c>
      <c r="H144" s="44">
        <v>24.77</v>
      </c>
      <c r="I144" s="43">
        <v>32689.8</v>
      </c>
      <c r="J144" s="42" t="s">
        <v>3366</v>
      </c>
    </row>
    <row r="145" spans="1:10" x14ac:dyDescent="0.25">
      <c r="A145" s="63">
        <v>110227</v>
      </c>
      <c r="B145" s="48" t="s">
        <v>170</v>
      </c>
      <c r="C145" s="47" t="s">
        <v>33</v>
      </c>
      <c r="D145" s="45">
        <v>0</v>
      </c>
      <c r="E145" s="45">
        <v>0</v>
      </c>
      <c r="F145" s="45">
        <v>40000</v>
      </c>
      <c r="G145" s="44">
        <v>9.1999999999999998E-2</v>
      </c>
      <c r="H145" s="44">
        <v>0</v>
      </c>
      <c r="I145" s="43">
        <v>3680</v>
      </c>
      <c r="J145" s="42" t="s">
        <v>3366</v>
      </c>
    </row>
    <row r="146" spans="1:10" x14ac:dyDescent="0.25">
      <c r="A146" s="63">
        <v>100506</v>
      </c>
      <c r="B146" s="48" t="s">
        <v>148</v>
      </c>
      <c r="C146" s="47" t="s">
        <v>33</v>
      </c>
      <c r="D146" s="45">
        <v>0</v>
      </c>
      <c r="E146" s="45">
        <v>0</v>
      </c>
      <c r="F146" s="45">
        <v>40000</v>
      </c>
      <c r="G146" s="44">
        <v>0.1216</v>
      </c>
      <c r="H146" s="44">
        <v>0</v>
      </c>
      <c r="I146" s="43">
        <v>4864</v>
      </c>
      <c r="J146" s="42" t="s">
        <v>3366</v>
      </c>
    </row>
    <row r="147" spans="1:10" x14ac:dyDescent="0.25">
      <c r="A147" s="63">
        <v>100357</v>
      </c>
      <c r="B147" s="48" t="s">
        <v>117</v>
      </c>
      <c r="C147" s="49" t="s">
        <v>12</v>
      </c>
      <c r="D147" s="45">
        <v>1320</v>
      </c>
      <c r="E147" s="45">
        <v>30</v>
      </c>
      <c r="F147" s="45">
        <v>39600</v>
      </c>
      <c r="G147" s="44">
        <v>1.2392000000000001</v>
      </c>
      <c r="H147" s="44">
        <v>37.18</v>
      </c>
      <c r="I147" s="43">
        <v>49072.32</v>
      </c>
      <c r="J147" s="42" t="s">
        <v>3366</v>
      </c>
    </row>
    <row r="148" spans="1:10" x14ac:dyDescent="0.25">
      <c r="A148" s="63">
        <v>100356</v>
      </c>
      <c r="B148" s="48" t="s">
        <v>116</v>
      </c>
      <c r="C148" s="49" t="s">
        <v>12</v>
      </c>
      <c r="D148" s="45">
        <v>1320</v>
      </c>
      <c r="E148" s="45">
        <v>30</v>
      </c>
      <c r="F148" s="45">
        <v>39600</v>
      </c>
      <c r="G148" s="44">
        <v>1.1362000000000001</v>
      </c>
      <c r="H148" s="44">
        <v>34.090000000000003</v>
      </c>
      <c r="I148" s="43">
        <v>44993.52</v>
      </c>
      <c r="J148" s="42" t="s">
        <v>3366</v>
      </c>
    </row>
    <row r="149" spans="1:10" x14ac:dyDescent="0.25">
      <c r="A149" s="63">
        <v>100355</v>
      </c>
      <c r="B149" s="48" t="s">
        <v>115</v>
      </c>
      <c r="C149" s="49" t="s">
        <v>12</v>
      </c>
      <c r="D149" s="45">
        <v>1320</v>
      </c>
      <c r="E149" s="45">
        <v>30</v>
      </c>
      <c r="F149" s="45">
        <v>39600</v>
      </c>
      <c r="G149" s="44">
        <v>1.3853</v>
      </c>
      <c r="H149" s="44">
        <v>41.56</v>
      </c>
      <c r="I149" s="43">
        <v>54857.88</v>
      </c>
      <c r="J149" s="42" t="s">
        <v>3366</v>
      </c>
    </row>
    <row r="150" spans="1:10" x14ac:dyDescent="0.25">
      <c r="A150" s="63">
        <v>100293</v>
      </c>
      <c r="B150" s="48" t="s">
        <v>95</v>
      </c>
      <c r="C150" s="47" t="s">
        <v>96</v>
      </c>
      <c r="D150" s="45">
        <v>2964</v>
      </c>
      <c r="E150" s="45">
        <v>12</v>
      </c>
      <c r="F150" s="45">
        <v>35568</v>
      </c>
      <c r="G150" s="44">
        <v>2.1631999999999998</v>
      </c>
      <c r="H150" s="44">
        <v>25.96</v>
      </c>
      <c r="I150" s="43">
        <v>76940.7</v>
      </c>
      <c r="J150" s="42" t="s">
        <v>3366</v>
      </c>
    </row>
    <row r="151" spans="1:10" x14ac:dyDescent="0.25">
      <c r="A151" s="63">
        <v>100500</v>
      </c>
      <c r="B151" s="48" t="s">
        <v>146</v>
      </c>
      <c r="C151" s="47" t="s">
        <v>147</v>
      </c>
      <c r="D151" s="45">
        <v>875</v>
      </c>
      <c r="E151" s="45">
        <v>48</v>
      </c>
      <c r="F151" s="45">
        <v>42000</v>
      </c>
      <c r="G151" s="44">
        <v>0.99569999999999992</v>
      </c>
      <c r="H151" s="44">
        <v>47.79</v>
      </c>
      <c r="I151" s="43">
        <v>41819.4</v>
      </c>
      <c r="J151" s="42" t="s">
        <v>3366</v>
      </c>
    </row>
    <row r="152" spans="1:10" x14ac:dyDescent="0.25">
      <c r="A152" s="63">
        <v>101031</v>
      </c>
      <c r="B152" s="48" t="s">
        <v>146</v>
      </c>
      <c r="C152" s="47" t="s">
        <v>145</v>
      </c>
      <c r="D152" s="45">
        <v>1680</v>
      </c>
      <c r="E152" s="45">
        <v>25</v>
      </c>
      <c r="F152" s="45">
        <v>42000</v>
      </c>
      <c r="G152" s="44">
        <v>0.90769999999999995</v>
      </c>
      <c r="H152" s="44">
        <v>22.69</v>
      </c>
      <c r="I152" s="43">
        <v>38123.4</v>
      </c>
      <c r="J152" s="42" t="s">
        <v>3366</v>
      </c>
    </row>
    <row r="153" spans="1:10" x14ac:dyDescent="0.25">
      <c r="A153" s="63">
        <v>100494</v>
      </c>
      <c r="B153" s="48" t="s">
        <v>144</v>
      </c>
      <c r="C153" s="47" t="s">
        <v>145</v>
      </c>
      <c r="D153" s="45">
        <v>1680</v>
      </c>
      <c r="E153" s="45">
        <v>25</v>
      </c>
      <c r="F153" s="45">
        <v>42000</v>
      </c>
      <c r="G153" s="44">
        <v>0.86860000000000004</v>
      </c>
      <c r="H153" s="44">
        <v>21.72</v>
      </c>
      <c r="I153" s="43">
        <v>36481.199999999997</v>
      </c>
      <c r="J153" s="42" t="s">
        <v>3366</v>
      </c>
    </row>
    <row r="154" spans="1:10" x14ac:dyDescent="0.25">
      <c r="A154" s="63">
        <v>100330</v>
      </c>
      <c r="B154" s="48" t="s">
        <v>106</v>
      </c>
      <c r="C154" s="49" t="s">
        <v>70</v>
      </c>
      <c r="D154" s="45">
        <v>912</v>
      </c>
      <c r="E154" s="46">
        <v>39.75</v>
      </c>
      <c r="F154" s="45">
        <v>36252</v>
      </c>
      <c r="G154" s="44">
        <v>0.82869999999999999</v>
      </c>
      <c r="H154" s="44">
        <v>32.94</v>
      </c>
      <c r="I154" s="43">
        <v>30042.03</v>
      </c>
      <c r="J154" s="42" t="s">
        <v>3366</v>
      </c>
    </row>
    <row r="155" spans="1:10" x14ac:dyDescent="0.25">
      <c r="A155" s="63">
        <v>110186</v>
      </c>
      <c r="B155" s="48" t="s">
        <v>167</v>
      </c>
      <c r="C155" s="49" t="s">
        <v>166</v>
      </c>
      <c r="D155" s="45">
        <v>960</v>
      </c>
      <c r="E155" s="46">
        <v>39.75</v>
      </c>
      <c r="F155" s="45">
        <v>38160</v>
      </c>
      <c r="G155" s="44">
        <v>0.89090000000000003</v>
      </c>
      <c r="H155" s="44">
        <v>35.409999999999997</v>
      </c>
      <c r="I155" s="43">
        <v>33996.74</v>
      </c>
      <c r="J155" s="42" t="s">
        <v>3366</v>
      </c>
    </row>
    <row r="156" spans="1:10" x14ac:dyDescent="0.25">
      <c r="A156" s="63">
        <v>100336</v>
      </c>
      <c r="B156" s="48" t="s">
        <v>110</v>
      </c>
      <c r="C156" s="49" t="s">
        <v>70</v>
      </c>
      <c r="D156" s="45">
        <v>952</v>
      </c>
      <c r="E156" s="46">
        <v>39.75</v>
      </c>
      <c r="F156" s="45">
        <v>37842</v>
      </c>
      <c r="G156" s="44">
        <v>0.68389999999999995</v>
      </c>
      <c r="H156" s="44">
        <v>27.19</v>
      </c>
      <c r="I156" s="43">
        <v>25880.14</v>
      </c>
      <c r="J156" s="42" t="s">
        <v>3366</v>
      </c>
    </row>
    <row r="157" spans="1:10" x14ac:dyDescent="0.25">
      <c r="A157" s="63">
        <v>110177</v>
      </c>
      <c r="B157" s="48" t="s">
        <v>165</v>
      </c>
      <c r="C157" s="49" t="s">
        <v>166</v>
      </c>
      <c r="D157" s="45">
        <v>960</v>
      </c>
      <c r="E157" s="46">
        <v>39.75</v>
      </c>
      <c r="F157" s="45">
        <v>38160</v>
      </c>
      <c r="G157" s="44">
        <v>0.88139999999999996</v>
      </c>
      <c r="H157" s="44">
        <v>35.04</v>
      </c>
      <c r="I157" s="43">
        <v>33634.22</v>
      </c>
      <c r="J157" s="42" t="s">
        <v>3366</v>
      </c>
    </row>
    <row r="158" spans="1:10" x14ac:dyDescent="0.25">
      <c r="A158" s="63">
        <v>110425</v>
      </c>
      <c r="B158" s="48" t="s">
        <v>196</v>
      </c>
      <c r="C158" s="49" t="s">
        <v>80</v>
      </c>
      <c r="D158" s="45">
        <v>1902</v>
      </c>
      <c r="E158" s="45">
        <v>20</v>
      </c>
      <c r="F158" s="45">
        <v>38040</v>
      </c>
      <c r="G158" s="44">
        <v>0.91269999999999996</v>
      </c>
      <c r="H158" s="44">
        <v>18.25</v>
      </c>
      <c r="I158" s="43">
        <v>34719.11</v>
      </c>
      <c r="J158" s="42" t="s">
        <v>3366</v>
      </c>
    </row>
    <row r="159" spans="1:10" x14ac:dyDescent="0.25">
      <c r="A159" s="63">
        <v>100256</v>
      </c>
      <c r="B159" s="48" t="s">
        <v>87</v>
      </c>
      <c r="C159" s="49" t="s">
        <v>88</v>
      </c>
      <c r="D159" s="45">
        <v>1400</v>
      </c>
      <c r="E159" s="45">
        <v>27</v>
      </c>
      <c r="F159" s="45">
        <v>37800</v>
      </c>
      <c r="G159" s="44">
        <v>1.9816999999999998</v>
      </c>
      <c r="H159" s="44">
        <v>53.51</v>
      </c>
      <c r="I159" s="43">
        <v>74908.259999999995</v>
      </c>
      <c r="J159" s="42" t="s">
        <v>3366</v>
      </c>
    </row>
    <row r="160" spans="1:10" x14ac:dyDescent="0.25">
      <c r="A160" s="63">
        <v>100254</v>
      </c>
      <c r="B160" s="48" t="s">
        <v>85</v>
      </c>
      <c r="C160" s="49" t="s">
        <v>86</v>
      </c>
      <c r="D160" s="45">
        <v>1320</v>
      </c>
      <c r="E160" s="45">
        <v>30</v>
      </c>
      <c r="F160" s="45">
        <v>39600</v>
      </c>
      <c r="G160" s="44">
        <v>1.4802999999999999</v>
      </c>
      <c r="H160" s="44">
        <v>44.41</v>
      </c>
      <c r="I160" s="43">
        <v>58619.88</v>
      </c>
      <c r="J160" s="42" t="s">
        <v>3366</v>
      </c>
    </row>
    <row r="161" spans="1:10" x14ac:dyDescent="0.25">
      <c r="A161" s="63">
        <v>110860</v>
      </c>
      <c r="B161" s="48" t="s">
        <v>232</v>
      </c>
      <c r="C161" s="49" t="s">
        <v>12</v>
      </c>
      <c r="D161" s="45">
        <v>1320</v>
      </c>
      <c r="E161" s="45">
        <v>30</v>
      </c>
      <c r="F161" s="45">
        <v>39600</v>
      </c>
      <c r="G161" s="44">
        <v>1.7981</v>
      </c>
      <c r="H161" s="44">
        <v>53.94</v>
      </c>
      <c r="I161" s="43">
        <v>71204.759999999995</v>
      </c>
      <c r="J161" s="42" t="s">
        <v>3366</v>
      </c>
    </row>
    <row r="162" spans="1:10" x14ac:dyDescent="0.25">
      <c r="A162" s="63">
        <v>110846</v>
      </c>
      <c r="B162" s="48" t="s">
        <v>226</v>
      </c>
      <c r="C162" s="47" t="s">
        <v>12</v>
      </c>
      <c r="D162" s="45">
        <v>1320</v>
      </c>
      <c r="E162" s="45">
        <v>30</v>
      </c>
      <c r="F162" s="45">
        <v>39600</v>
      </c>
      <c r="G162" s="44">
        <v>1.7682</v>
      </c>
      <c r="H162" s="44">
        <v>53.05</v>
      </c>
      <c r="I162" s="43">
        <v>70020.72</v>
      </c>
      <c r="J162" s="42" t="s">
        <v>3366</v>
      </c>
    </row>
    <row r="163" spans="1:10" x14ac:dyDescent="0.25">
      <c r="A163" s="63">
        <v>100935</v>
      </c>
      <c r="B163" s="48" t="s">
        <v>158</v>
      </c>
      <c r="C163" s="49" t="s">
        <v>131</v>
      </c>
      <c r="D163" s="45">
        <v>1232</v>
      </c>
      <c r="E163" s="45">
        <v>30</v>
      </c>
      <c r="F163" s="45">
        <v>36960</v>
      </c>
      <c r="G163" s="44">
        <v>2.2124999999999999</v>
      </c>
      <c r="H163" s="44">
        <v>66.38</v>
      </c>
      <c r="I163" s="43">
        <v>81774</v>
      </c>
      <c r="J163" s="42" t="s">
        <v>3366</v>
      </c>
    </row>
    <row r="164" spans="1:10" x14ac:dyDescent="0.25">
      <c r="A164" s="63">
        <v>110562</v>
      </c>
      <c r="B164" s="48" t="s">
        <v>209</v>
      </c>
      <c r="C164" s="47" t="s">
        <v>12</v>
      </c>
      <c r="D164" s="45">
        <v>1320</v>
      </c>
      <c r="E164" s="45">
        <v>30</v>
      </c>
      <c r="F164" s="45">
        <v>39600</v>
      </c>
      <c r="G164" s="44">
        <v>0.74360000000000004</v>
      </c>
      <c r="H164" s="44">
        <v>22.31</v>
      </c>
      <c r="I164" s="43">
        <v>29446.560000000001</v>
      </c>
      <c r="J164" s="42" t="s">
        <v>3366</v>
      </c>
    </row>
    <row r="165" spans="1:10" x14ac:dyDescent="0.25">
      <c r="A165" s="63">
        <v>110721</v>
      </c>
      <c r="B165" s="48" t="s">
        <v>219</v>
      </c>
      <c r="C165" s="47" t="s">
        <v>12</v>
      </c>
      <c r="D165" s="45">
        <v>1320</v>
      </c>
      <c r="E165" s="45">
        <v>30</v>
      </c>
      <c r="F165" s="45">
        <v>39600</v>
      </c>
      <c r="G165" s="44">
        <v>1.6780000000000002</v>
      </c>
      <c r="H165" s="44">
        <v>50.34</v>
      </c>
      <c r="I165" s="43">
        <v>66448.800000000003</v>
      </c>
      <c r="J165" s="42" t="s">
        <v>3366</v>
      </c>
    </row>
    <row r="166" spans="1:10" x14ac:dyDescent="0.25">
      <c r="A166" s="63">
        <v>100980</v>
      </c>
      <c r="B166" s="48" t="s">
        <v>159</v>
      </c>
      <c r="C166" s="47" t="s">
        <v>33</v>
      </c>
      <c r="D166" s="45">
        <v>0</v>
      </c>
      <c r="E166" s="45">
        <v>0</v>
      </c>
      <c r="F166" s="45">
        <v>40000</v>
      </c>
      <c r="G166" s="44">
        <v>0.23620000000000002</v>
      </c>
      <c r="H166" s="44">
        <v>0</v>
      </c>
      <c r="I166" s="43">
        <v>9448</v>
      </c>
      <c r="J166" s="42" t="s">
        <v>3366</v>
      </c>
    </row>
    <row r="167" spans="1:10" x14ac:dyDescent="0.25">
      <c r="A167" s="63">
        <v>100317</v>
      </c>
      <c r="B167" s="48" t="s">
        <v>103</v>
      </c>
      <c r="C167" s="49" t="s">
        <v>70</v>
      </c>
      <c r="D167" s="45">
        <v>912</v>
      </c>
      <c r="E167" s="50">
        <v>40.5</v>
      </c>
      <c r="F167" s="45">
        <v>36936</v>
      </c>
      <c r="G167" s="44">
        <v>0.9597</v>
      </c>
      <c r="H167" s="44">
        <v>38.869999999999997</v>
      </c>
      <c r="I167" s="43">
        <v>35447.480000000003</v>
      </c>
      <c r="J167" s="42" t="s">
        <v>3366</v>
      </c>
    </row>
    <row r="168" spans="1:10" x14ac:dyDescent="0.25">
      <c r="A168" s="63">
        <v>100332</v>
      </c>
      <c r="B168" s="48" t="s">
        <v>107</v>
      </c>
      <c r="C168" s="47" t="s">
        <v>108</v>
      </c>
      <c r="D168" s="45">
        <v>14</v>
      </c>
      <c r="E168" s="45">
        <v>2850</v>
      </c>
      <c r="F168" s="45">
        <v>39900</v>
      </c>
      <c r="G168" s="44">
        <v>0.71160000000000001</v>
      </c>
      <c r="H168" s="44">
        <v>2028.06</v>
      </c>
      <c r="I168" s="43">
        <v>28392.84</v>
      </c>
      <c r="J168" s="42" t="s">
        <v>252</v>
      </c>
    </row>
    <row r="169" spans="1:10" x14ac:dyDescent="0.25">
      <c r="A169" s="63">
        <v>100327</v>
      </c>
      <c r="B169" s="48" t="s">
        <v>104</v>
      </c>
      <c r="C169" s="49" t="s">
        <v>70</v>
      </c>
      <c r="D169" s="45">
        <v>912</v>
      </c>
      <c r="E169" s="46">
        <v>41.62</v>
      </c>
      <c r="F169" s="45">
        <v>37962</v>
      </c>
      <c r="G169" s="44">
        <v>1.0202</v>
      </c>
      <c r="H169" s="44">
        <v>42.46</v>
      </c>
      <c r="I169" s="43">
        <v>38728.83</v>
      </c>
      <c r="J169" s="42" t="s">
        <v>3366</v>
      </c>
    </row>
    <row r="170" spans="1:10" x14ac:dyDescent="0.25">
      <c r="A170" s="63">
        <v>100334</v>
      </c>
      <c r="B170" s="48" t="s">
        <v>109</v>
      </c>
      <c r="C170" s="49" t="s">
        <v>70</v>
      </c>
      <c r="D170" s="45">
        <v>912</v>
      </c>
      <c r="E170" s="46">
        <v>39.75</v>
      </c>
      <c r="F170" s="45">
        <v>36252</v>
      </c>
      <c r="G170" s="44">
        <v>0.68799999999999994</v>
      </c>
      <c r="H170" s="44">
        <v>27.35</v>
      </c>
      <c r="I170" s="43">
        <v>24941.38</v>
      </c>
      <c r="J170" s="42" t="s">
        <v>3366</v>
      </c>
    </row>
    <row r="171" spans="1:10" x14ac:dyDescent="0.25">
      <c r="A171" s="63">
        <v>110187</v>
      </c>
      <c r="B171" s="48" t="s">
        <v>168</v>
      </c>
      <c r="C171" s="49" t="s">
        <v>166</v>
      </c>
      <c r="D171" s="45">
        <v>960</v>
      </c>
      <c r="E171" s="46">
        <v>39.75</v>
      </c>
      <c r="F171" s="45">
        <v>38160</v>
      </c>
      <c r="G171" s="44">
        <v>0.90590000000000004</v>
      </c>
      <c r="H171" s="44">
        <v>36.01</v>
      </c>
      <c r="I171" s="43">
        <v>34569.14</v>
      </c>
      <c r="J171" s="42" t="s">
        <v>3366</v>
      </c>
    </row>
    <row r="172" spans="1:10" x14ac:dyDescent="0.25">
      <c r="A172" s="63">
        <v>100329</v>
      </c>
      <c r="B172" s="48" t="s">
        <v>105</v>
      </c>
      <c r="C172" s="49" t="s">
        <v>70</v>
      </c>
      <c r="D172" s="45">
        <v>912</v>
      </c>
      <c r="E172" s="46">
        <v>38.25</v>
      </c>
      <c r="F172" s="45">
        <v>34884</v>
      </c>
      <c r="G172" s="44">
        <v>0.65129999999999999</v>
      </c>
      <c r="H172" s="44">
        <v>24.91</v>
      </c>
      <c r="I172" s="43">
        <v>22719.95</v>
      </c>
      <c r="J172" s="42" t="s">
        <v>3366</v>
      </c>
    </row>
    <row r="173" spans="1:10" x14ac:dyDescent="0.25">
      <c r="A173" s="63">
        <v>110394</v>
      </c>
      <c r="B173" s="48" t="s">
        <v>187</v>
      </c>
      <c r="C173" s="51" t="s">
        <v>188</v>
      </c>
      <c r="D173" s="45">
        <v>1500</v>
      </c>
      <c r="E173" s="45">
        <v>27</v>
      </c>
      <c r="F173" s="45">
        <v>40500</v>
      </c>
      <c r="G173" s="44">
        <v>1.0561</v>
      </c>
      <c r="H173" s="44">
        <v>28.51</v>
      </c>
      <c r="I173" s="43">
        <v>42772.05</v>
      </c>
      <c r="J173" s="42" t="s">
        <v>3366</v>
      </c>
    </row>
    <row r="174" spans="1:10" x14ac:dyDescent="0.25">
      <c r="A174" s="63">
        <v>100121</v>
      </c>
      <c r="B174" s="48" t="s">
        <v>39</v>
      </c>
      <c r="C174" s="49" t="s">
        <v>40</v>
      </c>
      <c r="D174" s="45">
        <v>1000</v>
      </c>
      <c r="E174" s="45">
        <v>40</v>
      </c>
      <c r="F174" s="45">
        <v>40000</v>
      </c>
      <c r="G174" s="44">
        <v>3.4249999999999998</v>
      </c>
      <c r="H174" s="44">
        <v>137</v>
      </c>
      <c r="I174" s="43">
        <v>137000</v>
      </c>
      <c r="J174" s="42" t="s">
        <v>252</v>
      </c>
    </row>
    <row r="175" spans="1:10" x14ac:dyDescent="0.25">
      <c r="A175" s="63">
        <v>110554</v>
      </c>
      <c r="B175" s="48" t="s">
        <v>208</v>
      </c>
      <c r="C175" s="49" t="s">
        <v>65</v>
      </c>
      <c r="D175" s="45">
        <v>1000</v>
      </c>
      <c r="E175" s="45">
        <v>40</v>
      </c>
      <c r="F175" s="45">
        <v>40000</v>
      </c>
      <c r="G175" s="44">
        <v>5.62</v>
      </c>
      <c r="H175" s="44">
        <v>224.8</v>
      </c>
      <c r="I175" s="43">
        <v>224800</v>
      </c>
      <c r="J175" s="42" t="s">
        <v>3366</v>
      </c>
    </row>
    <row r="176" spans="1:10" x14ac:dyDescent="0.25">
      <c r="A176" s="63">
        <v>100122</v>
      </c>
      <c r="B176" s="48" t="s">
        <v>41</v>
      </c>
      <c r="C176" s="49" t="s">
        <v>40</v>
      </c>
      <c r="D176" s="45">
        <v>1000</v>
      </c>
      <c r="E176" s="45">
        <v>40</v>
      </c>
      <c r="F176" s="45">
        <v>40000</v>
      </c>
      <c r="G176" s="44">
        <v>5.35</v>
      </c>
      <c r="H176" s="44">
        <v>214</v>
      </c>
      <c r="I176" s="43">
        <v>214000</v>
      </c>
      <c r="J176" s="42" t="s">
        <v>252</v>
      </c>
    </row>
    <row r="177" spans="1:10" x14ac:dyDescent="0.25">
      <c r="A177" s="63">
        <v>110910</v>
      </c>
      <c r="B177" s="48" t="s">
        <v>234</v>
      </c>
      <c r="C177" s="49" t="s">
        <v>65</v>
      </c>
      <c r="D177" s="45">
        <v>1000</v>
      </c>
      <c r="E177" s="45">
        <v>40</v>
      </c>
      <c r="F177" s="45">
        <v>40000</v>
      </c>
      <c r="G177" s="44">
        <v>5.56</v>
      </c>
      <c r="H177" s="44">
        <v>222.4</v>
      </c>
      <c r="I177" s="43">
        <v>222400</v>
      </c>
      <c r="J177" s="42" t="s">
        <v>3366</v>
      </c>
    </row>
    <row r="178" spans="1:10" x14ac:dyDescent="0.25">
      <c r="A178" s="63">
        <v>100126</v>
      </c>
      <c r="B178" s="48" t="s">
        <v>45</v>
      </c>
      <c r="C178" s="47" t="s">
        <v>40</v>
      </c>
      <c r="D178" s="45">
        <v>1000</v>
      </c>
      <c r="E178" s="45">
        <v>40</v>
      </c>
      <c r="F178" s="45">
        <v>40000</v>
      </c>
      <c r="G178" s="44">
        <v>3.35</v>
      </c>
      <c r="H178" s="44">
        <v>134</v>
      </c>
      <c r="I178" s="43">
        <v>134000</v>
      </c>
      <c r="J178" s="42" t="s">
        <v>252</v>
      </c>
    </row>
    <row r="179" spans="1:10" x14ac:dyDescent="0.25">
      <c r="A179" s="63">
        <v>110911</v>
      </c>
      <c r="B179" s="48" t="s">
        <v>235</v>
      </c>
      <c r="C179" s="47" t="s">
        <v>65</v>
      </c>
      <c r="D179" s="45">
        <v>1000</v>
      </c>
      <c r="E179" s="45">
        <v>40</v>
      </c>
      <c r="F179" s="45">
        <v>40000</v>
      </c>
      <c r="G179" s="44">
        <v>4.43</v>
      </c>
      <c r="H179" s="44">
        <v>177.2</v>
      </c>
      <c r="I179" s="43">
        <v>177200</v>
      </c>
      <c r="J179" s="42" t="s">
        <v>3366</v>
      </c>
    </row>
    <row r="180" spans="1:10" x14ac:dyDescent="0.25">
      <c r="A180" s="63">
        <v>100125</v>
      </c>
      <c r="B180" s="48" t="s">
        <v>43</v>
      </c>
      <c r="C180" s="47" t="s">
        <v>44</v>
      </c>
      <c r="D180" s="45">
        <v>1000</v>
      </c>
      <c r="E180" s="45">
        <v>40</v>
      </c>
      <c r="F180" s="45">
        <v>40000</v>
      </c>
      <c r="G180" s="44">
        <v>4.9000000000000004</v>
      </c>
      <c r="H180" s="44">
        <v>196</v>
      </c>
      <c r="I180" s="43">
        <v>196000</v>
      </c>
      <c r="J180" s="42" t="s">
        <v>252</v>
      </c>
    </row>
    <row r="181" spans="1:10" x14ac:dyDescent="0.25">
      <c r="A181" s="63">
        <v>100119</v>
      </c>
      <c r="B181" s="48" t="s">
        <v>37</v>
      </c>
      <c r="C181" s="49" t="s">
        <v>38</v>
      </c>
      <c r="D181" s="45">
        <v>1300</v>
      </c>
      <c r="E181" s="45">
        <v>30</v>
      </c>
      <c r="F181" s="45">
        <v>39000</v>
      </c>
      <c r="G181" s="44">
        <v>2.8587000000000002</v>
      </c>
      <c r="H181" s="44">
        <v>85.76</v>
      </c>
      <c r="I181" s="43">
        <v>111489.3</v>
      </c>
      <c r="J181" s="42" t="s">
        <v>3366</v>
      </c>
    </row>
    <row r="182" spans="1:10" x14ac:dyDescent="0.25">
      <c r="A182" s="63">
        <v>100883</v>
      </c>
      <c r="B182" s="48" t="s">
        <v>156</v>
      </c>
      <c r="C182" s="49" t="s">
        <v>33</v>
      </c>
      <c r="D182" s="45">
        <v>0</v>
      </c>
      <c r="E182" s="45">
        <v>0</v>
      </c>
      <c r="F182" s="45">
        <v>36000</v>
      </c>
      <c r="G182" s="44">
        <v>2.9079999999999999</v>
      </c>
      <c r="H182" s="44">
        <v>0</v>
      </c>
      <c r="I182" s="43">
        <v>104688</v>
      </c>
      <c r="J182" s="42" t="s">
        <v>3366</v>
      </c>
    </row>
    <row r="183" spans="1:10" x14ac:dyDescent="0.25">
      <c r="A183" s="63">
        <v>100124</v>
      </c>
      <c r="B183" s="48" t="s">
        <v>42</v>
      </c>
      <c r="C183" s="47" t="s">
        <v>33</v>
      </c>
      <c r="D183" s="45">
        <v>0</v>
      </c>
      <c r="E183" s="45">
        <v>0</v>
      </c>
      <c r="F183" s="45">
        <v>36000</v>
      </c>
      <c r="G183" s="44">
        <v>1.82</v>
      </c>
      <c r="H183" s="44">
        <v>0</v>
      </c>
      <c r="I183" s="43">
        <v>65520</v>
      </c>
      <c r="J183" s="42" t="s">
        <v>3366</v>
      </c>
    </row>
    <row r="184" spans="1:10" x14ac:dyDescent="0.25">
      <c r="A184" s="63">
        <v>110400</v>
      </c>
      <c r="B184" s="48" t="s">
        <v>193</v>
      </c>
      <c r="C184" s="47" t="s">
        <v>194</v>
      </c>
      <c r="D184" s="45">
        <v>4900</v>
      </c>
      <c r="E184" s="45">
        <v>6</v>
      </c>
      <c r="F184" s="45">
        <v>29400</v>
      </c>
      <c r="G184" s="44">
        <v>1.7086000000000001</v>
      </c>
      <c r="H184" s="44">
        <v>10.25</v>
      </c>
      <c r="I184" s="43">
        <v>50232.84</v>
      </c>
      <c r="J184" s="42" t="s">
        <v>3366</v>
      </c>
    </row>
    <row r="185" spans="1:10" x14ac:dyDescent="0.25">
      <c r="A185" s="63">
        <v>110401</v>
      </c>
      <c r="B185" s="48" t="s">
        <v>195</v>
      </c>
      <c r="C185" s="47" t="s">
        <v>194</v>
      </c>
      <c r="D185" s="45">
        <v>4900</v>
      </c>
      <c r="E185" s="45">
        <v>6</v>
      </c>
      <c r="F185" s="45">
        <v>29400</v>
      </c>
      <c r="G185" s="44">
        <v>1.7136000000000002</v>
      </c>
      <c r="H185" s="44">
        <v>10.28</v>
      </c>
      <c r="I185" s="43">
        <v>50379.839999999997</v>
      </c>
      <c r="J185" s="42" t="s">
        <v>3366</v>
      </c>
    </row>
    <row r="186" spans="1:10" x14ac:dyDescent="0.25">
      <c r="A186" s="63">
        <v>110398</v>
      </c>
      <c r="B186" s="48" t="s">
        <v>191</v>
      </c>
      <c r="C186" s="47" t="s">
        <v>192</v>
      </c>
      <c r="D186" s="45">
        <v>2860</v>
      </c>
      <c r="E186" s="45">
        <v>12</v>
      </c>
      <c r="F186" s="45">
        <v>34320</v>
      </c>
      <c r="G186" s="44">
        <v>1.73</v>
      </c>
      <c r="H186" s="44">
        <v>20.76</v>
      </c>
      <c r="I186" s="43">
        <v>59373.599999999999</v>
      </c>
      <c r="J186" s="42" t="s">
        <v>3366</v>
      </c>
    </row>
    <row r="187" spans="1:10" x14ac:dyDescent="0.25">
      <c r="A187" s="63">
        <v>110402</v>
      </c>
      <c r="B187" s="48" t="s">
        <v>191</v>
      </c>
      <c r="C187" s="47" t="s">
        <v>194</v>
      </c>
      <c r="D187" s="45">
        <v>4900</v>
      </c>
      <c r="E187" s="45">
        <v>6</v>
      </c>
      <c r="F187" s="45">
        <v>29400</v>
      </c>
      <c r="G187" s="44">
        <v>1.7131000000000001</v>
      </c>
      <c r="H187" s="44">
        <v>10.28</v>
      </c>
      <c r="I187" s="43">
        <v>50365.14</v>
      </c>
      <c r="J187" s="42" t="s">
        <v>3366</v>
      </c>
    </row>
  </sheetData>
  <autoFilter ref="A1:J187" xr:uid="{00000000-0001-0000-0000-000000000000}">
    <sortState xmlns:xlrd2="http://schemas.microsoft.com/office/spreadsheetml/2017/richdata2" ref="A2:J187">
      <sortCondition ref="B1:B187"/>
    </sortState>
  </autoFilter>
  <dataValidations count="1">
    <dataValidation errorStyle="information" allowBlank="1" showInputMessage="1" showErrorMessage="1" sqref="B2:B35 B37:B186" xr:uid="{E135ACD8-11F9-4191-9730-6E76759EDE26}"/>
  </dataValidation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7B819-8958-4142-8CBD-6EB946F0BA20}">
  <dimension ref="A1:P159"/>
  <sheetViews>
    <sheetView workbookViewId="0">
      <selection activeCell="C30" sqref="C30"/>
    </sheetView>
  </sheetViews>
  <sheetFormatPr defaultRowHeight="15" x14ac:dyDescent="0.25"/>
  <cols>
    <col min="1" max="1" width="8.85546875" customWidth="1"/>
    <col min="2" max="2" width="5.85546875" bestFit="1" customWidth="1"/>
    <col min="3" max="3" width="65.140625" style="49" bestFit="1" customWidth="1"/>
    <col min="4" max="4" width="17.7109375" style="49" bestFit="1" customWidth="1"/>
    <col min="5" max="5" width="10.28515625" style="66" bestFit="1" customWidth="1"/>
    <col min="6" max="6" width="10.140625" style="49" bestFit="1" customWidth="1"/>
    <col min="7" max="7" width="8.7109375" style="65" customWidth="1"/>
    <col min="8" max="8" width="11.85546875" style="64" bestFit="1" customWidth="1"/>
    <col min="9" max="9" width="5.5703125" style="64" bestFit="1" customWidth="1"/>
    <col min="10" max="10" width="14.85546875" style="64" bestFit="1" customWidth="1"/>
    <col min="11" max="11" width="13.5703125" style="49" bestFit="1" customWidth="1"/>
    <col min="12" max="12" width="19.85546875" bestFit="1" customWidth="1"/>
    <col min="13" max="13" width="14.7109375" bestFit="1" customWidth="1"/>
    <col min="14" max="14" width="15.7109375" bestFit="1" customWidth="1"/>
    <col min="15" max="15" width="17.28515625" bestFit="1" customWidth="1"/>
    <col min="16" max="16" width="13.28515625" bestFit="1" customWidth="1"/>
  </cols>
  <sheetData>
    <row r="1" spans="1:16" s="74" customFormat="1" ht="25.5" x14ac:dyDescent="0.2">
      <c r="A1" s="83" t="s">
        <v>5798</v>
      </c>
      <c r="B1" s="82" t="s">
        <v>5797</v>
      </c>
      <c r="C1" s="81" t="s">
        <v>5796</v>
      </c>
      <c r="D1" s="80" t="s">
        <v>5795</v>
      </c>
      <c r="E1" s="76" t="s">
        <v>5794</v>
      </c>
      <c r="F1" s="79" t="s">
        <v>5793</v>
      </c>
      <c r="G1" s="78" t="s">
        <v>5792</v>
      </c>
      <c r="H1" s="77" t="s">
        <v>5791</v>
      </c>
      <c r="I1" s="76" t="s">
        <v>5790</v>
      </c>
      <c r="J1" s="76" t="s">
        <v>5789</v>
      </c>
      <c r="K1" s="75" t="s">
        <v>5788</v>
      </c>
      <c r="L1" s="75" t="s">
        <v>5787</v>
      </c>
      <c r="M1" s="75" t="s">
        <v>5786</v>
      </c>
      <c r="N1" s="75" t="s">
        <v>5785</v>
      </c>
      <c r="O1" s="75" t="s">
        <v>5784</v>
      </c>
      <c r="P1" s="75" t="s">
        <v>5783</v>
      </c>
    </row>
    <row r="2" spans="1:16" s="15" customFormat="1" ht="12.75" x14ac:dyDescent="0.2">
      <c r="A2" s="60">
        <v>900000</v>
      </c>
      <c r="B2" s="73">
        <v>2023</v>
      </c>
      <c r="C2" s="72" t="s">
        <v>5778</v>
      </c>
      <c r="D2" s="71" t="s">
        <v>5780</v>
      </c>
      <c r="E2" s="70">
        <v>1</v>
      </c>
      <c r="F2" s="69">
        <v>1</v>
      </c>
      <c r="G2" s="68">
        <v>2</v>
      </c>
      <c r="H2" s="67">
        <v>1</v>
      </c>
      <c r="I2" s="15" t="s">
        <v>5779</v>
      </c>
      <c r="J2" s="15" t="s">
        <v>5779</v>
      </c>
      <c r="K2" s="15" t="s">
        <v>5779</v>
      </c>
      <c r="L2" s="15" t="s">
        <v>5779</v>
      </c>
      <c r="M2" s="15" t="s">
        <v>5779</v>
      </c>
      <c r="N2" s="15" t="s">
        <v>5779</v>
      </c>
      <c r="O2" s="15" t="s">
        <v>5779</v>
      </c>
      <c r="P2" s="15" t="s">
        <v>5779</v>
      </c>
    </row>
    <row r="3" spans="1:16" s="15" customFormat="1" ht="12.75" x14ac:dyDescent="0.2">
      <c r="A3" s="60">
        <v>900001</v>
      </c>
      <c r="B3" s="73">
        <v>2023</v>
      </c>
      <c r="C3" s="72" t="s">
        <v>5782</v>
      </c>
      <c r="D3" s="71" t="s">
        <v>5780</v>
      </c>
      <c r="E3" s="70">
        <v>1</v>
      </c>
      <c r="F3" s="69">
        <v>1</v>
      </c>
      <c r="G3" s="68">
        <v>2</v>
      </c>
      <c r="H3" s="67">
        <v>1</v>
      </c>
      <c r="I3" s="15" t="s">
        <v>5779</v>
      </c>
      <c r="J3" s="15" t="s">
        <v>5779</v>
      </c>
      <c r="K3" s="15" t="s">
        <v>5779</v>
      </c>
      <c r="L3" s="15" t="s">
        <v>5779</v>
      </c>
      <c r="M3" s="15" t="s">
        <v>5779</v>
      </c>
      <c r="N3" s="15" t="s">
        <v>5779</v>
      </c>
      <c r="O3" s="15" t="s">
        <v>5779</v>
      </c>
      <c r="P3" s="15" t="s">
        <v>5779</v>
      </c>
    </row>
    <row r="4" spans="1:16" s="15" customFormat="1" ht="12.75" x14ac:dyDescent="0.2">
      <c r="A4" s="60">
        <v>900002</v>
      </c>
      <c r="B4" s="73">
        <v>2023</v>
      </c>
      <c r="C4" s="72" t="s">
        <v>5781</v>
      </c>
      <c r="D4" s="71" t="s">
        <v>5780</v>
      </c>
      <c r="E4" s="70">
        <v>1</v>
      </c>
      <c r="F4" s="69">
        <v>1</v>
      </c>
      <c r="G4" s="68">
        <v>2</v>
      </c>
      <c r="H4" s="67">
        <v>1</v>
      </c>
      <c r="I4" s="15" t="s">
        <v>5779</v>
      </c>
      <c r="J4" s="15" t="s">
        <v>5779</v>
      </c>
      <c r="K4" s="15" t="s">
        <v>5779</v>
      </c>
      <c r="L4" s="15" t="s">
        <v>5779</v>
      </c>
      <c r="M4" s="15" t="s">
        <v>5779</v>
      </c>
      <c r="N4" s="15" t="s">
        <v>5779</v>
      </c>
      <c r="O4" s="15" t="s">
        <v>5779</v>
      </c>
      <c r="P4" s="15" t="s">
        <v>5779</v>
      </c>
    </row>
    <row r="5" spans="1:16" x14ac:dyDescent="0.25">
      <c r="A5" s="60">
        <v>100002</v>
      </c>
      <c r="B5" s="73">
        <v>2023</v>
      </c>
      <c r="C5" s="72" t="s">
        <v>11</v>
      </c>
      <c r="D5" s="71" t="s">
        <v>12</v>
      </c>
      <c r="E5" s="70">
        <v>2.2959999999999998</v>
      </c>
      <c r="F5" s="69">
        <v>68.88</v>
      </c>
      <c r="G5" s="68">
        <v>2</v>
      </c>
      <c r="H5" s="67">
        <v>1280</v>
      </c>
      <c r="I5" s="15" t="s">
        <v>5779</v>
      </c>
      <c r="J5" s="15" t="s">
        <v>5779</v>
      </c>
      <c r="K5" s="15" t="s">
        <v>5779</v>
      </c>
      <c r="L5" s="15" t="s">
        <v>5779</v>
      </c>
      <c r="M5" s="15" t="s">
        <v>5779</v>
      </c>
      <c r="N5" s="15" t="s">
        <v>5779</v>
      </c>
      <c r="O5" s="15" t="s">
        <v>5779</v>
      </c>
      <c r="P5" s="15" t="s">
        <v>5779</v>
      </c>
    </row>
    <row r="6" spans="1:16" x14ac:dyDescent="0.25">
      <c r="A6" s="60">
        <v>100003</v>
      </c>
      <c r="B6" s="73">
        <v>2023</v>
      </c>
      <c r="C6" s="72" t="s">
        <v>13</v>
      </c>
      <c r="D6" s="71" t="s">
        <v>12</v>
      </c>
      <c r="E6" s="70">
        <v>2.3370000000000002</v>
      </c>
      <c r="F6" s="69">
        <v>70.11</v>
      </c>
      <c r="G6" s="68">
        <v>2</v>
      </c>
      <c r="H6" s="67">
        <v>1280</v>
      </c>
      <c r="I6" s="15" t="s">
        <v>5779</v>
      </c>
      <c r="J6" s="15" t="s">
        <v>5779</v>
      </c>
      <c r="K6" s="15" t="s">
        <v>5779</v>
      </c>
      <c r="L6" s="15" t="s">
        <v>5779</v>
      </c>
      <c r="M6" s="15" t="s">
        <v>5779</v>
      </c>
      <c r="N6" s="15" t="s">
        <v>5779</v>
      </c>
      <c r="O6" s="15" t="s">
        <v>5779</v>
      </c>
      <c r="P6" s="15" t="s">
        <v>5779</v>
      </c>
    </row>
    <row r="7" spans="1:16" x14ac:dyDescent="0.25">
      <c r="A7" s="60">
        <v>100012</v>
      </c>
      <c r="B7" s="73">
        <v>2023</v>
      </c>
      <c r="C7" s="72" t="s">
        <v>14</v>
      </c>
      <c r="D7" s="71" t="s">
        <v>12</v>
      </c>
      <c r="E7" s="70">
        <v>2.3119999999999998</v>
      </c>
      <c r="F7" s="69">
        <v>69.36</v>
      </c>
      <c r="G7" s="68">
        <v>2</v>
      </c>
      <c r="H7" s="67">
        <v>1280</v>
      </c>
      <c r="I7" s="15" t="s">
        <v>5779</v>
      </c>
      <c r="J7" s="15" t="s">
        <v>5779</v>
      </c>
      <c r="K7" s="15" t="s">
        <v>5779</v>
      </c>
      <c r="L7" s="15" t="s">
        <v>5779</v>
      </c>
      <c r="M7" s="15" t="s">
        <v>5779</v>
      </c>
      <c r="N7" s="15" t="s">
        <v>5779</v>
      </c>
      <c r="O7" s="15" t="s">
        <v>5779</v>
      </c>
      <c r="P7" s="15" t="s">
        <v>5779</v>
      </c>
    </row>
    <row r="8" spans="1:16" x14ac:dyDescent="0.25">
      <c r="A8" s="60">
        <v>100017</v>
      </c>
      <c r="B8" s="73">
        <v>2023</v>
      </c>
      <c r="C8" s="72" t="s">
        <v>15</v>
      </c>
      <c r="D8" s="71" t="s">
        <v>16</v>
      </c>
      <c r="E8" s="70">
        <v>2.5979999999999999</v>
      </c>
      <c r="F8" s="69">
        <v>77.94</v>
      </c>
      <c r="G8" s="68">
        <v>2</v>
      </c>
      <c r="H8" s="67">
        <v>1320</v>
      </c>
      <c r="I8" s="15" t="s">
        <v>5779</v>
      </c>
      <c r="J8" s="15" t="s">
        <v>5779</v>
      </c>
      <c r="K8" s="15" t="s">
        <v>5779</v>
      </c>
      <c r="L8" s="15" t="s">
        <v>5779</v>
      </c>
      <c r="M8" s="15" t="s">
        <v>5779</v>
      </c>
      <c r="N8" s="15" t="s">
        <v>5779</v>
      </c>
      <c r="O8" s="15" t="s">
        <v>5779</v>
      </c>
      <c r="P8" s="15" t="s">
        <v>5779</v>
      </c>
    </row>
    <row r="9" spans="1:16" x14ac:dyDescent="0.25">
      <c r="A9" s="60">
        <v>100018</v>
      </c>
      <c r="B9" s="73">
        <v>2023</v>
      </c>
      <c r="C9" s="72" t="s">
        <v>17</v>
      </c>
      <c r="D9" s="71" t="s">
        <v>16</v>
      </c>
      <c r="E9" s="70">
        <v>2.402333333333333</v>
      </c>
      <c r="F9" s="69">
        <v>72.069999999999993</v>
      </c>
      <c r="G9" s="68">
        <v>2</v>
      </c>
      <c r="H9" s="67">
        <v>1320</v>
      </c>
      <c r="I9" s="15" t="s">
        <v>5779</v>
      </c>
      <c r="J9" s="15" t="s">
        <v>5779</v>
      </c>
      <c r="K9" s="15" t="s">
        <v>5779</v>
      </c>
      <c r="L9" s="15" t="s">
        <v>5779</v>
      </c>
      <c r="M9" s="15" t="s">
        <v>5779</v>
      </c>
      <c r="N9" s="15" t="s">
        <v>5779</v>
      </c>
      <c r="O9" s="15" t="s">
        <v>5779</v>
      </c>
      <c r="P9" s="15" t="s">
        <v>5779</v>
      </c>
    </row>
    <row r="10" spans="1:16" x14ac:dyDescent="0.25">
      <c r="A10" s="60">
        <v>100019</v>
      </c>
      <c r="B10" s="73">
        <v>2023</v>
      </c>
      <c r="C10" s="72" t="s">
        <v>18</v>
      </c>
      <c r="D10" s="71" t="s">
        <v>16</v>
      </c>
      <c r="E10" s="70">
        <v>2.4346666666666668</v>
      </c>
      <c r="F10" s="69">
        <v>73.040000000000006</v>
      </c>
      <c r="G10" s="68">
        <v>2</v>
      </c>
      <c r="H10" s="67">
        <v>1320</v>
      </c>
      <c r="I10" s="15" t="s">
        <v>5779</v>
      </c>
      <c r="J10" s="15" t="s">
        <v>5779</v>
      </c>
      <c r="K10" s="15" t="s">
        <v>5779</v>
      </c>
      <c r="L10" s="15" t="s">
        <v>5779</v>
      </c>
      <c r="M10" s="15" t="s">
        <v>5779</v>
      </c>
      <c r="N10" s="15" t="s">
        <v>5779</v>
      </c>
      <c r="O10" s="15" t="s">
        <v>5779</v>
      </c>
      <c r="P10" s="15" t="s">
        <v>5779</v>
      </c>
    </row>
    <row r="11" spans="1:16" x14ac:dyDescent="0.25">
      <c r="A11" s="60">
        <v>100021</v>
      </c>
      <c r="B11" s="73">
        <v>2023</v>
      </c>
      <c r="C11" s="72" t="s">
        <v>19</v>
      </c>
      <c r="D11" s="71" t="s">
        <v>20</v>
      </c>
      <c r="E11" s="70">
        <v>2.2290000000000001</v>
      </c>
      <c r="F11" s="69">
        <v>66.87</v>
      </c>
      <c r="G11" s="68">
        <v>2</v>
      </c>
      <c r="H11" s="67">
        <v>1344</v>
      </c>
      <c r="I11" s="15" t="s">
        <v>5779</v>
      </c>
      <c r="J11" s="15" t="s">
        <v>5779</v>
      </c>
      <c r="K11" s="15" t="s">
        <v>5779</v>
      </c>
      <c r="L11" s="15" t="s">
        <v>5779</v>
      </c>
      <c r="M11" s="15" t="s">
        <v>5779</v>
      </c>
      <c r="N11" s="15" t="s">
        <v>5779</v>
      </c>
      <c r="O11" s="15" t="s">
        <v>5779</v>
      </c>
      <c r="P11" s="15" t="s">
        <v>5779</v>
      </c>
    </row>
    <row r="12" spans="1:16" x14ac:dyDescent="0.25">
      <c r="A12" s="60">
        <v>100022</v>
      </c>
      <c r="B12" s="73">
        <v>2023</v>
      </c>
      <c r="C12" s="72" t="s">
        <v>21</v>
      </c>
      <c r="D12" s="71" t="s">
        <v>22</v>
      </c>
      <c r="E12" s="70">
        <v>2.0404166666666668</v>
      </c>
      <c r="F12" s="69">
        <v>97.94</v>
      </c>
      <c r="G12" s="68">
        <v>2</v>
      </c>
      <c r="H12" s="67">
        <v>840</v>
      </c>
      <c r="I12" s="15" t="s">
        <v>5779</v>
      </c>
      <c r="J12" s="15" t="s">
        <v>5779</v>
      </c>
      <c r="K12" s="15" t="s">
        <v>5779</v>
      </c>
      <c r="L12" s="15" t="s">
        <v>5779</v>
      </c>
      <c r="M12" s="15" t="s">
        <v>5779</v>
      </c>
      <c r="N12" s="15" t="s">
        <v>5779</v>
      </c>
      <c r="O12" s="15" t="s">
        <v>5779</v>
      </c>
      <c r="P12" s="15" t="s">
        <v>5779</v>
      </c>
    </row>
    <row r="13" spans="1:16" x14ac:dyDescent="0.25">
      <c r="A13" s="60">
        <v>100034</v>
      </c>
      <c r="B13" s="73">
        <v>2023</v>
      </c>
      <c r="C13" s="72" t="s">
        <v>23</v>
      </c>
      <c r="D13" s="71" t="s">
        <v>20</v>
      </c>
      <c r="E13" s="70">
        <v>2.2846666666666668</v>
      </c>
      <c r="F13" s="69">
        <v>68.540000000000006</v>
      </c>
      <c r="G13" s="68">
        <v>2</v>
      </c>
      <c r="H13" s="67">
        <v>1344</v>
      </c>
      <c r="I13" s="15" t="s">
        <v>5779</v>
      </c>
      <c r="J13" s="15" t="s">
        <v>5779</v>
      </c>
      <c r="K13" s="15" t="s">
        <v>5779</v>
      </c>
      <c r="L13" s="15" t="s">
        <v>5779</v>
      </c>
      <c r="M13" s="15" t="s">
        <v>5779</v>
      </c>
      <c r="N13" s="15" t="s">
        <v>5779</v>
      </c>
      <c r="O13" s="15" t="s">
        <v>5779</v>
      </c>
      <c r="P13" s="15" t="s">
        <v>5779</v>
      </c>
    </row>
    <row r="14" spans="1:16" x14ac:dyDescent="0.25">
      <c r="A14" s="60">
        <v>100036</v>
      </c>
      <c r="B14" s="73">
        <v>2023</v>
      </c>
      <c r="C14" s="72" t="s">
        <v>24</v>
      </c>
      <c r="D14" s="71" t="s">
        <v>16</v>
      </c>
      <c r="E14" s="70">
        <v>2.0699999999999998</v>
      </c>
      <c r="F14" s="69">
        <v>62.1</v>
      </c>
      <c r="G14" s="68">
        <v>2</v>
      </c>
      <c r="H14" s="67">
        <v>1320</v>
      </c>
      <c r="I14" s="15" t="s">
        <v>5779</v>
      </c>
      <c r="J14" s="15" t="s">
        <v>5779</v>
      </c>
      <c r="K14" s="15" t="s">
        <v>5779</v>
      </c>
      <c r="L14" s="15" t="s">
        <v>5779</v>
      </c>
      <c r="M14" s="15" t="s">
        <v>5779</v>
      </c>
      <c r="N14" s="15" t="s">
        <v>5779</v>
      </c>
      <c r="O14" s="15" t="s">
        <v>5779</v>
      </c>
      <c r="P14" s="15" t="s">
        <v>5779</v>
      </c>
    </row>
    <row r="15" spans="1:16" x14ac:dyDescent="0.25">
      <c r="A15" s="60">
        <v>100037</v>
      </c>
      <c r="B15" s="73">
        <v>2023</v>
      </c>
      <c r="C15" s="72" t="s">
        <v>25</v>
      </c>
      <c r="D15" s="71" t="s">
        <v>16</v>
      </c>
      <c r="E15" s="70">
        <v>2.0739999999999998</v>
      </c>
      <c r="F15" s="69">
        <v>62.22</v>
      </c>
      <c r="G15" s="68">
        <v>2</v>
      </c>
      <c r="H15" s="67">
        <v>1320</v>
      </c>
      <c r="I15" s="15" t="s">
        <v>5779</v>
      </c>
      <c r="J15" s="15" t="s">
        <v>5779</v>
      </c>
      <c r="K15" s="15" t="s">
        <v>5779</v>
      </c>
      <c r="L15" s="15" t="s">
        <v>5779</v>
      </c>
      <c r="M15" s="15" t="s">
        <v>5779</v>
      </c>
      <c r="N15" s="15" t="s">
        <v>5779</v>
      </c>
      <c r="O15" s="15" t="s">
        <v>5779</v>
      </c>
      <c r="P15" s="15" t="s">
        <v>5779</v>
      </c>
    </row>
    <row r="16" spans="1:16" x14ac:dyDescent="0.25">
      <c r="A16" s="60">
        <v>100046</v>
      </c>
      <c r="B16" s="73">
        <v>2023</v>
      </c>
      <c r="C16" s="72" t="s">
        <v>26</v>
      </c>
      <c r="D16" s="71" t="s">
        <v>27</v>
      </c>
      <c r="E16" s="70">
        <v>2.6376666666666666</v>
      </c>
      <c r="F16" s="69">
        <v>79.13</v>
      </c>
      <c r="G16" s="68">
        <v>2</v>
      </c>
      <c r="H16" s="67">
        <v>1334</v>
      </c>
      <c r="I16" s="15" t="s">
        <v>5779</v>
      </c>
      <c r="J16" s="15" t="s">
        <v>5779</v>
      </c>
      <c r="K16" s="15" t="s">
        <v>5779</v>
      </c>
      <c r="L16" s="15" t="s">
        <v>5779</v>
      </c>
      <c r="M16" s="15" t="s">
        <v>5779</v>
      </c>
      <c r="N16" s="15" t="s">
        <v>5779</v>
      </c>
      <c r="O16" s="15" t="s">
        <v>5779</v>
      </c>
      <c r="P16" s="15" t="s">
        <v>5779</v>
      </c>
    </row>
    <row r="17" spans="1:16" x14ac:dyDescent="0.25">
      <c r="A17" s="60">
        <v>100101</v>
      </c>
      <c r="B17" s="73">
        <v>2023</v>
      </c>
      <c r="C17" s="72" t="s">
        <v>30</v>
      </c>
      <c r="D17" s="71" t="s">
        <v>31</v>
      </c>
      <c r="E17" s="70">
        <v>2.2312500000000002</v>
      </c>
      <c r="F17" s="69">
        <v>89.25</v>
      </c>
      <c r="G17" s="68">
        <v>2</v>
      </c>
      <c r="H17" s="67">
        <v>1000</v>
      </c>
      <c r="I17" s="15" t="s">
        <v>5779</v>
      </c>
      <c r="J17" s="15" t="s">
        <v>5779</v>
      </c>
      <c r="K17" s="15" t="s">
        <v>5779</v>
      </c>
      <c r="L17" s="15" t="s">
        <v>5779</v>
      </c>
      <c r="M17" s="15" t="s">
        <v>5779</v>
      </c>
      <c r="N17" s="15" t="s">
        <v>5779</v>
      </c>
      <c r="O17" s="15" t="s">
        <v>5779</v>
      </c>
      <c r="P17" s="15" t="s">
        <v>5779</v>
      </c>
    </row>
    <row r="18" spans="1:16" x14ac:dyDescent="0.25">
      <c r="A18" s="60">
        <v>100117</v>
      </c>
      <c r="B18" s="73">
        <v>2023</v>
      </c>
      <c r="C18" s="72" t="s">
        <v>35</v>
      </c>
      <c r="D18" s="71" t="s">
        <v>36</v>
      </c>
      <c r="E18" s="70">
        <v>3.7023333333333333</v>
      </c>
      <c r="F18" s="69">
        <v>111.07</v>
      </c>
      <c r="G18" s="68">
        <v>2</v>
      </c>
      <c r="H18" s="67">
        <v>1300</v>
      </c>
      <c r="I18" s="15" t="s">
        <v>5779</v>
      </c>
      <c r="J18" s="15" t="s">
        <v>5779</v>
      </c>
      <c r="K18" s="15" t="s">
        <v>5779</v>
      </c>
      <c r="L18" s="15" t="s">
        <v>5779</v>
      </c>
      <c r="M18" s="15" t="s">
        <v>5779</v>
      </c>
      <c r="N18" s="15" t="s">
        <v>5779</v>
      </c>
      <c r="O18" s="15" t="s">
        <v>5779</v>
      </c>
      <c r="P18" s="15" t="s">
        <v>5779</v>
      </c>
    </row>
    <row r="19" spans="1:16" x14ac:dyDescent="0.25">
      <c r="A19" s="60">
        <v>100119</v>
      </c>
      <c r="B19" s="73">
        <v>2023</v>
      </c>
      <c r="C19" s="72" t="s">
        <v>37</v>
      </c>
      <c r="D19" s="71" t="s">
        <v>38</v>
      </c>
      <c r="E19" s="70">
        <v>2.8586666666666667</v>
      </c>
      <c r="F19" s="69">
        <v>85.76</v>
      </c>
      <c r="G19" s="68">
        <v>2</v>
      </c>
      <c r="H19" s="67">
        <v>1300</v>
      </c>
      <c r="I19" s="15" t="s">
        <v>5779</v>
      </c>
      <c r="J19" s="15" t="s">
        <v>5779</v>
      </c>
      <c r="K19" s="15" t="s">
        <v>5779</v>
      </c>
      <c r="L19" s="15" t="s">
        <v>5779</v>
      </c>
      <c r="M19" s="15" t="s">
        <v>5779</v>
      </c>
      <c r="N19" s="15" t="s">
        <v>5779</v>
      </c>
      <c r="O19" s="15" t="s">
        <v>5779</v>
      </c>
      <c r="P19" s="15" t="s">
        <v>5779</v>
      </c>
    </row>
    <row r="20" spans="1:16" x14ac:dyDescent="0.25">
      <c r="A20" s="60">
        <v>100121</v>
      </c>
      <c r="B20" s="73">
        <v>2023</v>
      </c>
      <c r="C20" s="72" t="s">
        <v>39</v>
      </c>
      <c r="D20" s="71" t="s">
        <v>40</v>
      </c>
      <c r="E20" s="70">
        <v>3.4249999999999998</v>
      </c>
      <c r="F20" s="69">
        <v>137</v>
      </c>
      <c r="G20" s="68">
        <v>2</v>
      </c>
      <c r="H20" s="67">
        <v>1000</v>
      </c>
      <c r="I20" s="15" t="s">
        <v>5779</v>
      </c>
      <c r="J20" s="15" t="s">
        <v>5779</v>
      </c>
      <c r="K20" s="15" t="s">
        <v>5779</v>
      </c>
      <c r="L20" s="15" t="s">
        <v>5779</v>
      </c>
      <c r="M20" s="15" t="s">
        <v>5779</v>
      </c>
      <c r="N20" s="15" t="s">
        <v>5779</v>
      </c>
      <c r="O20" s="15" t="s">
        <v>5779</v>
      </c>
      <c r="P20" s="15" t="s">
        <v>5779</v>
      </c>
    </row>
    <row r="21" spans="1:16" x14ac:dyDescent="0.25">
      <c r="A21" s="60">
        <v>100122</v>
      </c>
      <c r="B21" s="73">
        <v>2023</v>
      </c>
      <c r="C21" s="72" t="s">
        <v>41</v>
      </c>
      <c r="D21" s="71" t="s">
        <v>40</v>
      </c>
      <c r="E21" s="70">
        <v>5.35</v>
      </c>
      <c r="F21" s="69">
        <v>214</v>
      </c>
      <c r="G21" s="68">
        <v>2</v>
      </c>
      <c r="H21" s="67">
        <v>1000</v>
      </c>
      <c r="I21" s="15" t="s">
        <v>5779</v>
      </c>
      <c r="J21" s="15" t="s">
        <v>5779</v>
      </c>
      <c r="K21" s="15" t="s">
        <v>5779</v>
      </c>
      <c r="L21" s="15" t="s">
        <v>5779</v>
      </c>
      <c r="M21" s="15" t="s">
        <v>5779</v>
      </c>
      <c r="N21" s="15" t="s">
        <v>5779</v>
      </c>
      <c r="O21" s="15" t="s">
        <v>5779</v>
      </c>
      <c r="P21" s="15" t="s">
        <v>5779</v>
      </c>
    </row>
    <row r="22" spans="1:16" x14ac:dyDescent="0.25">
      <c r="A22" s="60">
        <v>100125</v>
      </c>
      <c r="B22" s="73">
        <v>2023</v>
      </c>
      <c r="C22" s="72" t="s">
        <v>43</v>
      </c>
      <c r="D22" s="71" t="s">
        <v>44</v>
      </c>
      <c r="E22" s="70">
        <v>4.9000000000000004</v>
      </c>
      <c r="F22" s="69">
        <v>196</v>
      </c>
      <c r="G22" s="68">
        <v>2</v>
      </c>
      <c r="H22" s="67">
        <v>1000</v>
      </c>
      <c r="I22" s="15" t="s">
        <v>5779</v>
      </c>
      <c r="J22" s="15" t="s">
        <v>5779</v>
      </c>
      <c r="K22" s="15" t="s">
        <v>5779</v>
      </c>
      <c r="L22" s="15" t="s">
        <v>5779</v>
      </c>
      <c r="M22" s="15" t="s">
        <v>5779</v>
      </c>
      <c r="N22" s="15" t="s">
        <v>5779</v>
      </c>
      <c r="O22" s="15" t="s">
        <v>5779</v>
      </c>
      <c r="P22" s="15" t="s">
        <v>5779</v>
      </c>
    </row>
    <row r="23" spans="1:16" x14ac:dyDescent="0.25">
      <c r="A23" s="60">
        <v>100126</v>
      </c>
      <c r="B23" s="73">
        <v>2023</v>
      </c>
      <c r="C23" s="72" t="s">
        <v>45</v>
      </c>
      <c r="D23" s="71" t="s">
        <v>40</v>
      </c>
      <c r="E23" s="70">
        <v>3.35</v>
      </c>
      <c r="F23" s="69">
        <v>134</v>
      </c>
      <c r="G23" s="68">
        <v>2</v>
      </c>
      <c r="H23" s="67">
        <v>1000</v>
      </c>
      <c r="I23" s="15" t="s">
        <v>5779</v>
      </c>
      <c r="J23" s="15" t="s">
        <v>5779</v>
      </c>
      <c r="K23" s="15" t="s">
        <v>5779</v>
      </c>
      <c r="L23" s="15" t="s">
        <v>5779</v>
      </c>
      <c r="M23" s="15" t="s">
        <v>5779</v>
      </c>
      <c r="N23" s="15" t="s">
        <v>5779</v>
      </c>
      <c r="O23" s="15" t="s">
        <v>5779</v>
      </c>
      <c r="P23" s="15" t="s">
        <v>5779</v>
      </c>
    </row>
    <row r="24" spans="1:16" x14ac:dyDescent="0.25">
      <c r="A24" s="60">
        <v>100127</v>
      </c>
      <c r="B24" s="73">
        <v>2023</v>
      </c>
      <c r="C24" s="72" t="s">
        <v>46</v>
      </c>
      <c r="D24" s="71" t="s">
        <v>47</v>
      </c>
      <c r="E24" s="70">
        <v>4.7133333333333338</v>
      </c>
      <c r="F24" s="69">
        <v>169.68</v>
      </c>
      <c r="G24" s="68">
        <v>2</v>
      </c>
      <c r="H24" s="67">
        <v>1000</v>
      </c>
      <c r="I24" s="15" t="s">
        <v>5779</v>
      </c>
      <c r="J24" s="15" t="s">
        <v>5779</v>
      </c>
      <c r="K24" s="15" t="s">
        <v>5779</v>
      </c>
      <c r="L24" s="15" t="s">
        <v>5779</v>
      </c>
      <c r="M24" s="15" t="s">
        <v>5779</v>
      </c>
      <c r="N24" s="15" t="s">
        <v>5779</v>
      </c>
      <c r="O24" s="15" t="s">
        <v>5779</v>
      </c>
      <c r="P24" s="15" t="s">
        <v>5779</v>
      </c>
    </row>
    <row r="25" spans="1:16" x14ac:dyDescent="0.25">
      <c r="A25" s="60">
        <v>100134</v>
      </c>
      <c r="B25" s="73">
        <v>2023</v>
      </c>
      <c r="C25" s="72" t="s">
        <v>48</v>
      </c>
      <c r="D25" s="71" t="s">
        <v>49</v>
      </c>
      <c r="E25" s="70">
        <v>3.5229999999999997</v>
      </c>
      <c r="F25" s="69">
        <v>140.91999999999999</v>
      </c>
      <c r="G25" s="68">
        <v>2</v>
      </c>
      <c r="H25" s="67">
        <v>1000</v>
      </c>
      <c r="I25" s="15" t="s">
        <v>5779</v>
      </c>
      <c r="J25" s="15" t="s">
        <v>5779</v>
      </c>
      <c r="K25" s="15" t="s">
        <v>5779</v>
      </c>
      <c r="L25" s="15" t="s">
        <v>5779</v>
      </c>
      <c r="M25" s="15" t="s">
        <v>5779</v>
      </c>
      <c r="N25" s="15" t="s">
        <v>5779</v>
      </c>
      <c r="O25" s="15" t="s">
        <v>5779</v>
      </c>
      <c r="P25" s="15" t="s">
        <v>5779</v>
      </c>
    </row>
    <row r="26" spans="1:16" x14ac:dyDescent="0.25">
      <c r="A26" s="60">
        <v>100139</v>
      </c>
      <c r="B26" s="73">
        <v>2023</v>
      </c>
      <c r="C26" s="72" t="s">
        <v>50</v>
      </c>
      <c r="D26" s="71" t="s">
        <v>51</v>
      </c>
      <c r="E26" s="70">
        <v>2.1905555555555556</v>
      </c>
      <c r="F26" s="69">
        <v>78.86</v>
      </c>
      <c r="G26" s="68">
        <v>2</v>
      </c>
      <c r="H26" s="67">
        <v>1000</v>
      </c>
      <c r="I26" s="15" t="s">
        <v>5779</v>
      </c>
      <c r="J26" s="15" t="s">
        <v>5779</v>
      </c>
      <c r="K26" s="15" t="s">
        <v>5779</v>
      </c>
      <c r="L26" s="15" t="s">
        <v>5779</v>
      </c>
      <c r="M26" s="15" t="s">
        <v>5779</v>
      </c>
      <c r="N26" s="15" t="s">
        <v>5779</v>
      </c>
      <c r="O26" s="15" t="s">
        <v>5779</v>
      </c>
      <c r="P26" s="15" t="s">
        <v>5779</v>
      </c>
    </row>
    <row r="27" spans="1:16" x14ac:dyDescent="0.25">
      <c r="A27" s="60">
        <v>100158</v>
      </c>
      <c r="B27" s="73">
        <v>2023</v>
      </c>
      <c r="C27" s="72" t="s">
        <v>57</v>
      </c>
      <c r="D27" s="71" t="s">
        <v>58</v>
      </c>
      <c r="E27" s="70">
        <v>3.5270000000000001</v>
      </c>
      <c r="F27" s="69">
        <v>141.08000000000001</v>
      </c>
      <c r="G27" s="68">
        <v>2</v>
      </c>
      <c r="H27" s="67">
        <v>1000</v>
      </c>
      <c r="I27" s="15" t="s">
        <v>5779</v>
      </c>
      <c r="J27" s="15" t="s">
        <v>5779</v>
      </c>
      <c r="K27" s="15" t="s">
        <v>5779</v>
      </c>
      <c r="L27" s="15" t="s">
        <v>5779</v>
      </c>
      <c r="M27" s="15" t="s">
        <v>5779</v>
      </c>
      <c r="N27" s="15" t="s">
        <v>5779</v>
      </c>
      <c r="O27" s="15" t="s">
        <v>5779</v>
      </c>
      <c r="P27" s="15" t="s">
        <v>5779</v>
      </c>
    </row>
    <row r="28" spans="1:16" x14ac:dyDescent="0.25">
      <c r="A28" s="60">
        <v>100163</v>
      </c>
      <c r="B28" s="73">
        <v>2023</v>
      </c>
      <c r="C28" s="72" t="s">
        <v>59</v>
      </c>
      <c r="D28" s="71" t="s">
        <v>58</v>
      </c>
      <c r="E28" s="70">
        <v>4.28775</v>
      </c>
      <c r="F28" s="69">
        <v>171.51</v>
      </c>
      <c r="G28" s="68">
        <v>2</v>
      </c>
      <c r="H28" s="67">
        <v>950</v>
      </c>
      <c r="I28" s="15" t="s">
        <v>5779</v>
      </c>
      <c r="J28" s="15" t="s">
        <v>5779</v>
      </c>
      <c r="K28" s="15" t="s">
        <v>5779</v>
      </c>
      <c r="L28" s="15" t="s">
        <v>5779</v>
      </c>
      <c r="M28" s="15" t="s">
        <v>5779</v>
      </c>
      <c r="N28" s="15" t="s">
        <v>5779</v>
      </c>
      <c r="O28" s="15" t="s">
        <v>5779</v>
      </c>
      <c r="P28" s="15" t="s">
        <v>5779</v>
      </c>
    </row>
    <row r="29" spans="1:16" x14ac:dyDescent="0.25">
      <c r="A29" s="60">
        <v>100173</v>
      </c>
      <c r="B29" s="73">
        <v>2023</v>
      </c>
      <c r="C29" s="72" t="s">
        <v>60</v>
      </c>
      <c r="D29" s="71" t="s">
        <v>61</v>
      </c>
      <c r="E29" s="70">
        <v>2.4500000000000002</v>
      </c>
      <c r="F29" s="69">
        <v>98</v>
      </c>
      <c r="G29" s="68">
        <v>2</v>
      </c>
      <c r="H29" s="67">
        <v>1000</v>
      </c>
      <c r="I29" s="15" t="s">
        <v>5779</v>
      </c>
      <c r="J29" s="15" t="s">
        <v>5779</v>
      </c>
      <c r="K29" s="15" t="s">
        <v>5779</v>
      </c>
      <c r="L29" s="15" t="s">
        <v>5779</v>
      </c>
      <c r="M29" s="15" t="s">
        <v>5779</v>
      </c>
      <c r="N29" s="15" t="s">
        <v>5779</v>
      </c>
      <c r="O29" s="15" t="s">
        <v>5779</v>
      </c>
      <c r="P29" s="15" t="s">
        <v>5779</v>
      </c>
    </row>
    <row r="30" spans="1:16" x14ac:dyDescent="0.25">
      <c r="A30" s="60">
        <v>100184</v>
      </c>
      <c r="B30" s="73">
        <v>2023</v>
      </c>
      <c r="C30" s="72" t="s">
        <v>62</v>
      </c>
      <c r="D30" s="71" t="s">
        <v>63</v>
      </c>
      <c r="E30" s="70">
        <v>2.67</v>
      </c>
      <c r="F30" s="69">
        <v>106.8</v>
      </c>
      <c r="G30" s="68">
        <v>2</v>
      </c>
      <c r="H30" s="67">
        <v>1000</v>
      </c>
      <c r="I30" s="15" t="s">
        <v>5779</v>
      </c>
      <c r="J30" s="15" t="s">
        <v>5779</v>
      </c>
      <c r="K30" s="15" t="s">
        <v>5779</v>
      </c>
      <c r="L30" s="15" t="s">
        <v>5779</v>
      </c>
      <c r="M30" s="15" t="s">
        <v>5779</v>
      </c>
      <c r="N30" s="15" t="s">
        <v>5779</v>
      </c>
      <c r="O30" s="15" t="s">
        <v>5779</v>
      </c>
      <c r="P30" s="15" t="s">
        <v>5779</v>
      </c>
    </row>
    <row r="31" spans="1:16" x14ac:dyDescent="0.25">
      <c r="A31" s="60">
        <v>100187</v>
      </c>
      <c r="B31" s="73">
        <v>2023</v>
      </c>
      <c r="C31" s="72" t="s">
        <v>64</v>
      </c>
      <c r="D31" s="71" t="s">
        <v>65</v>
      </c>
      <c r="E31" s="70">
        <v>2.923</v>
      </c>
      <c r="F31" s="69">
        <v>116.92</v>
      </c>
      <c r="G31" s="68">
        <v>2</v>
      </c>
      <c r="H31" s="67">
        <v>1000</v>
      </c>
      <c r="I31" s="15" t="s">
        <v>5779</v>
      </c>
      <c r="J31" s="15" t="s">
        <v>5779</v>
      </c>
      <c r="K31" s="15" t="s">
        <v>5779</v>
      </c>
      <c r="L31" s="15" t="s">
        <v>5779</v>
      </c>
      <c r="M31" s="15" t="s">
        <v>5779</v>
      </c>
      <c r="N31" s="15" t="s">
        <v>5779</v>
      </c>
      <c r="O31" s="15" t="s">
        <v>5779</v>
      </c>
      <c r="P31" s="15" t="s">
        <v>5779</v>
      </c>
    </row>
    <row r="32" spans="1:16" x14ac:dyDescent="0.25">
      <c r="A32" s="60">
        <v>100188</v>
      </c>
      <c r="B32" s="73">
        <v>2023</v>
      </c>
      <c r="C32" s="72" t="s">
        <v>66</v>
      </c>
      <c r="D32" s="71" t="s">
        <v>31</v>
      </c>
      <c r="E32" s="70">
        <v>2.57</v>
      </c>
      <c r="F32" s="69">
        <v>102.8</v>
      </c>
      <c r="G32" s="68">
        <v>2</v>
      </c>
      <c r="H32" s="67">
        <v>1000</v>
      </c>
      <c r="I32" s="15" t="s">
        <v>5779</v>
      </c>
      <c r="J32" s="15" t="s">
        <v>5779</v>
      </c>
      <c r="K32" s="15" t="s">
        <v>5779</v>
      </c>
      <c r="L32" s="15" t="s">
        <v>5779</v>
      </c>
      <c r="M32" s="15" t="s">
        <v>5779</v>
      </c>
      <c r="N32" s="15" t="s">
        <v>5779</v>
      </c>
      <c r="O32" s="15" t="s">
        <v>5779</v>
      </c>
      <c r="P32" s="15" t="s">
        <v>5779</v>
      </c>
    </row>
    <row r="33" spans="1:16" x14ac:dyDescent="0.25">
      <c r="A33" s="60">
        <v>100201</v>
      </c>
      <c r="B33" s="73">
        <v>2023</v>
      </c>
      <c r="C33" s="72" t="s">
        <v>68</v>
      </c>
      <c r="D33" s="71" t="s">
        <v>31</v>
      </c>
      <c r="E33" s="70">
        <v>8.379999999999999</v>
      </c>
      <c r="F33" s="69">
        <v>335.2</v>
      </c>
      <c r="G33" s="68">
        <v>2</v>
      </c>
      <c r="H33" s="67">
        <v>1000</v>
      </c>
      <c r="I33" s="15" t="s">
        <v>5779</v>
      </c>
      <c r="J33" s="15" t="s">
        <v>5779</v>
      </c>
      <c r="K33" s="15" t="s">
        <v>5779</v>
      </c>
      <c r="L33" s="15" t="s">
        <v>5779</v>
      </c>
      <c r="M33" s="15" t="s">
        <v>5779</v>
      </c>
      <c r="N33" s="15" t="s">
        <v>5779</v>
      </c>
      <c r="O33" s="15" t="s">
        <v>5779</v>
      </c>
      <c r="P33" s="15" t="s">
        <v>5779</v>
      </c>
    </row>
    <row r="34" spans="1:16" x14ac:dyDescent="0.25">
      <c r="A34" s="60">
        <v>100206</v>
      </c>
      <c r="B34" s="73">
        <v>2023</v>
      </c>
      <c r="C34" s="72" t="s">
        <v>69</v>
      </c>
      <c r="D34" s="71" t="s">
        <v>70</v>
      </c>
      <c r="E34" s="70">
        <v>1.176923076923077</v>
      </c>
      <c r="F34" s="69">
        <v>45.9</v>
      </c>
      <c r="G34" s="68">
        <v>2</v>
      </c>
      <c r="H34" s="67">
        <v>912</v>
      </c>
      <c r="I34" s="15" t="s">
        <v>5779</v>
      </c>
      <c r="J34" s="15" t="s">
        <v>5779</v>
      </c>
      <c r="K34" s="15" t="s">
        <v>5779</v>
      </c>
      <c r="L34" s="15" t="s">
        <v>5779</v>
      </c>
      <c r="M34" s="15" t="s">
        <v>5779</v>
      </c>
      <c r="N34" s="15" t="s">
        <v>5779</v>
      </c>
      <c r="O34" s="15" t="s">
        <v>5779</v>
      </c>
      <c r="P34" s="15" t="s">
        <v>5779</v>
      </c>
    </row>
    <row r="35" spans="1:16" x14ac:dyDescent="0.25">
      <c r="A35" s="60">
        <v>100212</v>
      </c>
      <c r="B35" s="73">
        <v>2023</v>
      </c>
      <c r="C35" s="72" t="s">
        <v>71</v>
      </c>
      <c r="D35" s="71" t="s">
        <v>70</v>
      </c>
      <c r="E35" s="70">
        <v>1.088553459119497</v>
      </c>
      <c r="F35" s="69">
        <v>43.27</v>
      </c>
      <c r="G35" s="68">
        <v>2</v>
      </c>
      <c r="H35" s="67">
        <v>912</v>
      </c>
      <c r="I35" s="15" t="s">
        <v>5779</v>
      </c>
      <c r="J35" s="15" t="s">
        <v>5779</v>
      </c>
      <c r="K35" s="15" t="s">
        <v>5779</v>
      </c>
      <c r="L35" s="15" t="s">
        <v>5779</v>
      </c>
      <c r="M35" s="15" t="s">
        <v>5779</v>
      </c>
      <c r="N35" s="15" t="s">
        <v>5779</v>
      </c>
      <c r="O35" s="15" t="s">
        <v>5779</v>
      </c>
      <c r="P35" s="15" t="s">
        <v>5779</v>
      </c>
    </row>
    <row r="36" spans="1:16" x14ac:dyDescent="0.25">
      <c r="A36" s="60">
        <v>100216</v>
      </c>
      <c r="B36" s="73">
        <v>2023</v>
      </c>
      <c r="C36" s="72" t="s">
        <v>72</v>
      </c>
      <c r="D36" s="71" t="s">
        <v>70</v>
      </c>
      <c r="E36" s="70">
        <v>1.1486419753086421</v>
      </c>
      <c r="F36" s="69">
        <v>46.52</v>
      </c>
      <c r="G36" s="68">
        <v>2</v>
      </c>
      <c r="H36" s="67">
        <v>912</v>
      </c>
      <c r="I36" s="15" t="s">
        <v>5779</v>
      </c>
      <c r="J36" s="15" t="s">
        <v>5779</v>
      </c>
      <c r="K36" s="15" t="s">
        <v>5779</v>
      </c>
      <c r="L36" s="15" t="s">
        <v>5779</v>
      </c>
      <c r="M36" s="15" t="s">
        <v>5779</v>
      </c>
      <c r="N36" s="15" t="s">
        <v>5779</v>
      </c>
      <c r="O36" s="15" t="s">
        <v>5779</v>
      </c>
      <c r="P36" s="15" t="s">
        <v>5779</v>
      </c>
    </row>
    <row r="37" spans="1:16" x14ac:dyDescent="0.25">
      <c r="A37" s="60">
        <v>100219</v>
      </c>
      <c r="B37" s="73">
        <v>2023</v>
      </c>
      <c r="C37" s="72" t="s">
        <v>73</v>
      </c>
      <c r="D37" s="71" t="s">
        <v>70</v>
      </c>
      <c r="E37" s="70">
        <v>1.1013836477987422</v>
      </c>
      <c r="F37" s="69">
        <v>43.78</v>
      </c>
      <c r="G37" s="68">
        <v>2</v>
      </c>
      <c r="H37" s="67">
        <v>912</v>
      </c>
      <c r="I37" s="15" t="s">
        <v>5779</v>
      </c>
      <c r="J37" s="15" t="s">
        <v>5779</v>
      </c>
      <c r="K37" s="15" t="s">
        <v>5779</v>
      </c>
      <c r="L37" s="15" t="s">
        <v>5779</v>
      </c>
      <c r="M37" s="15" t="s">
        <v>5779</v>
      </c>
      <c r="N37" s="15" t="s">
        <v>5779</v>
      </c>
      <c r="O37" s="15" t="s">
        <v>5779</v>
      </c>
      <c r="P37" s="15" t="s">
        <v>5779</v>
      </c>
    </row>
    <row r="38" spans="1:16" x14ac:dyDescent="0.25">
      <c r="A38" s="60">
        <v>100220</v>
      </c>
      <c r="B38" s="73">
        <v>2023</v>
      </c>
      <c r="C38" s="72" t="s">
        <v>74</v>
      </c>
      <c r="D38" s="71" t="s">
        <v>70</v>
      </c>
      <c r="E38" s="70">
        <v>1.0457861635220125</v>
      </c>
      <c r="F38" s="69">
        <v>41.57</v>
      </c>
      <c r="G38" s="68">
        <v>2</v>
      </c>
      <c r="H38" s="67">
        <v>912</v>
      </c>
      <c r="I38" s="15" t="s">
        <v>5779</v>
      </c>
      <c r="J38" s="15" t="s">
        <v>5779</v>
      </c>
      <c r="K38" s="15" t="s">
        <v>5779</v>
      </c>
      <c r="L38" s="15" t="s">
        <v>5779</v>
      </c>
      <c r="M38" s="15" t="s">
        <v>5779</v>
      </c>
      <c r="N38" s="15" t="s">
        <v>5779</v>
      </c>
      <c r="O38" s="15" t="s">
        <v>5779</v>
      </c>
      <c r="P38" s="15" t="s">
        <v>5779</v>
      </c>
    </row>
    <row r="39" spans="1:16" x14ac:dyDescent="0.25">
      <c r="A39" s="60">
        <v>100224</v>
      </c>
      <c r="B39" s="73">
        <v>2023</v>
      </c>
      <c r="C39" s="72" t="s">
        <v>75</v>
      </c>
      <c r="D39" s="71" t="s">
        <v>70</v>
      </c>
      <c r="E39" s="70">
        <v>1.3060759493670886</v>
      </c>
      <c r="F39" s="69">
        <v>51.59</v>
      </c>
      <c r="G39" s="68">
        <v>2</v>
      </c>
      <c r="H39" s="67">
        <v>912</v>
      </c>
      <c r="I39" s="15" t="s">
        <v>5779</v>
      </c>
      <c r="J39" s="15" t="s">
        <v>5779</v>
      </c>
      <c r="K39" s="15" t="s">
        <v>5779</v>
      </c>
      <c r="L39" s="15" t="s">
        <v>5779</v>
      </c>
      <c r="M39" s="15" t="s">
        <v>5779</v>
      </c>
      <c r="N39" s="15" t="s">
        <v>5779</v>
      </c>
      <c r="O39" s="15" t="s">
        <v>5779</v>
      </c>
      <c r="P39" s="15" t="s">
        <v>5779</v>
      </c>
    </row>
    <row r="40" spans="1:16" x14ac:dyDescent="0.25">
      <c r="A40" s="60">
        <v>100225</v>
      </c>
      <c r="B40" s="73">
        <v>2023</v>
      </c>
      <c r="C40" s="72" t="s">
        <v>76</v>
      </c>
      <c r="D40" s="71" t="s">
        <v>70</v>
      </c>
      <c r="E40" s="70">
        <v>1.139746835443038</v>
      </c>
      <c r="F40" s="69">
        <v>45.02</v>
      </c>
      <c r="G40" s="68">
        <v>2</v>
      </c>
      <c r="H40" s="67">
        <v>912</v>
      </c>
      <c r="I40" s="15" t="s">
        <v>5779</v>
      </c>
      <c r="J40" s="15" t="s">
        <v>5779</v>
      </c>
      <c r="K40" s="15" t="s">
        <v>5779</v>
      </c>
      <c r="L40" s="15" t="s">
        <v>5779</v>
      </c>
      <c r="M40" s="15" t="s">
        <v>5779</v>
      </c>
      <c r="N40" s="15" t="s">
        <v>5779</v>
      </c>
      <c r="O40" s="15" t="s">
        <v>5779</v>
      </c>
      <c r="P40" s="15" t="s">
        <v>5779</v>
      </c>
    </row>
    <row r="41" spans="1:16" x14ac:dyDescent="0.25">
      <c r="A41" s="60">
        <v>100226</v>
      </c>
      <c r="B41" s="73">
        <v>2023</v>
      </c>
      <c r="C41" s="72" t="s">
        <v>77</v>
      </c>
      <c r="D41" s="71" t="s">
        <v>70</v>
      </c>
      <c r="E41" s="70">
        <v>1.2817721518987342</v>
      </c>
      <c r="F41" s="69">
        <v>50.63</v>
      </c>
      <c r="G41" s="68">
        <v>2</v>
      </c>
      <c r="H41" s="67">
        <v>912</v>
      </c>
      <c r="I41" s="15" t="s">
        <v>5779</v>
      </c>
      <c r="J41" s="15" t="s">
        <v>5779</v>
      </c>
      <c r="K41" s="15" t="s">
        <v>5779</v>
      </c>
      <c r="L41" s="15" t="s">
        <v>5779</v>
      </c>
      <c r="M41" s="15" t="s">
        <v>5779</v>
      </c>
      <c r="N41" s="15" t="s">
        <v>5779</v>
      </c>
      <c r="O41" s="15" t="s">
        <v>5779</v>
      </c>
      <c r="P41" s="15" t="s">
        <v>5779</v>
      </c>
    </row>
    <row r="42" spans="1:16" x14ac:dyDescent="0.25">
      <c r="A42" s="60">
        <v>100238</v>
      </c>
      <c r="B42" s="73">
        <v>2023</v>
      </c>
      <c r="C42" s="72" t="s">
        <v>78</v>
      </c>
      <c r="D42" s="71" t="s">
        <v>79</v>
      </c>
      <c r="E42" s="70">
        <v>1.9450000000000001</v>
      </c>
      <c r="F42" s="69">
        <v>46.68</v>
      </c>
      <c r="G42" s="68">
        <v>2</v>
      </c>
      <c r="H42" s="67">
        <v>1452</v>
      </c>
      <c r="I42" s="15" t="s">
        <v>5779</v>
      </c>
      <c r="J42" s="15" t="s">
        <v>5779</v>
      </c>
      <c r="K42" s="15" t="s">
        <v>5779</v>
      </c>
      <c r="L42" s="15" t="s">
        <v>5779</v>
      </c>
      <c r="M42" s="15" t="s">
        <v>5779</v>
      </c>
      <c r="N42" s="15" t="s">
        <v>5779</v>
      </c>
      <c r="O42" s="15" t="s">
        <v>5779</v>
      </c>
      <c r="P42" s="15" t="s">
        <v>5779</v>
      </c>
    </row>
    <row r="43" spans="1:16" x14ac:dyDescent="0.25">
      <c r="A43" s="60">
        <v>100239</v>
      </c>
      <c r="B43" s="73">
        <v>2023</v>
      </c>
      <c r="C43" s="72" t="s">
        <v>78</v>
      </c>
      <c r="D43" s="71" t="s">
        <v>80</v>
      </c>
      <c r="E43" s="70">
        <v>1.623</v>
      </c>
      <c r="F43" s="69">
        <v>32.46</v>
      </c>
      <c r="G43" s="68">
        <v>2</v>
      </c>
      <c r="H43" s="67">
        <v>1900</v>
      </c>
      <c r="I43" s="15" t="s">
        <v>5779</v>
      </c>
      <c r="J43" s="15" t="s">
        <v>5779</v>
      </c>
      <c r="K43" s="15" t="s">
        <v>5779</v>
      </c>
      <c r="L43" s="15" t="s">
        <v>5779</v>
      </c>
      <c r="M43" s="15" t="s">
        <v>5779</v>
      </c>
      <c r="N43" s="15" t="s">
        <v>5779</v>
      </c>
      <c r="O43" s="15" t="s">
        <v>5779</v>
      </c>
      <c r="P43" s="15" t="s">
        <v>5779</v>
      </c>
    </row>
    <row r="44" spans="1:16" x14ac:dyDescent="0.25">
      <c r="A44" s="60">
        <v>100241</v>
      </c>
      <c r="B44" s="73">
        <v>2023</v>
      </c>
      <c r="C44" s="72" t="s">
        <v>81</v>
      </c>
      <c r="D44" s="71" t="s">
        <v>82</v>
      </c>
      <c r="E44" s="70">
        <v>1.8242424242424242</v>
      </c>
      <c r="F44" s="69">
        <v>48.16</v>
      </c>
      <c r="G44" s="68">
        <v>2</v>
      </c>
      <c r="H44" s="67">
        <v>1400</v>
      </c>
      <c r="I44" s="15" t="s">
        <v>5779</v>
      </c>
      <c r="J44" s="15" t="s">
        <v>5779</v>
      </c>
      <c r="K44" s="15" t="s">
        <v>5779</v>
      </c>
      <c r="L44" s="15" t="s">
        <v>5779</v>
      </c>
      <c r="M44" s="15" t="s">
        <v>5779</v>
      </c>
      <c r="N44" s="15" t="s">
        <v>5779</v>
      </c>
      <c r="O44" s="15" t="s">
        <v>5779</v>
      </c>
      <c r="P44" s="15" t="s">
        <v>5779</v>
      </c>
    </row>
    <row r="45" spans="1:16" x14ac:dyDescent="0.25">
      <c r="A45" s="60">
        <v>100242</v>
      </c>
      <c r="B45" s="73">
        <v>2023</v>
      </c>
      <c r="C45" s="72" t="s">
        <v>83</v>
      </c>
      <c r="D45" s="71" t="s">
        <v>84</v>
      </c>
      <c r="E45" s="70">
        <v>1.6675000000000002</v>
      </c>
      <c r="F45" s="69">
        <v>40.020000000000003</v>
      </c>
      <c r="G45" s="68">
        <v>2</v>
      </c>
      <c r="H45" s="67">
        <v>1440</v>
      </c>
      <c r="I45" s="15" t="s">
        <v>5779</v>
      </c>
      <c r="J45" s="15" t="s">
        <v>5779</v>
      </c>
      <c r="K45" s="15" t="s">
        <v>5779</v>
      </c>
      <c r="L45" s="15" t="s">
        <v>5779</v>
      </c>
      <c r="M45" s="15" t="s">
        <v>5779</v>
      </c>
      <c r="N45" s="15" t="s">
        <v>5779</v>
      </c>
      <c r="O45" s="15" t="s">
        <v>5779</v>
      </c>
      <c r="P45" s="15" t="s">
        <v>5779</v>
      </c>
    </row>
    <row r="46" spans="1:16" x14ac:dyDescent="0.25">
      <c r="A46" s="60">
        <v>100243</v>
      </c>
      <c r="B46" s="73">
        <v>2023</v>
      </c>
      <c r="C46" s="72" t="s">
        <v>83</v>
      </c>
      <c r="D46" s="71" t="s">
        <v>20</v>
      </c>
      <c r="E46" s="70">
        <v>1.5106666666666666</v>
      </c>
      <c r="F46" s="69">
        <v>45.32</v>
      </c>
      <c r="G46" s="68">
        <v>2</v>
      </c>
      <c r="H46" s="67">
        <v>1320</v>
      </c>
      <c r="I46" s="15" t="s">
        <v>5779</v>
      </c>
      <c r="J46" s="15" t="s">
        <v>5779</v>
      </c>
      <c r="K46" s="15" t="s">
        <v>5779</v>
      </c>
      <c r="L46" s="15" t="s">
        <v>5779</v>
      </c>
      <c r="M46" s="15" t="s">
        <v>5779</v>
      </c>
      <c r="N46" s="15" t="s">
        <v>5779</v>
      </c>
      <c r="O46" s="15" t="s">
        <v>5779</v>
      </c>
      <c r="P46" s="15" t="s">
        <v>5779</v>
      </c>
    </row>
    <row r="47" spans="1:16" x14ac:dyDescent="0.25">
      <c r="A47" s="60">
        <v>100254</v>
      </c>
      <c r="B47" s="73">
        <v>2023</v>
      </c>
      <c r="C47" s="72" t="s">
        <v>85</v>
      </c>
      <c r="D47" s="71" t="s">
        <v>86</v>
      </c>
      <c r="E47" s="70">
        <v>1.4803333333333333</v>
      </c>
      <c r="F47" s="69">
        <v>44.41</v>
      </c>
      <c r="G47" s="68">
        <v>2</v>
      </c>
      <c r="H47" s="67">
        <v>1320</v>
      </c>
      <c r="I47" s="15" t="s">
        <v>5779</v>
      </c>
      <c r="J47" s="15" t="s">
        <v>5779</v>
      </c>
      <c r="K47" s="15" t="s">
        <v>5779</v>
      </c>
      <c r="L47" s="15" t="s">
        <v>5779</v>
      </c>
      <c r="M47" s="15" t="s">
        <v>5779</v>
      </c>
      <c r="N47" s="15" t="s">
        <v>5779</v>
      </c>
      <c r="O47" s="15" t="s">
        <v>5779</v>
      </c>
      <c r="P47" s="15" t="s">
        <v>5779</v>
      </c>
    </row>
    <row r="48" spans="1:16" x14ac:dyDescent="0.25">
      <c r="A48" s="60">
        <v>100256</v>
      </c>
      <c r="B48" s="73">
        <v>2023</v>
      </c>
      <c r="C48" s="72" t="s">
        <v>87</v>
      </c>
      <c r="D48" s="71" t="s">
        <v>88</v>
      </c>
      <c r="E48" s="70">
        <v>1.9818518518518518</v>
      </c>
      <c r="F48" s="69">
        <v>53.51</v>
      </c>
      <c r="G48" s="68">
        <v>2</v>
      </c>
      <c r="H48" s="67">
        <v>1400</v>
      </c>
      <c r="I48" s="15" t="s">
        <v>5779</v>
      </c>
      <c r="J48" s="15" t="s">
        <v>5779</v>
      </c>
      <c r="K48" s="15" t="s">
        <v>5779</v>
      </c>
      <c r="L48" s="15" t="s">
        <v>5779</v>
      </c>
      <c r="M48" s="15" t="s">
        <v>5779</v>
      </c>
      <c r="N48" s="15" t="s">
        <v>5779</v>
      </c>
      <c r="O48" s="15" t="s">
        <v>5779</v>
      </c>
      <c r="P48" s="15" t="s">
        <v>5779</v>
      </c>
    </row>
    <row r="49" spans="1:16" x14ac:dyDescent="0.25">
      <c r="A49" s="60">
        <v>100258</v>
      </c>
      <c r="B49" s="73">
        <v>2023</v>
      </c>
      <c r="C49" s="72" t="s">
        <v>89</v>
      </c>
      <c r="D49" s="71" t="s">
        <v>20</v>
      </c>
      <c r="E49" s="70">
        <v>1.2093333333333334</v>
      </c>
      <c r="F49" s="69">
        <v>36.28</v>
      </c>
      <c r="G49" s="68">
        <v>2</v>
      </c>
      <c r="H49" s="67">
        <v>1320</v>
      </c>
      <c r="I49" s="15" t="s">
        <v>5779</v>
      </c>
      <c r="J49" s="15" t="s">
        <v>5779</v>
      </c>
      <c r="K49" s="15" t="s">
        <v>5779</v>
      </c>
      <c r="L49" s="15" t="s">
        <v>5779</v>
      </c>
      <c r="M49" s="15" t="s">
        <v>5779</v>
      </c>
      <c r="N49" s="15" t="s">
        <v>5779</v>
      </c>
      <c r="O49" s="15" t="s">
        <v>5779</v>
      </c>
      <c r="P49" s="15" t="s">
        <v>5779</v>
      </c>
    </row>
    <row r="50" spans="1:16" x14ac:dyDescent="0.25">
      <c r="A50" s="60">
        <v>100261</v>
      </c>
      <c r="B50" s="73">
        <v>2023</v>
      </c>
      <c r="C50" s="72" t="s">
        <v>90</v>
      </c>
      <c r="D50" s="71" t="s">
        <v>88</v>
      </c>
      <c r="E50" s="70">
        <v>1.7613636363636365</v>
      </c>
      <c r="F50" s="69">
        <v>46.5</v>
      </c>
      <c r="G50" s="68">
        <v>2</v>
      </c>
      <c r="H50" s="67">
        <v>1400</v>
      </c>
      <c r="I50" s="15" t="s">
        <v>5779</v>
      </c>
      <c r="J50" s="15" t="s">
        <v>5779</v>
      </c>
      <c r="K50" s="15" t="s">
        <v>5779</v>
      </c>
      <c r="L50" s="15" t="s">
        <v>5779</v>
      </c>
      <c r="M50" s="15" t="s">
        <v>5779</v>
      </c>
      <c r="N50" s="15" t="s">
        <v>5779</v>
      </c>
      <c r="O50" s="15" t="s">
        <v>5779</v>
      </c>
      <c r="P50" s="15" t="s">
        <v>5779</v>
      </c>
    </row>
    <row r="51" spans="1:16" x14ac:dyDescent="0.25">
      <c r="A51" s="60">
        <v>100277</v>
      </c>
      <c r="B51" s="73">
        <v>2023</v>
      </c>
      <c r="C51" s="72" t="s">
        <v>91</v>
      </c>
      <c r="D51" s="71" t="s">
        <v>92</v>
      </c>
      <c r="E51" s="70">
        <v>1.1510526315789473</v>
      </c>
      <c r="F51" s="69">
        <v>21.87</v>
      </c>
      <c r="G51" s="68">
        <v>2</v>
      </c>
      <c r="H51" s="67">
        <v>1920</v>
      </c>
      <c r="I51" s="15" t="s">
        <v>5779</v>
      </c>
      <c r="J51" s="15" t="s">
        <v>5779</v>
      </c>
      <c r="K51" s="15" t="s">
        <v>5779</v>
      </c>
      <c r="L51" s="15" t="s">
        <v>5779</v>
      </c>
      <c r="M51" s="15" t="s">
        <v>5779</v>
      </c>
      <c r="N51" s="15" t="s">
        <v>5779</v>
      </c>
      <c r="O51" s="15" t="s">
        <v>5779</v>
      </c>
      <c r="P51" s="15" t="s">
        <v>5779</v>
      </c>
    </row>
    <row r="52" spans="1:16" x14ac:dyDescent="0.25">
      <c r="A52" s="60">
        <v>100293</v>
      </c>
      <c r="B52" s="73">
        <v>2023</v>
      </c>
      <c r="C52" s="72" t="s">
        <v>95</v>
      </c>
      <c r="D52" s="71" t="s">
        <v>96</v>
      </c>
      <c r="E52" s="70">
        <v>2.1633333333333336</v>
      </c>
      <c r="F52" s="69">
        <v>25.96</v>
      </c>
      <c r="G52" s="68">
        <v>2</v>
      </c>
      <c r="H52" s="67">
        <v>2964</v>
      </c>
      <c r="I52" s="15" t="s">
        <v>5779</v>
      </c>
      <c r="J52" s="15" t="s">
        <v>5779</v>
      </c>
      <c r="K52" s="15" t="s">
        <v>5779</v>
      </c>
      <c r="L52" s="15" t="s">
        <v>5779</v>
      </c>
      <c r="M52" s="15" t="s">
        <v>5779</v>
      </c>
      <c r="N52" s="15" t="s">
        <v>5779</v>
      </c>
      <c r="O52" s="15" t="s">
        <v>5779</v>
      </c>
      <c r="P52" s="15" t="s">
        <v>5779</v>
      </c>
    </row>
    <row r="53" spans="1:16" x14ac:dyDescent="0.25">
      <c r="A53" s="60">
        <v>100299</v>
      </c>
      <c r="B53" s="73">
        <v>2023</v>
      </c>
      <c r="C53" s="72" t="s">
        <v>97</v>
      </c>
      <c r="D53" s="71" t="s">
        <v>98</v>
      </c>
      <c r="E53" s="70">
        <v>4.7</v>
      </c>
      <c r="F53" s="69">
        <v>75.2</v>
      </c>
      <c r="G53" s="68">
        <v>2</v>
      </c>
      <c r="H53" s="67">
        <v>1848</v>
      </c>
      <c r="I53" s="15" t="s">
        <v>5779</v>
      </c>
      <c r="J53" s="15" t="s">
        <v>5779</v>
      </c>
      <c r="K53" s="15" t="s">
        <v>5779</v>
      </c>
      <c r="L53" s="15" t="s">
        <v>5779</v>
      </c>
      <c r="M53" s="15" t="s">
        <v>5779</v>
      </c>
      <c r="N53" s="15" t="s">
        <v>5779</v>
      </c>
      <c r="O53" s="15" t="s">
        <v>5779</v>
      </c>
      <c r="P53" s="15" t="s">
        <v>5779</v>
      </c>
    </row>
    <row r="54" spans="1:16" x14ac:dyDescent="0.25">
      <c r="A54" s="60">
        <v>100307</v>
      </c>
      <c r="B54" s="73">
        <v>2023</v>
      </c>
      <c r="C54" s="72" t="s">
        <v>99</v>
      </c>
      <c r="D54" s="71" t="s">
        <v>70</v>
      </c>
      <c r="E54" s="70">
        <v>0.74763157894736842</v>
      </c>
      <c r="F54" s="69">
        <v>28.41</v>
      </c>
      <c r="G54" s="68">
        <v>2</v>
      </c>
      <c r="H54" s="67">
        <v>912</v>
      </c>
      <c r="I54" s="15" t="s">
        <v>5779</v>
      </c>
      <c r="J54" s="15" t="s">
        <v>5779</v>
      </c>
      <c r="K54" s="15" t="s">
        <v>5779</v>
      </c>
      <c r="L54" s="15" t="s">
        <v>5779</v>
      </c>
      <c r="M54" s="15" t="s">
        <v>5779</v>
      </c>
      <c r="N54" s="15" t="s">
        <v>5779</v>
      </c>
      <c r="O54" s="15" t="s">
        <v>5779</v>
      </c>
      <c r="P54" s="15" t="s">
        <v>5779</v>
      </c>
    </row>
    <row r="55" spans="1:16" x14ac:dyDescent="0.25">
      <c r="A55" s="60">
        <v>100309</v>
      </c>
      <c r="B55" s="73">
        <v>2023</v>
      </c>
      <c r="C55" s="72" t="s">
        <v>100</v>
      </c>
      <c r="D55" s="71" t="s">
        <v>70</v>
      </c>
      <c r="E55" s="70">
        <v>0.67746835443037978</v>
      </c>
      <c r="F55" s="69">
        <v>26.76</v>
      </c>
      <c r="G55" s="68">
        <v>2</v>
      </c>
      <c r="H55" s="67">
        <v>912</v>
      </c>
      <c r="I55" s="15" t="s">
        <v>5779</v>
      </c>
      <c r="J55" s="15" t="s">
        <v>5779</v>
      </c>
      <c r="K55" s="15" t="s">
        <v>5779</v>
      </c>
      <c r="L55" s="15" t="s">
        <v>5779</v>
      </c>
      <c r="M55" s="15" t="s">
        <v>5779</v>
      </c>
      <c r="N55" s="15" t="s">
        <v>5779</v>
      </c>
      <c r="O55" s="15" t="s">
        <v>5779</v>
      </c>
      <c r="P55" s="15" t="s">
        <v>5779</v>
      </c>
    </row>
    <row r="56" spans="1:16" x14ac:dyDescent="0.25">
      <c r="A56" s="60">
        <v>100313</v>
      </c>
      <c r="B56" s="73">
        <v>2023</v>
      </c>
      <c r="C56" s="72" t="s">
        <v>101</v>
      </c>
      <c r="D56" s="71" t="s">
        <v>70</v>
      </c>
      <c r="E56" s="70">
        <v>0.86716981132075466</v>
      </c>
      <c r="F56" s="69">
        <v>34.47</v>
      </c>
      <c r="G56" s="68">
        <v>2</v>
      </c>
      <c r="H56" s="67">
        <v>912</v>
      </c>
      <c r="I56" s="15" t="s">
        <v>5779</v>
      </c>
      <c r="J56" s="15" t="s">
        <v>5779</v>
      </c>
      <c r="K56" s="15" t="s">
        <v>5779</v>
      </c>
      <c r="L56" s="15" t="s">
        <v>5779</v>
      </c>
      <c r="M56" s="15" t="s">
        <v>5779</v>
      </c>
      <c r="N56" s="15" t="s">
        <v>5779</v>
      </c>
      <c r="O56" s="15" t="s">
        <v>5779</v>
      </c>
      <c r="P56" s="15" t="s">
        <v>5779</v>
      </c>
    </row>
    <row r="57" spans="1:16" x14ac:dyDescent="0.25">
      <c r="A57" s="60">
        <v>100315</v>
      </c>
      <c r="B57" s="73">
        <v>2023</v>
      </c>
      <c r="C57" s="72" t="s">
        <v>102</v>
      </c>
      <c r="D57" s="71" t="s">
        <v>70</v>
      </c>
      <c r="E57" s="70">
        <v>0.90227848101265828</v>
      </c>
      <c r="F57" s="69">
        <v>35.64</v>
      </c>
      <c r="G57" s="68">
        <v>2</v>
      </c>
      <c r="H57" s="67">
        <v>912</v>
      </c>
      <c r="I57" s="15" t="s">
        <v>5779</v>
      </c>
      <c r="J57" s="15" t="s">
        <v>5779</v>
      </c>
      <c r="K57" s="15" t="s">
        <v>5779</v>
      </c>
      <c r="L57" s="15" t="s">
        <v>5779</v>
      </c>
      <c r="M57" s="15" t="s">
        <v>5779</v>
      </c>
      <c r="N57" s="15" t="s">
        <v>5779</v>
      </c>
      <c r="O57" s="15" t="s">
        <v>5779</v>
      </c>
      <c r="P57" s="15" t="s">
        <v>5779</v>
      </c>
    </row>
    <row r="58" spans="1:16" x14ac:dyDescent="0.25">
      <c r="A58" s="60">
        <v>100317</v>
      </c>
      <c r="B58" s="73">
        <v>2023</v>
      </c>
      <c r="C58" s="72" t="s">
        <v>103</v>
      </c>
      <c r="D58" s="71" t="s">
        <v>70</v>
      </c>
      <c r="E58" s="70">
        <v>0.95975308641975299</v>
      </c>
      <c r="F58" s="69">
        <v>38.869999999999997</v>
      </c>
      <c r="G58" s="68">
        <v>2</v>
      </c>
      <c r="H58" s="67">
        <v>912</v>
      </c>
      <c r="I58" s="15" t="s">
        <v>5779</v>
      </c>
      <c r="J58" s="15" t="s">
        <v>5779</v>
      </c>
      <c r="K58" s="15" t="s">
        <v>5779</v>
      </c>
      <c r="L58" s="15" t="s">
        <v>5779</v>
      </c>
      <c r="M58" s="15" t="s">
        <v>5779</v>
      </c>
      <c r="N58" s="15" t="s">
        <v>5779</v>
      </c>
      <c r="O58" s="15" t="s">
        <v>5779</v>
      </c>
      <c r="P58" s="15" t="s">
        <v>5779</v>
      </c>
    </row>
    <row r="59" spans="1:16" x14ac:dyDescent="0.25">
      <c r="A59" s="60">
        <v>100327</v>
      </c>
      <c r="B59" s="73">
        <v>2023</v>
      </c>
      <c r="C59" s="72" t="s">
        <v>104</v>
      </c>
      <c r="D59" s="71" t="s">
        <v>70</v>
      </c>
      <c r="E59" s="70">
        <v>1.0201826045170592</v>
      </c>
      <c r="F59" s="69">
        <v>42.46</v>
      </c>
      <c r="G59" s="68">
        <v>2</v>
      </c>
      <c r="H59" s="67">
        <v>912</v>
      </c>
      <c r="I59" s="15" t="s">
        <v>5779</v>
      </c>
      <c r="J59" s="15" t="s">
        <v>5779</v>
      </c>
      <c r="K59" s="15" t="s">
        <v>5779</v>
      </c>
      <c r="L59" s="15" t="s">
        <v>5779</v>
      </c>
      <c r="M59" s="15" t="s">
        <v>5779</v>
      </c>
      <c r="N59" s="15" t="s">
        <v>5779</v>
      </c>
      <c r="O59" s="15" t="s">
        <v>5779</v>
      </c>
      <c r="P59" s="15" t="s">
        <v>5779</v>
      </c>
    </row>
    <row r="60" spans="1:16" x14ac:dyDescent="0.25">
      <c r="A60" s="60">
        <v>100329</v>
      </c>
      <c r="B60" s="73">
        <v>2023</v>
      </c>
      <c r="C60" s="72" t="s">
        <v>105</v>
      </c>
      <c r="D60" s="71" t="s">
        <v>70</v>
      </c>
      <c r="E60" s="70">
        <v>0.65124183006535952</v>
      </c>
      <c r="F60" s="69">
        <v>24.91</v>
      </c>
      <c r="G60" s="68">
        <v>2</v>
      </c>
      <c r="H60" s="67">
        <v>912</v>
      </c>
      <c r="I60" s="15" t="s">
        <v>5779</v>
      </c>
      <c r="J60" s="15" t="s">
        <v>5779</v>
      </c>
      <c r="K60" s="15" t="s">
        <v>5779</v>
      </c>
      <c r="L60" s="15" t="s">
        <v>5779</v>
      </c>
      <c r="M60" s="15" t="s">
        <v>5779</v>
      </c>
      <c r="N60" s="15" t="s">
        <v>5779</v>
      </c>
      <c r="O60" s="15" t="s">
        <v>5779</v>
      </c>
      <c r="P60" s="15" t="s">
        <v>5779</v>
      </c>
    </row>
    <row r="61" spans="1:16" x14ac:dyDescent="0.25">
      <c r="A61" s="60">
        <v>100330</v>
      </c>
      <c r="B61" s="73">
        <v>2023</v>
      </c>
      <c r="C61" s="72" t="s">
        <v>106</v>
      </c>
      <c r="D61" s="71" t="s">
        <v>70</v>
      </c>
      <c r="E61" s="70">
        <v>0.82867924528301884</v>
      </c>
      <c r="F61" s="69">
        <v>32.94</v>
      </c>
      <c r="G61" s="68">
        <v>2</v>
      </c>
      <c r="H61" s="67">
        <v>912</v>
      </c>
      <c r="I61" s="15" t="s">
        <v>5779</v>
      </c>
      <c r="J61" s="15" t="s">
        <v>5779</v>
      </c>
      <c r="K61" s="15" t="s">
        <v>5779</v>
      </c>
      <c r="L61" s="15" t="s">
        <v>5779</v>
      </c>
      <c r="M61" s="15" t="s">
        <v>5779</v>
      </c>
      <c r="N61" s="15" t="s">
        <v>5779</v>
      </c>
      <c r="O61" s="15" t="s">
        <v>5779</v>
      </c>
      <c r="P61" s="15" t="s">
        <v>5779</v>
      </c>
    </row>
    <row r="62" spans="1:16" x14ac:dyDescent="0.25">
      <c r="A62" s="60">
        <v>100334</v>
      </c>
      <c r="B62" s="73">
        <v>2023</v>
      </c>
      <c r="C62" s="72" t="s">
        <v>109</v>
      </c>
      <c r="D62" s="71" t="s">
        <v>70</v>
      </c>
      <c r="E62" s="70">
        <v>0.68805031446540887</v>
      </c>
      <c r="F62" s="69">
        <v>27.35</v>
      </c>
      <c r="G62" s="68">
        <v>2</v>
      </c>
      <c r="H62" s="67">
        <v>912</v>
      </c>
      <c r="I62" s="15" t="s">
        <v>5779</v>
      </c>
      <c r="J62" s="15" t="s">
        <v>5779</v>
      </c>
      <c r="K62" s="15" t="s">
        <v>5779</v>
      </c>
      <c r="L62" s="15" t="s">
        <v>5779</v>
      </c>
      <c r="M62" s="15" t="s">
        <v>5779</v>
      </c>
      <c r="N62" s="15" t="s">
        <v>5779</v>
      </c>
      <c r="O62" s="15" t="s">
        <v>5779</v>
      </c>
      <c r="P62" s="15" t="s">
        <v>5779</v>
      </c>
    </row>
    <row r="63" spans="1:16" x14ac:dyDescent="0.25">
      <c r="A63" s="60">
        <v>100336</v>
      </c>
      <c r="B63" s="73">
        <v>2023</v>
      </c>
      <c r="C63" s="72" t="s">
        <v>110</v>
      </c>
      <c r="D63" s="71" t="s">
        <v>70</v>
      </c>
      <c r="E63" s="70">
        <v>0.68402515723270441</v>
      </c>
      <c r="F63" s="69">
        <v>27.19</v>
      </c>
      <c r="G63" s="68">
        <v>2</v>
      </c>
      <c r="H63" s="67">
        <v>952</v>
      </c>
      <c r="I63" s="15" t="s">
        <v>5779</v>
      </c>
      <c r="J63" s="15" t="s">
        <v>5779</v>
      </c>
      <c r="K63" s="15" t="s">
        <v>5779</v>
      </c>
      <c r="L63" s="15" t="s">
        <v>5779</v>
      </c>
      <c r="M63" s="15" t="s">
        <v>5779</v>
      </c>
      <c r="N63" s="15" t="s">
        <v>5779</v>
      </c>
      <c r="O63" s="15" t="s">
        <v>5779</v>
      </c>
      <c r="P63" s="15" t="s">
        <v>5779</v>
      </c>
    </row>
    <row r="64" spans="1:16" x14ac:dyDescent="0.25">
      <c r="A64" s="60">
        <v>100348</v>
      </c>
      <c r="B64" s="73">
        <v>2023</v>
      </c>
      <c r="C64" s="72" t="s">
        <v>111</v>
      </c>
      <c r="D64" s="71" t="s">
        <v>20</v>
      </c>
      <c r="E64" s="70">
        <v>0.79100000000000004</v>
      </c>
      <c r="F64" s="69">
        <v>23.73</v>
      </c>
      <c r="G64" s="68">
        <v>2</v>
      </c>
      <c r="H64" s="67">
        <v>1320</v>
      </c>
      <c r="I64" s="15" t="s">
        <v>5779</v>
      </c>
      <c r="J64" s="15" t="s">
        <v>5779</v>
      </c>
      <c r="K64" s="15" t="s">
        <v>5779</v>
      </c>
      <c r="L64" s="15" t="s">
        <v>5779</v>
      </c>
      <c r="M64" s="15" t="s">
        <v>5779</v>
      </c>
      <c r="N64" s="15" t="s">
        <v>5779</v>
      </c>
      <c r="O64" s="15" t="s">
        <v>5779</v>
      </c>
      <c r="P64" s="15" t="s">
        <v>5779</v>
      </c>
    </row>
    <row r="65" spans="1:16" x14ac:dyDescent="0.25">
      <c r="A65" s="60">
        <v>100350</v>
      </c>
      <c r="B65" s="73">
        <v>2023</v>
      </c>
      <c r="C65" s="72" t="s">
        <v>112</v>
      </c>
      <c r="D65" s="71" t="s">
        <v>20</v>
      </c>
      <c r="E65" s="70">
        <v>0.95833333333333337</v>
      </c>
      <c r="F65" s="69">
        <v>28.75</v>
      </c>
      <c r="G65" s="68">
        <v>2</v>
      </c>
      <c r="H65" s="67">
        <v>1320</v>
      </c>
      <c r="I65" s="15" t="s">
        <v>5779</v>
      </c>
      <c r="J65" s="15" t="s">
        <v>5779</v>
      </c>
      <c r="K65" s="15" t="s">
        <v>5779</v>
      </c>
      <c r="L65" s="15" t="s">
        <v>5779</v>
      </c>
      <c r="M65" s="15" t="s">
        <v>5779</v>
      </c>
      <c r="N65" s="15" t="s">
        <v>5779</v>
      </c>
      <c r="O65" s="15" t="s">
        <v>5779</v>
      </c>
      <c r="P65" s="15" t="s">
        <v>5779</v>
      </c>
    </row>
    <row r="66" spans="1:16" x14ac:dyDescent="0.25">
      <c r="A66" s="60">
        <v>100351</v>
      </c>
      <c r="B66" s="73">
        <v>2023</v>
      </c>
      <c r="C66" s="72" t="s">
        <v>113</v>
      </c>
      <c r="D66" s="71" t="s">
        <v>20</v>
      </c>
      <c r="E66" s="70">
        <v>0.8653333333333334</v>
      </c>
      <c r="F66" s="69">
        <v>25.96</v>
      </c>
      <c r="G66" s="68">
        <v>2</v>
      </c>
      <c r="H66" s="67">
        <v>1320</v>
      </c>
      <c r="I66" s="15" t="s">
        <v>5779</v>
      </c>
      <c r="J66" s="15" t="s">
        <v>5779</v>
      </c>
      <c r="K66" s="15" t="s">
        <v>5779</v>
      </c>
      <c r="L66" s="15" t="s">
        <v>5779</v>
      </c>
      <c r="M66" s="15" t="s">
        <v>5779</v>
      </c>
      <c r="N66" s="15" t="s">
        <v>5779</v>
      </c>
      <c r="O66" s="15" t="s">
        <v>5779</v>
      </c>
      <c r="P66" s="15" t="s">
        <v>5779</v>
      </c>
    </row>
    <row r="67" spans="1:16" x14ac:dyDescent="0.25">
      <c r="A67" s="60">
        <v>100352</v>
      </c>
      <c r="B67" s="73">
        <v>2023</v>
      </c>
      <c r="C67" s="72" t="s">
        <v>114</v>
      </c>
      <c r="D67" s="71" t="s">
        <v>20</v>
      </c>
      <c r="E67" s="70">
        <v>0.72099999999999997</v>
      </c>
      <c r="F67" s="69">
        <v>21.63</v>
      </c>
      <c r="G67" s="68">
        <v>2</v>
      </c>
      <c r="H67" s="67">
        <v>1320</v>
      </c>
      <c r="I67" s="15" t="s">
        <v>5779</v>
      </c>
      <c r="J67" s="15" t="s">
        <v>5779</v>
      </c>
      <c r="K67" s="15" t="s">
        <v>5779</v>
      </c>
      <c r="L67" s="15" t="s">
        <v>5779</v>
      </c>
      <c r="M67" s="15" t="s">
        <v>5779</v>
      </c>
      <c r="N67" s="15" t="s">
        <v>5779</v>
      </c>
      <c r="O67" s="15" t="s">
        <v>5779</v>
      </c>
      <c r="P67" s="15" t="s">
        <v>5779</v>
      </c>
    </row>
    <row r="68" spans="1:16" x14ac:dyDescent="0.25">
      <c r="A68" s="60">
        <v>100355</v>
      </c>
      <c r="B68" s="73">
        <v>2023</v>
      </c>
      <c r="C68" s="72" t="s">
        <v>115</v>
      </c>
      <c r="D68" s="71" t="s">
        <v>12</v>
      </c>
      <c r="E68" s="70">
        <v>1.3853333333333333</v>
      </c>
      <c r="F68" s="69">
        <v>41.56</v>
      </c>
      <c r="G68" s="68">
        <v>2</v>
      </c>
      <c r="H68" s="67">
        <v>1320</v>
      </c>
      <c r="I68" s="15" t="s">
        <v>5779</v>
      </c>
      <c r="J68" s="15" t="s">
        <v>5779</v>
      </c>
      <c r="K68" s="15" t="s">
        <v>5779</v>
      </c>
      <c r="L68" s="15" t="s">
        <v>5779</v>
      </c>
      <c r="M68" s="15" t="s">
        <v>5779</v>
      </c>
      <c r="N68" s="15" t="s">
        <v>5779</v>
      </c>
      <c r="O68" s="15" t="s">
        <v>5779</v>
      </c>
      <c r="P68" s="15" t="s">
        <v>5779</v>
      </c>
    </row>
    <row r="69" spans="1:16" x14ac:dyDescent="0.25">
      <c r="A69" s="60">
        <v>100356</v>
      </c>
      <c r="B69" s="73">
        <v>2023</v>
      </c>
      <c r="C69" s="72" t="s">
        <v>116</v>
      </c>
      <c r="D69" s="71" t="s">
        <v>12</v>
      </c>
      <c r="E69" s="70">
        <v>1.1363333333333334</v>
      </c>
      <c r="F69" s="69">
        <v>34.090000000000003</v>
      </c>
      <c r="G69" s="68">
        <v>2</v>
      </c>
      <c r="H69" s="67">
        <v>1320</v>
      </c>
      <c r="I69" s="15" t="s">
        <v>5779</v>
      </c>
      <c r="J69" s="15" t="s">
        <v>5779</v>
      </c>
      <c r="K69" s="15" t="s">
        <v>5779</v>
      </c>
      <c r="L69" s="15" t="s">
        <v>5779</v>
      </c>
      <c r="M69" s="15" t="s">
        <v>5779</v>
      </c>
      <c r="N69" s="15" t="s">
        <v>5779</v>
      </c>
      <c r="O69" s="15" t="s">
        <v>5779</v>
      </c>
      <c r="P69" s="15" t="s">
        <v>5779</v>
      </c>
    </row>
    <row r="70" spans="1:16" x14ac:dyDescent="0.25">
      <c r="A70" s="60">
        <v>100357</v>
      </c>
      <c r="B70" s="73">
        <v>2023</v>
      </c>
      <c r="C70" s="72" t="s">
        <v>117</v>
      </c>
      <c r="D70" s="71" t="s">
        <v>12</v>
      </c>
      <c r="E70" s="70">
        <v>1.2393333333333334</v>
      </c>
      <c r="F70" s="69">
        <v>37.18</v>
      </c>
      <c r="G70" s="68">
        <v>2</v>
      </c>
      <c r="H70" s="67">
        <v>1320</v>
      </c>
      <c r="I70" s="15" t="s">
        <v>5779</v>
      </c>
      <c r="J70" s="15" t="s">
        <v>5779</v>
      </c>
      <c r="K70" s="15" t="s">
        <v>5779</v>
      </c>
      <c r="L70" s="15" t="s">
        <v>5779</v>
      </c>
      <c r="M70" s="15" t="s">
        <v>5779</v>
      </c>
      <c r="N70" s="15" t="s">
        <v>5779</v>
      </c>
      <c r="O70" s="15" t="s">
        <v>5779</v>
      </c>
      <c r="P70" s="15" t="s">
        <v>5779</v>
      </c>
    </row>
    <row r="71" spans="1:16" x14ac:dyDescent="0.25">
      <c r="A71" s="60">
        <v>100359</v>
      </c>
      <c r="B71" s="73">
        <v>2023</v>
      </c>
      <c r="C71" s="72" t="s">
        <v>118</v>
      </c>
      <c r="D71" s="71" t="s">
        <v>70</v>
      </c>
      <c r="E71" s="70">
        <v>0.57160493827160486</v>
      </c>
      <c r="F71" s="69">
        <v>23.15</v>
      </c>
      <c r="G71" s="68">
        <v>2</v>
      </c>
      <c r="H71" s="67">
        <v>864</v>
      </c>
      <c r="I71" s="15" t="s">
        <v>5779</v>
      </c>
      <c r="J71" s="15" t="s">
        <v>5779</v>
      </c>
      <c r="K71" s="15" t="s">
        <v>5779</v>
      </c>
      <c r="L71" s="15" t="s">
        <v>5779</v>
      </c>
      <c r="M71" s="15" t="s">
        <v>5779</v>
      </c>
      <c r="N71" s="15" t="s">
        <v>5779</v>
      </c>
      <c r="O71" s="15" t="s">
        <v>5779</v>
      </c>
      <c r="P71" s="15" t="s">
        <v>5779</v>
      </c>
    </row>
    <row r="72" spans="1:16" x14ac:dyDescent="0.25">
      <c r="A72" s="60">
        <v>100360</v>
      </c>
      <c r="B72" s="73">
        <v>2023</v>
      </c>
      <c r="C72" s="72" t="s">
        <v>119</v>
      </c>
      <c r="D72" s="71" t="s">
        <v>70</v>
      </c>
      <c r="E72" s="70">
        <v>0.56197530864197531</v>
      </c>
      <c r="F72" s="69">
        <v>22.76</v>
      </c>
      <c r="G72" s="68">
        <v>2</v>
      </c>
      <c r="H72" s="67">
        <v>864</v>
      </c>
      <c r="I72" s="15" t="s">
        <v>5779</v>
      </c>
      <c r="J72" s="15" t="s">
        <v>5779</v>
      </c>
      <c r="K72" s="15" t="s">
        <v>5779</v>
      </c>
      <c r="L72" s="15" t="s">
        <v>5779</v>
      </c>
      <c r="M72" s="15" t="s">
        <v>5779</v>
      </c>
      <c r="N72" s="15" t="s">
        <v>5779</v>
      </c>
      <c r="O72" s="15" t="s">
        <v>5779</v>
      </c>
      <c r="P72" s="15" t="s">
        <v>5779</v>
      </c>
    </row>
    <row r="73" spans="1:16" x14ac:dyDescent="0.25">
      <c r="A73" s="60">
        <v>100362</v>
      </c>
      <c r="B73" s="73">
        <v>2023</v>
      </c>
      <c r="C73" s="72" t="s">
        <v>120</v>
      </c>
      <c r="D73" s="71" t="s">
        <v>70</v>
      </c>
      <c r="E73" s="70">
        <v>0.99619047619047629</v>
      </c>
      <c r="F73" s="69">
        <v>41.84</v>
      </c>
      <c r="G73" s="68">
        <v>2</v>
      </c>
      <c r="H73" s="67">
        <v>864</v>
      </c>
      <c r="I73" s="15" t="s">
        <v>5779</v>
      </c>
      <c r="J73" s="15" t="s">
        <v>5779</v>
      </c>
      <c r="K73" s="15" t="s">
        <v>5779</v>
      </c>
      <c r="L73" s="15" t="s">
        <v>5779</v>
      </c>
      <c r="M73" s="15" t="s">
        <v>5779</v>
      </c>
      <c r="N73" s="15" t="s">
        <v>5779</v>
      </c>
      <c r="O73" s="15" t="s">
        <v>5779</v>
      </c>
      <c r="P73" s="15" t="s">
        <v>5779</v>
      </c>
    </row>
    <row r="74" spans="1:16" x14ac:dyDescent="0.25">
      <c r="A74" s="60">
        <v>100364</v>
      </c>
      <c r="B74" s="73">
        <v>2023</v>
      </c>
      <c r="C74" s="72" t="s">
        <v>121</v>
      </c>
      <c r="D74" s="71" t="s">
        <v>70</v>
      </c>
      <c r="E74" s="70">
        <v>0.5906172839506173</v>
      </c>
      <c r="F74" s="69">
        <v>23.92</v>
      </c>
      <c r="G74" s="68">
        <v>2</v>
      </c>
      <c r="H74" s="67">
        <v>864</v>
      </c>
      <c r="I74" s="15" t="s">
        <v>5779</v>
      </c>
      <c r="J74" s="15" t="s">
        <v>5779</v>
      </c>
      <c r="K74" s="15" t="s">
        <v>5779</v>
      </c>
      <c r="L74" s="15" t="s">
        <v>5779</v>
      </c>
      <c r="M74" s="15" t="s">
        <v>5779</v>
      </c>
      <c r="N74" s="15" t="s">
        <v>5779</v>
      </c>
      <c r="O74" s="15" t="s">
        <v>5779</v>
      </c>
      <c r="P74" s="15" t="s">
        <v>5779</v>
      </c>
    </row>
    <row r="75" spans="1:16" x14ac:dyDescent="0.25">
      <c r="A75" s="60">
        <v>100365</v>
      </c>
      <c r="B75" s="73">
        <v>2023</v>
      </c>
      <c r="C75" s="72" t="s">
        <v>122</v>
      </c>
      <c r="D75" s="71" t="s">
        <v>70</v>
      </c>
      <c r="E75" s="70">
        <v>0.56864197530864202</v>
      </c>
      <c r="F75" s="69">
        <v>23.03</v>
      </c>
      <c r="G75" s="68">
        <v>2</v>
      </c>
      <c r="H75" s="67">
        <v>864</v>
      </c>
      <c r="I75" s="15" t="s">
        <v>5779</v>
      </c>
      <c r="J75" s="15" t="s">
        <v>5779</v>
      </c>
      <c r="K75" s="15" t="s">
        <v>5779</v>
      </c>
      <c r="L75" s="15" t="s">
        <v>5779</v>
      </c>
      <c r="M75" s="15" t="s">
        <v>5779</v>
      </c>
      <c r="N75" s="15" t="s">
        <v>5779</v>
      </c>
      <c r="O75" s="15" t="s">
        <v>5779</v>
      </c>
      <c r="P75" s="15" t="s">
        <v>5779</v>
      </c>
    </row>
    <row r="76" spans="1:16" x14ac:dyDescent="0.25">
      <c r="A76" s="60">
        <v>100366</v>
      </c>
      <c r="B76" s="73">
        <v>2023</v>
      </c>
      <c r="C76" s="72" t="s">
        <v>123</v>
      </c>
      <c r="D76" s="71" t="s">
        <v>70</v>
      </c>
      <c r="E76" s="70">
        <v>0.66419753086419753</v>
      </c>
      <c r="F76" s="69">
        <v>26.9</v>
      </c>
      <c r="G76" s="68">
        <v>2</v>
      </c>
      <c r="H76" s="67">
        <v>864</v>
      </c>
      <c r="I76" s="15" t="s">
        <v>5779</v>
      </c>
      <c r="J76" s="15" t="s">
        <v>5779</v>
      </c>
      <c r="K76" s="15" t="s">
        <v>5779</v>
      </c>
      <c r="L76" s="15" t="s">
        <v>5779</v>
      </c>
      <c r="M76" s="15" t="s">
        <v>5779</v>
      </c>
      <c r="N76" s="15" t="s">
        <v>5779</v>
      </c>
      <c r="O76" s="15" t="s">
        <v>5779</v>
      </c>
      <c r="P76" s="15" t="s">
        <v>5779</v>
      </c>
    </row>
    <row r="77" spans="1:16" x14ac:dyDescent="0.25">
      <c r="A77" s="60">
        <v>100368</v>
      </c>
      <c r="B77" s="73">
        <v>2023</v>
      </c>
      <c r="C77" s="72" t="s">
        <v>124</v>
      </c>
      <c r="D77" s="71" t="s">
        <v>70</v>
      </c>
      <c r="E77" s="70">
        <v>0.71333333333333337</v>
      </c>
      <c r="F77" s="69">
        <v>28.89</v>
      </c>
      <c r="G77" s="68">
        <v>2</v>
      </c>
      <c r="H77" s="67">
        <v>864</v>
      </c>
      <c r="I77" s="15" t="s">
        <v>5779</v>
      </c>
      <c r="J77" s="15" t="s">
        <v>5779</v>
      </c>
      <c r="K77" s="15" t="s">
        <v>5779</v>
      </c>
      <c r="L77" s="15" t="s">
        <v>5779</v>
      </c>
      <c r="M77" s="15" t="s">
        <v>5779</v>
      </c>
      <c r="N77" s="15" t="s">
        <v>5779</v>
      </c>
      <c r="O77" s="15" t="s">
        <v>5779</v>
      </c>
      <c r="P77" s="15" t="s">
        <v>5779</v>
      </c>
    </row>
    <row r="78" spans="1:16" x14ac:dyDescent="0.25">
      <c r="A78" s="60">
        <v>100369</v>
      </c>
      <c r="B78" s="73">
        <v>2023</v>
      </c>
      <c r="C78" s="72" t="s">
        <v>125</v>
      </c>
      <c r="D78" s="71" t="s">
        <v>70</v>
      </c>
      <c r="E78" s="70">
        <v>0.64419753086419751</v>
      </c>
      <c r="F78" s="69">
        <v>26.09</v>
      </c>
      <c r="G78" s="68">
        <v>2</v>
      </c>
      <c r="H78" s="67">
        <v>864</v>
      </c>
      <c r="I78" s="15" t="s">
        <v>5779</v>
      </c>
      <c r="J78" s="15" t="s">
        <v>5779</v>
      </c>
      <c r="K78" s="15" t="s">
        <v>5779</v>
      </c>
      <c r="L78" s="15" t="s">
        <v>5779</v>
      </c>
      <c r="M78" s="15" t="s">
        <v>5779</v>
      </c>
      <c r="N78" s="15" t="s">
        <v>5779</v>
      </c>
      <c r="O78" s="15" t="s">
        <v>5779</v>
      </c>
      <c r="P78" s="15" t="s">
        <v>5779</v>
      </c>
    </row>
    <row r="79" spans="1:16" x14ac:dyDescent="0.25">
      <c r="A79" s="60">
        <v>100370</v>
      </c>
      <c r="B79" s="73">
        <v>2023</v>
      </c>
      <c r="C79" s="72" t="s">
        <v>126</v>
      </c>
      <c r="D79" s="71" t="s">
        <v>70</v>
      </c>
      <c r="E79" s="70">
        <v>0.54222222222222227</v>
      </c>
      <c r="F79" s="69">
        <v>21.96</v>
      </c>
      <c r="G79" s="68">
        <v>2</v>
      </c>
      <c r="H79" s="67">
        <v>864</v>
      </c>
      <c r="I79" s="15" t="s">
        <v>5779</v>
      </c>
      <c r="J79" s="15" t="s">
        <v>5779</v>
      </c>
      <c r="K79" s="15" t="s">
        <v>5779</v>
      </c>
      <c r="L79" s="15" t="s">
        <v>5779</v>
      </c>
      <c r="M79" s="15" t="s">
        <v>5779</v>
      </c>
      <c r="N79" s="15" t="s">
        <v>5779</v>
      </c>
      <c r="O79" s="15" t="s">
        <v>5779</v>
      </c>
      <c r="P79" s="15" t="s">
        <v>5779</v>
      </c>
    </row>
    <row r="80" spans="1:16" x14ac:dyDescent="0.25">
      <c r="A80" s="60">
        <v>100371</v>
      </c>
      <c r="B80" s="73">
        <v>2023</v>
      </c>
      <c r="C80" s="72" t="s">
        <v>127</v>
      </c>
      <c r="D80" s="71" t="s">
        <v>70</v>
      </c>
      <c r="E80" s="70">
        <v>0.75407407407407401</v>
      </c>
      <c r="F80" s="69">
        <v>30.54</v>
      </c>
      <c r="G80" s="68">
        <v>2</v>
      </c>
      <c r="H80" s="67">
        <v>864</v>
      </c>
      <c r="I80" s="15" t="s">
        <v>5779</v>
      </c>
      <c r="J80" s="15" t="s">
        <v>5779</v>
      </c>
      <c r="K80" s="15" t="s">
        <v>5779</v>
      </c>
      <c r="L80" s="15" t="s">
        <v>5779</v>
      </c>
      <c r="M80" s="15" t="s">
        <v>5779</v>
      </c>
      <c r="N80" s="15" t="s">
        <v>5779</v>
      </c>
      <c r="O80" s="15" t="s">
        <v>5779</v>
      </c>
      <c r="P80" s="15" t="s">
        <v>5779</v>
      </c>
    </row>
    <row r="81" spans="1:16" x14ac:dyDescent="0.25">
      <c r="A81" s="60">
        <v>100373</v>
      </c>
      <c r="B81" s="73">
        <v>2023</v>
      </c>
      <c r="C81" s="72" t="s">
        <v>128</v>
      </c>
      <c r="D81" s="71" t="s">
        <v>70</v>
      </c>
      <c r="E81" s="70">
        <v>0.58518518518518514</v>
      </c>
      <c r="F81" s="69">
        <v>23.7</v>
      </c>
      <c r="G81" s="68">
        <v>2</v>
      </c>
      <c r="H81" s="67">
        <v>864</v>
      </c>
      <c r="I81" s="15" t="s">
        <v>5779</v>
      </c>
      <c r="J81" s="15" t="s">
        <v>5779</v>
      </c>
      <c r="K81" s="15" t="s">
        <v>5779</v>
      </c>
      <c r="L81" s="15" t="s">
        <v>5779</v>
      </c>
      <c r="M81" s="15" t="s">
        <v>5779</v>
      </c>
      <c r="N81" s="15" t="s">
        <v>5779</v>
      </c>
      <c r="O81" s="15" t="s">
        <v>5779</v>
      </c>
      <c r="P81" s="15" t="s">
        <v>5779</v>
      </c>
    </row>
    <row r="82" spans="1:16" x14ac:dyDescent="0.25">
      <c r="A82" s="60">
        <v>100382</v>
      </c>
      <c r="B82" s="73">
        <v>2023</v>
      </c>
      <c r="C82" s="72" t="s">
        <v>129</v>
      </c>
      <c r="D82" s="71" t="s">
        <v>79</v>
      </c>
      <c r="E82" s="70">
        <v>0.63958333333333328</v>
      </c>
      <c r="F82" s="69">
        <v>15.35</v>
      </c>
      <c r="G82" s="68">
        <v>2</v>
      </c>
      <c r="H82" s="67">
        <v>1680</v>
      </c>
      <c r="I82" s="15" t="s">
        <v>5779</v>
      </c>
      <c r="J82" s="15" t="s">
        <v>5779</v>
      </c>
      <c r="K82" s="15" t="s">
        <v>5779</v>
      </c>
      <c r="L82" s="15" t="s">
        <v>5779</v>
      </c>
      <c r="M82" s="15" t="s">
        <v>5779</v>
      </c>
      <c r="N82" s="15" t="s">
        <v>5779</v>
      </c>
      <c r="O82" s="15" t="s">
        <v>5779</v>
      </c>
      <c r="P82" s="15" t="s">
        <v>5779</v>
      </c>
    </row>
    <row r="83" spans="1:16" x14ac:dyDescent="0.25">
      <c r="A83" s="60">
        <v>100396</v>
      </c>
      <c r="B83" s="73">
        <v>2023</v>
      </c>
      <c r="C83" s="72" t="s">
        <v>130</v>
      </c>
      <c r="D83" s="71" t="s">
        <v>131</v>
      </c>
      <c r="E83" s="70">
        <v>1.2729999999999999</v>
      </c>
      <c r="F83" s="69">
        <v>38.19</v>
      </c>
      <c r="G83" s="68">
        <v>2</v>
      </c>
      <c r="H83" s="67">
        <v>1232</v>
      </c>
      <c r="I83" s="15" t="s">
        <v>5779</v>
      </c>
      <c r="J83" s="15" t="s">
        <v>5779</v>
      </c>
      <c r="K83" s="15" t="s">
        <v>5779</v>
      </c>
      <c r="L83" s="15" t="s">
        <v>5779</v>
      </c>
      <c r="M83" s="15" t="s">
        <v>5779</v>
      </c>
      <c r="N83" s="15" t="s">
        <v>5779</v>
      </c>
      <c r="O83" s="15" t="s">
        <v>5779</v>
      </c>
      <c r="P83" s="15" t="s">
        <v>5779</v>
      </c>
    </row>
    <row r="84" spans="1:16" x14ac:dyDescent="0.25">
      <c r="A84" s="60">
        <v>100400</v>
      </c>
      <c r="B84" s="73">
        <v>2023</v>
      </c>
      <c r="C84" s="72" t="s">
        <v>132</v>
      </c>
      <c r="D84" s="71" t="s">
        <v>133</v>
      </c>
      <c r="E84" s="70">
        <v>0.39624999999999999</v>
      </c>
      <c r="F84" s="69">
        <v>15.85</v>
      </c>
      <c r="G84" s="68">
        <v>2</v>
      </c>
      <c r="H84" s="67">
        <v>1071</v>
      </c>
      <c r="I84" s="15" t="s">
        <v>5779</v>
      </c>
      <c r="J84" s="15" t="s">
        <v>5779</v>
      </c>
      <c r="K84" s="15" t="s">
        <v>5779</v>
      </c>
      <c r="L84" s="15" t="s">
        <v>5779</v>
      </c>
      <c r="M84" s="15" t="s">
        <v>5779</v>
      </c>
      <c r="N84" s="15" t="s">
        <v>5779</v>
      </c>
      <c r="O84" s="15" t="s">
        <v>5779</v>
      </c>
      <c r="P84" s="15" t="s">
        <v>5779</v>
      </c>
    </row>
    <row r="85" spans="1:16" x14ac:dyDescent="0.25">
      <c r="A85" s="60">
        <v>100409</v>
      </c>
      <c r="B85" s="73">
        <v>2023</v>
      </c>
      <c r="C85" s="72" t="s">
        <v>134</v>
      </c>
      <c r="D85" s="71" t="s">
        <v>135</v>
      </c>
      <c r="E85" s="70">
        <v>0.38700000000000001</v>
      </c>
      <c r="F85" s="69">
        <v>19.350000000000001</v>
      </c>
      <c r="G85" s="68">
        <v>2</v>
      </c>
      <c r="H85" s="67">
        <v>864</v>
      </c>
      <c r="I85" s="15" t="s">
        <v>5779</v>
      </c>
      <c r="J85" s="15" t="s">
        <v>5779</v>
      </c>
      <c r="K85" s="15" t="s">
        <v>5779</v>
      </c>
      <c r="L85" s="15" t="s">
        <v>5779</v>
      </c>
      <c r="M85" s="15" t="s">
        <v>5779</v>
      </c>
      <c r="N85" s="15" t="s">
        <v>5779</v>
      </c>
      <c r="O85" s="15" t="s">
        <v>5779</v>
      </c>
      <c r="P85" s="15" t="s">
        <v>5779</v>
      </c>
    </row>
    <row r="86" spans="1:16" x14ac:dyDescent="0.25">
      <c r="A86" s="60">
        <v>100413</v>
      </c>
      <c r="B86" s="73">
        <v>2023</v>
      </c>
      <c r="C86" s="72" t="s">
        <v>136</v>
      </c>
      <c r="D86" s="71" t="s">
        <v>135</v>
      </c>
      <c r="E86" s="70">
        <v>0.26179999999999998</v>
      </c>
      <c r="F86" s="69">
        <v>13.09</v>
      </c>
      <c r="G86" s="68">
        <v>2</v>
      </c>
      <c r="H86" s="67">
        <v>864</v>
      </c>
      <c r="I86" s="15" t="s">
        <v>5779</v>
      </c>
      <c r="J86" s="15" t="s">
        <v>5779</v>
      </c>
      <c r="K86" s="15" t="s">
        <v>5779</v>
      </c>
      <c r="L86" s="15" t="s">
        <v>5779</v>
      </c>
      <c r="M86" s="15" t="s">
        <v>5779</v>
      </c>
      <c r="N86" s="15" t="s">
        <v>5779</v>
      </c>
      <c r="O86" s="15" t="s">
        <v>5779</v>
      </c>
      <c r="P86" s="15" t="s">
        <v>5779</v>
      </c>
    </row>
    <row r="87" spans="1:16" x14ac:dyDescent="0.25">
      <c r="A87" s="60">
        <v>100425</v>
      </c>
      <c r="B87" s="73">
        <v>2023</v>
      </c>
      <c r="C87" s="72" t="s">
        <v>139</v>
      </c>
      <c r="D87" s="71" t="s">
        <v>80</v>
      </c>
      <c r="E87" s="70">
        <v>2.5465</v>
      </c>
      <c r="F87" s="69">
        <v>50.93</v>
      </c>
      <c r="G87" s="68">
        <v>2</v>
      </c>
      <c r="H87" s="67">
        <v>2000</v>
      </c>
      <c r="I87" s="15" t="s">
        <v>5779</v>
      </c>
      <c r="J87" s="15" t="s">
        <v>5779</v>
      </c>
      <c r="K87" s="15" t="s">
        <v>5779</v>
      </c>
      <c r="L87" s="15" t="s">
        <v>5779</v>
      </c>
      <c r="M87" s="15" t="s">
        <v>5779</v>
      </c>
      <c r="N87" s="15" t="s">
        <v>5779</v>
      </c>
      <c r="O87" s="15" t="s">
        <v>5779</v>
      </c>
      <c r="P87" s="15" t="s">
        <v>5779</v>
      </c>
    </row>
    <row r="88" spans="1:16" x14ac:dyDescent="0.25">
      <c r="A88" s="60">
        <v>100439</v>
      </c>
      <c r="B88" s="73">
        <v>2023</v>
      </c>
      <c r="C88" s="72" t="s">
        <v>140</v>
      </c>
      <c r="D88" s="71" t="s">
        <v>141</v>
      </c>
      <c r="E88" s="70">
        <v>1.1255411255411254</v>
      </c>
      <c r="F88" s="69">
        <v>52</v>
      </c>
      <c r="G88" s="68">
        <v>2</v>
      </c>
      <c r="H88" s="67">
        <v>800</v>
      </c>
      <c r="I88" s="15" t="s">
        <v>5779</v>
      </c>
      <c r="J88" s="15" t="s">
        <v>5779</v>
      </c>
      <c r="K88" s="15" t="s">
        <v>5779</v>
      </c>
      <c r="L88" s="15" t="s">
        <v>5779</v>
      </c>
      <c r="M88" s="15" t="s">
        <v>5779</v>
      </c>
      <c r="N88" s="15" t="s">
        <v>5779</v>
      </c>
      <c r="O88" s="15" t="s">
        <v>5779</v>
      </c>
      <c r="P88" s="15" t="s">
        <v>5779</v>
      </c>
    </row>
    <row r="89" spans="1:16" x14ac:dyDescent="0.25">
      <c r="A89" s="60">
        <v>100465</v>
      </c>
      <c r="B89" s="73">
        <v>2023</v>
      </c>
      <c r="C89" s="72" t="s">
        <v>142</v>
      </c>
      <c r="D89" s="71" t="s">
        <v>143</v>
      </c>
      <c r="E89" s="70">
        <v>1.0206349206349206</v>
      </c>
      <c r="F89" s="69">
        <v>32.15</v>
      </c>
      <c r="G89" s="68">
        <v>2</v>
      </c>
      <c r="H89" s="67">
        <v>1040</v>
      </c>
      <c r="I89" s="15" t="s">
        <v>5779</v>
      </c>
      <c r="J89" s="15" t="s">
        <v>5779</v>
      </c>
      <c r="K89" s="15" t="s">
        <v>5779</v>
      </c>
      <c r="L89" s="15" t="s">
        <v>5779</v>
      </c>
      <c r="M89" s="15" t="s">
        <v>5779</v>
      </c>
      <c r="N89" s="15" t="s">
        <v>5779</v>
      </c>
      <c r="O89" s="15" t="s">
        <v>5779</v>
      </c>
      <c r="P89" s="15" t="s">
        <v>5779</v>
      </c>
    </row>
    <row r="90" spans="1:16" x14ac:dyDescent="0.25">
      <c r="A90" s="60">
        <v>100494</v>
      </c>
      <c r="B90" s="73">
        <v>2023</v>
      </c>
      <c r="C90" s="72" t="s">
        <v>144</v>
      </c>
      <c r="D90" s="71" t="s">
        <v>145</v>
      </c>
      <c r="E90" s="70">
        <v>0.86879999999999991</v>
      </c>
      <c r="F90" s="69">
        <v>21.72</v>
      </c>
      <c r="G90" s="68">
        <v>2</v>
      </c>
      <c r="H90" s="67">
        <v>1680</v>
      </c>
      <c r="I90" s="15" t="s">
        <v>5779</v>
      </c>
      <c r="J90" s="15" t="s">
        <v>5779</v>
      </c>
      <c r="K90" s="15" t="s">
        <v>5779</v>
      </c>
      <c r="L90" s="15" t="s">
        <v>5779</v>
      </c>
      <c r="M90" s="15" t="s">
        <v>5779</v>
      </c>
      <c r="N90" s="15" t="s">
        <v>5779</v>
      </c>
      <c r="O90" s="15" t="s">
        <v>5779</v>
      </c>
      <c r="P90" s="15" t="s">
        <v>5779</v>
      </c>
    </row>
    <row r="91" spans="1:16" x14ac:dyDescent="0.25">
      <c r="A91" s="60">
        <v>100500</v>
      </c>
      <c r="B91" s="73">
        <v>2023</v>
      </c>
      <c r="C91" s="72" t="s">
        <v>146</v>
      </c>
      <c r="D91" s="71" t="s">
        <v>147</v>
      </c>
      <c r="E91" s="70">
        <v>0.99562499999999998</v>
      </c>
      <c r="F91" s="69">
        <v>47.79</v>
      </c>
      <c r="G91" s="68">
        <v>2</v>
      </c>
      <c r="H91" s="67">
        <v>875</v>
      </c>
      <c r="I91" s="15" t="s">
        <v>5779</v>
      </c>
      <c r="J91" s="15" t="s">
        <v>5779</v>
      </c>
      <c r="K91" s="15" t="s">
        <v>5779</v>
      </c>
      <c r="L91" s="15" t="s">
        <v>5779</v>
      </c>
      <c r="M91" s="15" t="s">
        <v>5779</v>
      </c>
      <c r="N91" s="15" t="s">
        <v>5779</v>
      </c>
      <c r="O91" s="15" t="s">
        <v>5779</v>
      </c>
      <c r="P91" s="15" t="s">
        <v>5779</v>
      </c>
    </row>
    <row r="92" spans="1:16" x14ac:dyDescent="0.25">
      <c r="A92" s="60">
        <v>100877</v>
      </c>
      <c r="B92" s="73">
        <v>2023</v>
      </c>
      <c r="C92" s="72" t="s">
        <v>154</v>
      </c>
      <c r="D92" s="71" t="s">
        <v>155</v>
      </c>
      <c r="E92" s="70">
        <v>4.1501333333333328</v>
      </c>
      <c r="F92" s="69">
        <v>155.63</v>
      </c>
      <c r="G92" s="68">
        <v>2</v>
      </c>
      <c r="H92" s="67">
        <v>1000</v>
      </c>
      <c r="I92" s="15" t="s">
        <v>5779</v>
      </c>
      <c r="J92" s="15" t="s">
        <v>5779</v>
      </c>
      <c r="K92" s="15" t="s">
        <v>5779</v>
      </c>
      <c r="L92" s="15" t="s">
        <v>5779</v>
      </c>
      <c r="M92" s="15" t="s">
        <v>5779</v>
      </c>
      <c r="N92" s="15" t="s">
        <v>5779</v>
      </c>
      <c r="O92" s="15" t="s">
        <v>5779</v>
      </c>
      <c r="P92" s="15" t="s">
        <v>5779</v>
      </c>
    </row>
    <row r="93" spans="1:16" x14ac:dyDescent="0.25">
      <c r="A93" s="60">
        <v>100935</v>
      </c>
      <c r="B93" s="73">
        <v>2023</v>
      </c>
      <c r="C93" s="72" t="s">
        <v>158</v>
      </c>
      <c r="D93" s="71" t="s">
        <v>131</v>
      </c>
      <c r="E93" s="70">
        <v>2.2126666666666663</v>
      </c>
      <c r="F93" s="69">
        <v>66.38</v>
      </c>
      <c r="G93" s="68">
        <v>2</v>
      </c>
      <c r="H93" s="67">
        <v>1232</v>
      </c>
      <c r="I93" s="15" t="s">
        <v>5779</v>
      </c>
      <c r="J93" s="15" t="s">
        <v>5779</v>
      </c>
      <c r="K93" s="15" t="s">
        <v>5779</v>
      </c>
      <c r="L93" s="15" t="s">
        <v>5779</v>
      </c>
      <c r="M93" s="15" t="s">
        <v>5779</v>
      </c>
      <c r="N93" s="15" t="s">
        <v>5779</v>
      </c>
      <c r="O93" s="15" t="s">
        <v>5779</v>
      </c>
      <c r="P93" s="15" t="s">
        <v>5779</v>
      </c>
    </row>
    <row r="94" spans="1:16" x14ac:dyDescent="0.25">
      <c r="A94" s="60">
        <v>101031</v>
      </c>
      <c r="B94" s="73">
        <v>2023</v>
      </c>
      <c r="C94" s="72" t="s">
        <v>146</v>
      </c>
      <c r="D94" s="71" t="s">
        <v>145</v>
      </c>
      <c r="E94" s="70">
        <v>0.90760000000000007</v>
      </c>
      <c r="F94" s="69">
        <v>22.69</v>
      </c>
      <c r="G94" s="68">
        <v>2</v>
      </c>
      <c r="H94" s="67">
        <v>1680</v>
      </c>
      <c r="I94" s="15" t="s">
        <v>5779</v>
      </c>
      <c r="J94" s="15" t="s">
        <v>5779</v>
      </c>
      <c r="K94" s="15" t="s">
        <v>5779</v>
      </c>
      <c r="L94" s="15" t="s">
        <v>5779</v>
      </c>
      <c r="M94" s="15" t="s">
        <v>5779</v>
      </c>
      <c r="N94" s="15" t="s">
        <v>5779</v>
      </c>
      <c r="O94" s="15" t="s">
        <v>5779</v>
      </c>
      <c r="P94" s="15" t="s">
        <v>5779</v>
      </c>
    </row>
    <row r="95" spans="1:16" x14ac:dyDescent="0.25">
      <c r="A95" s="60">
        <v>110080</v>
      </c>
      <c r="B95" s="73">
        <v>2023</v>
      </c>
      <c r="C95" s="72" t="s">
        <v>160</v>
      </c>
      <c r="D95" s="71" t="s">
        <v>161</v>
      </c>
      <c r="E95" s="70">
        <v>4.8289999999999997</v>
      </c>
      <c r="F95" s="69">
        <v>144.87</v>
      </c>
      <c r="G95" s="68">
        <v>2</v>
      </c>
      <c r="H95" s="67">
        <v>1200</v>
      </c>
      <c r="I95" s="15" t="s">
        <v>5779</v>
      </c>
      <c r="J95" s="15" t="s">
        <v>5779</v>
      </c>
      <c r="K95" s="15" t="s">
        <v>5779</v>
      </c>
      <c r="L95" s="15" t="s">
        <v>5779</v>
      </c>
      <c r="M95" s="15" t="s">
        <v>5779</v>
      </c>
      <c r="N95" s="15" t="s">
        <v>5779</v>
      </c>
      <c r="O95" s="15" t="s">
        <v>5779</v>
      </c>
      <c r="P95" s="15" t="s">
        <v>5779</v>
      </c>
    </row>
    <row r="96" spans="1:16" x14ac:dyDescent="0.25">
      <c r="A96" s="60">
        <v>110161</v>
      </c>
      <c r="B96" s="73">
        <v>2023</v>
      </c>
      <c r="C96" s="72" t="s">
        <v>163</v>
      </c>
      <c r="D96" s="71" t="s">
        <v>164</v>
      </c>
      <c r="E96" s="70">
        <v>3.5432000000000001</v>
      </c>
      <c r="F96" s="69">
        <v>88.58</v>
      </c>
      <c r="G96" s="68">
        <v>2</v>
      </c>
      <c r="H96" s="67">
        <v>1456</v>
      </c>
      <c r="I96" s="15" t="s">
        <v>5779</v>
      </c>
      <c r="J96" s="15" t="s">
        <v>5779</v>
      </c>
      <c r="K96" s="15" t="s">
        <v>5779</v>
      </c>
      <c r="L96" s="15" t="s">
        <v>5779</v>
      </c>
      <c r="M96" s="15" t="s">
        <v>5779</v>
      </c>
      <c r="N96" s="15" t="s">
        <v>5779</v>
      </c>
      <c r="O96" s="15" t="s">
        <v>5779</v>
      </c>
      <c r="P96" s="15" t="s">
        <v>5779</v>
      </c>
    </row>
    <row r="97" spans="1:16" x14ac:dyDescent="0.25">
      <c r="A97" s="60">
        <v>110177</v>
      </c>
      <c r="B97" s="73">
        <v>2023</v>
      </c>
      <c r="C97" s="72" t="s">
        <v>165</v>
      </c>
      <c r="D97" s="71" t="s">
        <v>166</v>
      </c>
      <c r="E97" s="70">
        <v>0.88150943396226411</v>
      </c>
      <c r="F97" s="69">
        <v>35.04</v>
      </c>
      <c r="G97" s="68">
        <v>2</v>
      </c>
      <c r="H97" s="67">
        <v>960</v>
      </c>
      <c r="I97" s="15" t="s">
        <v>5779</v>
      </c>
      <c r="J97" s="15" t="s">
        <v>5779</v>
      </c>
      <c r="K97" s="15" t="s">
        <v>5779</v>
      </c>
      <c r="L97" s="15" t="s">
        <v>5779</v>
      </c>
      <c r="M97" s="15" t="s">
        <v>5779</v>
      </c>
      <c r="N97" s="15" t="s">
        <v>5779</v>
      </c>
      <c r="O97" s="15" t="s">
        <v>5779</v>
      </c>
      <c r="P97" s="15" t="s">
        <v>5779</v>
      </c>
    </row>
    <row r="98" spans="1:16" x14ac:dyDescent="0.25">
      <c r="A98" s="60">
        <v>110186</v>
      </c>
      <c r="B98" s="73">
        <v>2023</v>
      </c>
      <c r="C98" s="72" t="s">
        <v>167</v>
      </c>
      <c r="D98" s="71" t="s">
        <v>166</v>
      </c>
      <c r="E98" s="70">
        <v>0.89081761006289295</v>
      </c>
      <c r="F98" s="69">
        <v>35.409999999999997</v>
      </c>
      <c r="G98" s="68">
        <v>2</v>
      </c>
      <c r="H98" s="67">
        <v>960</v>
      </c>
      <c r="I98" s="15" t="s">
        <v>5779</v>
      </c>
      <c r="J98" s="15" t="s">
        <v>5779</v>
      </c>
      <c r="K98" s="15" t="s">
        <v>5779</v>
      </c>
      <c r="L98" s="15" t="s">
        <v>5779</v>
      </c>
      <c r="M98" s="15" t="s">
        <v>5779</v>
      </c>
      <c r="N98" s="15" t="s">
        <v>5779</v>
      </c>
      <c r="O98" s="15" t="s">
        <v>5779</v>
      </c>
      <c r="P98" s="15" t="s">
        <v>5779</v>
      </c>
    </row>
    <row r="99" spans="1:16" x14ac:dyDescent="0.25">
      <c r="A99" s="60">
        <v>110187</v>
      </c>
      <c r="B99" s="73">
        <v>2023</v>
      </c>
      <c r="C99" s="72" t="s">
        <v>168</v>
      </c>
      <c r="D99" s="71" t="s">
        <v>166</v>
      </c>
      <c r="E99" s="70">
        <v>0.90591194968553457</v>
      </c>
      <c r="F99" s="69">
        <v>36.01</v>
      </c>
      <c r="G99" s="68">
        <v>2</v>
      </c>
      <c r="H99" s="67">
        <v>960</v>
      </c>
      <c r="I99" s="15" t="s">
        <v>5779</v>
      </c>
      <c r="J99" s="15" t="s">
        <v>5779</v>
      </c>
      <c r="K99" s="15" t="s">
        <v>5779</v>
      </c>
      <c r="L99" s="15" t="s">
        <v>5779</v>
      </c>
      <c r="M99" s="15" t="s">
        <v>5779</v>
      </c>
      <c r="N99" s="15" t="s">
        <v>5779</v>
      </c>
      <c r="O99" s="15" t="s">
        <v>5779</v>
      </c>
      <c r="P99" s="15" t="s">
        <v>5779</v>
      </c>
    </row>
    <row r="100" spans="1:16" x14ac:dyDescent="0.25">
      <c r="A100" s="60">
        <v>110208</v>
      </c>
      <c r="B100" s="73">
        <v>2023</v>
      </c>
      <c r="C100" s="72" t="s">
        <v>169</v>
      </c>
      <c r="D100" s="71" t="s">
        <v>145</v>
      </c>
      <c r="E100" s="70">
        <v>0.42320000000000002</v>
      </c>
      <c r="F100" s="69">
        <v>10.58</v>
      </c>
      <c r="G100" s="68">
        <v>2</v>
      </c>
      <c r="H100" s="67">
        <v>1728</v>
      </c>
      <c r="I100" s="15" t="s">
        <v>5779</v>
      </c>
      <c r="J100" s="15" t="s">
        <v>5779</v>
      </c>
      <c r="K100" s="15" t="s">
        <v>5779</v>
      </c>
      <c r="L100" s="15" t="s">
        <v>5779</v>
      </c>
      <c r="M100" s="15" t="s">
        <v>5779</v>
      </c>
      <c r="N100" s="15" t="s">
        <v>5779</v>
      </c>
      <c r="O100" s="15" t="s">
        <v>5779</v>
      </c>
      <c r="P100" s="15" t="s">
        <v>5779</v>
      </c>
    </row>
    <row r="101" spans="1:16" x14ac:dyDescent="0.25">
      <c r="A101" s="60">
        <v>110211</v>
      </c>
      <c r="B101" s="73">
        <v>2023</v>
      </c>
      <c r="C101" s="72" t="s">
        <v>169</v>
      </c>
      <c r="D101" s="71" t="s">
        <v>133</v>
      </c>
      <c r="E101" s="70">
        <v>0.40449999999999997</v>
      </c>
      <c r="F101" s="69">
        <v>16.18</v>
      </c>
      <c r="G101" s="68">
        <v>2</v>
      </c>
      <c r="H101" s="67">
        <v>1071</v>
      </c>
      <c r="I101" s="15" t="s">
        <v>5779</v>
      </c>
      <c r="J101" s="15" t="s">
        <v>5779</v>
      </c>
      <c r="K101" s="15" t="s">
        <v>5779</v>
      </c>
      <c r="L101" s="15" t="s">
        <v>5779</v>
      </c>
      <c r="M101" s="15" t="s">
        <v>5779</v>
      </c>
      <c r="N101" s="15" t="s">
        <v>5779</v>
      </c>
      <c r="O101" s="15" t="s">
        <v>5779</v>
      </c>
      <c r="P101" s="15" t="s">
        <v>5779</v>
      </c>
    </row>
    <row r="102" spans="1:16" x14ac:dyDescent="0.25">
      <c r="A102" s="60">
        <v>110253</v>
      </c>
      <c r="B102" s="73">
        <v>2023</v>
      </c>
      <c r="C102" s="72" t="s">
        <v>175</v>
      </c>
      <c r="D102" s="71" t="s">
        <v>176</v>
      </c>
      <c r="E102" s="70">
        <v>2.747529411764706</v>
      </c>
      <c r="F102" s="69">
        <v>116.77</v>
      </c>
      <c r="G102" s="68">
        <v>2</v>
      </c>
      <c r="H102" s="67">
        <v>960</v>
      </c>
      <c r="I102" s="15" t="s">
        <v>5779</v>
      </c>
      <c r="J102" s="15" t="s">
        <v>5779</v>
      </c>
      <c r="K102" s="15" t="s">
        <v>5779</v>
      </c>
      <c r="L102" s="15" t="s">
        <v>5779</v>
      </c>
      <c r="M102" s="15" t="s">
        <v>5779</v>
      </c>
      <c r="N102" s="15" t="s">
        <v>5779</v>
      </c>
      <c r="O102" s="15" t="s">
        <v>5779</v>
      </c>
      <c r="P102" s="15" t="s">
        <v>5779</v>
      </c>
    </row>
    <row r="103" spans="1:16" x14ac:dyDescent="0.25">
      <c r="A103" s="60">
        <v>110254</v>
      </c>
      <c r="B103" s="73">
        <v>2023</v>
      </c>
      <c r="C103" s="72" t="s">
        <v>177</v>
      </c>
      <c r="D103" s="71" t="s">
        <v>176</v>
      </c>
      <c r="E103" s="70">
        <v>2.1550588235294117</v>
      </c>
      <c r="F103" s="69">
        <v>91.59</v>
      </c>
      <c r="G103" s="68">
        <v>2</v>
      </c>
      <c r="H103" s="67">
        <v>960</v>
      </c>
      <c r="I103" s="15" t="s">
        <v>5779</v>
      </c>
      <c r="J103" s="15" t="s">
        <v>5779</v>
      </c>
      <c r="K103" s="15" t="s">
        <v>5779</v>
      </c>
      <c r="L103" s="15" t="s">
        <v>5779</v>
      </c>
      <c r="M103" s="15" t="s">
        <v>5779</v>
      </c>
      <c r="N103" s="15" t="s">
        <v>5779</v>
      </c>
      <c r="O103" s="15" t="s">
        <v>5779</v>
      </c>
      <c r="P103" s="15" t="s">
        <v>5779</v>
      </c>
    </row>
    <row r="104" spans="1:16" x14ac:dyDescent="0.25">
      <c r="A104" s="60">
        <v>110261</v>
      </c>
      <c r="B104" s="73">
        <v>2023</v>
      </c>
      <c r="C104" s="72" t="s">
        <v>178</v>
      </c>
      <c r="D104" s="71" t="s">
        <v>58</v>
      </c>
      <c r="E104" s="70">
        <v>3.9594999999999998</v>
      </c>
      <c r="F104" s="69">
        <v>158.38</v>
      </c>
      <c r="G104" s="68">
        <v>2</v>
      </c>
      <c r="H104" s="67">
        <v>1000</v>
      </c>
      <c r="I104" s="15" t="s">
        <v>5779</v>
      </c>
      <c r="J104" s="15" t="s">
        <v>5779</v>
      </c>
      <c r="K104" s="15" t="s">
        <v>5779</v>
      </c>
      <c r="L104" s="15" t="s">
        <v>5779</v>
      </c>
      <c r="M104" s="15" t="s">
        <v>5779</v>
      </c>
      <c r="N104" s="15" t="s">
        <v>5779</v>
      </c>
      <c r="O104" s="15" t="s">
        <v>5779</v>
      </c>
      <c r="P104" s="15" t="s">
        <v>5779</v>
      </c>
    </row>
    <row r="105" spans="1:16" x14ac:dyDescent="0.25">
      <c r="A105" s="60">
        <v>110322</v>
      </c>
      <c r="B105" s="73">
        <v>2023</v>
      </c>
      <c r="C105" s="72" t="s">
        <v>179</v>
      </c>
      <c r="D105" s="71" t="s">
        <v>58</v>
      </c>
      <c r="E105" s="70">
        <v>4.9652500000000002</v>
      </c>
      <c r="F105" s="69">
        <v>198.61</v>
      </c>
      <c r="G105" s="68">
        <v>2</v>
      </c>
      <c r="H105" s="67">
        <v>950</v>
      </c>
      <c r="I105" s="15" t="s">
        <v>5779</v>
      </c>
      <c r="J105" s="15" t="s">
        <v>5779</v>
      </c>
      <c r="K105" s="15" t="s">
        <v>5779</v>
      </c>
      <c r="L105" s="15" t="s">
        <v>5779</v>
      </c>
      <c r="M105" s="15" t="s">
        <v>5779</v>
      </c>
      <c r="N105" s="15" t="s">
        <v>5779</v>
      </c>
      <c r="O105" s="15" t="s">
        <v>5779</v>
      </c>
      <c r="P105" s="15" t="s">
        <v>5779</v>
      </c>
    </row>
    <row r="106" spans="1:16" x14ac:dyDescent="0.25">
      <c r="A106" s="60">
        <v>110346</v>
      </c>
      <c r="B106" s="73">
        <v>2023</v>
      </c>
      <c r="C106" s="72" t="s">
        <v>180</v>
      </c>
      <c r="D106" s="71" t="s">
        <v>58</v>
      </c>
      <c r="E106" s="70">
        <v>4.0272500000000004</v>
      </c>
      <c r="F106" s="69">
        <v>161.09</v>
      </c>
      <c r="G106" s="68">
        <v>2</v>
      </c>
      <c r="H106" s="67">
        <v>950</v>
      </c>
      <c r="I106" s="15" t="s">
        <v>5779</v>
      </c>
      <c r="J106" s="15" t="s">
        <v>5779</v>
      </c>
      <c r="K106" s="15" t="s">
        <v>5779</v>
      </c>
      <c r="L106" s="15" t="s">
        <v>5779</v>
      </c>
      <c r="M106" s="15" t="s">
        <v>5779</v>
      </c>
      <c r="N106" s="15" t="s">
        <v>5779</v>
      </c>
      <c r="O106" s="15" t="s">
        <v>5779</v>
      </c>
      <c r="P106" s="15" t="s">
        <v>5779</v>
      </c>
    </row>
    <row r="107" spans="1:16" x14ac:dyDescent="0.25">
      <c r="A107" s="60">
        <v>110348</v>
      </c>
      <c r="B107" s="73">
        <v>2023</v>
      </c>
      <c r="C107" s="72" t="s">
        <v>181</v>
      </c>
      <c r="D107" s="71" t="s">
        <v>58</v>
      </c>
      <c r="E107" s="70">
        <v>3.3534999999999995</v>
      </c>
      <c r="F107" s="69">
        <v>134.13999999999999</v>
      </c>
      <c r="G107" s="68">
        <v>2</v>
      </c>
      <c r="H107" s="67">
        <v>950</v>
      </c>
      <c r="I107" s="15" t="s">
        <v>5779</v>
      </c>
      <c r="J107" s="15" t="s">
        <v>5779</v>
      </c>
      <c r="K107" s="15" t="s">
        <v>5779</v>
      </c>
      <c r="L107" s="15" t="s">
        <v>5779</v>
      </c>
      <c r="M107" s="15" t="s">
        <v>5779</v>
      </c>
      <c r="N107" s="15" t="s">
        <v>5779</v>
      </c>
      <c r="O107" s="15" t="s">
        <v>5779</v>
      </c>
      <c r="P107" s="15" t="s">
        <v>5779</v>
      </c>
    </row>
    <row r="108" spans="1:16" x14ac:dyDescent="0.25">
      <c r="A108" s="60">
        <v>110349</v>
      </c>
      <c r="B108" s="73">
        <v>2023</v>
      </c>
      <c r="C108" s="72" t="s">
        <v>182</v>
      </c>
      <c r="D108" s="71" t="s">
        <v>58</v>
      </c>
      <c r="E108" s="70">
        <v>3.9384999999999999</v>
      </c>
      <c r="F108" s="69">
        <v>157.54</v>
      </c>
      <c r="G108" s="68">
        <v>2</v>
      </c>
      <c r="H108" s="67">
        <v>950</v>
      </c>
      <c r="I108" s="15" t="s">
        <v>5779</v>
      </c>
      <c r="J108" s="15" t="s">
        <v>5779</v>
      </c>
      <c r="K108" s="15" t="s">
        <v>5779</v>
      </c>
      <c r="L108" s="15" t="s">
        <v>5779</v>
      </c>
      <c r="M108" s="15" t="s">
        <v>5779</v>
      </c>
      <c r="N108" s="15" t="s">
        <v>5779</v>
      </c>
      <c r="O108" s="15" t="s">
        <v>5779</v>
      </c>
      <c r="P108" s="15" t="s">
        <v>5779</v>
      </c>
    </row>
    <row r="109" spans="1:16" x14ac:dyDescent="0.25">
      <c r="A109" s="60">
        <v>110361</v>
      </c>
      <c r="B109" s="73">
        <v>2023</v>
      </c>
      <c r="C109" s="72" t="s">
        <v>183</v>
      </c>
      <c r="D109" s="71" t="s">
        <v>88</v>
      </c>
      <c r="E109" s="70">
        <v>1.0374074074074076</v>
      </c>
      <c r="F109" s="69">
        <v>28.01</v>
      </c>
      <c r="G109" s="68">
        <v>2</v>
      </c>
      <c r="H109" s="67">
        <v>1400</v>
      </c>
      <c r="I109" s="15" t="s">
        <v>5779</v>
      </c>
      <c r="J109" s="15" t="s">
        <v>5779</v>
      </c>
      <c r="K109" s="15" t="s">
        <v>5779</v>
      </c>
      <c r="L109" s="15" t="s">
        <v>5779</v>
      </c>
      <c r="M109" s="15" t="s">
        <v>5779</v>
      </c>
      <c r="N109" s="15" t="s">
        <v>5779</v>
      </c>
      <c r="O109" s="15" t="s">
        <v>5779</v>
      </c>
      <c r="P109" s="15" t="s">
        <v>5779</v>
      </c>
    </row>
    <row r="110" spans="1:16" x14ac:dyDescent="0.25">
      <c r="A110" s="60">
        <v>110393</v>
      </c>
      <c r="B110" s="73">
        <v>2023</v>
      </c>
      <c r="C110" s="72" t="s">
        <v>185</v>
      </c>
      <c r="D110" s="71" t="s">
        <v>186</v>
      </c>
      <c r="E110" s="70">
        <v>1.2833333333333332</v>
      </c>
      <c r="F110" s="69">
        <v>13.86</v>
      </c>
      <c r="G110" s="68">
        <v>2</v>
      </c>
      <c r="H110" s="67">
        <v>2100</v>
      </c>
      <c r="I110" s="15" t="s">
        <v>5779</v>
      </c>
      <c r="J110" s="15" t="s">
        <v>5779</v>
      </c>
      <c r="K110" s="15" t="s">
        <v>5779</v>
      </c>
      <c r="L110" s="15" t="s">
        <v>5779</v>
      </c>
      <c r="M110" s="15" t="s">
        <v>5779</v>
      </c>
      <c r="N110" s="15" t="s">
        <v>5779</v>
      </c>
      <c r="O110" s="15" t="s">
        <v>5779</v>
      </c>
      <c r="P110" s="15" t="s">
        <v>5779</v>
      </c>
    </row>
    <row r="111" spans="1:16" x14ac:dyDescent="0.25">
      <c r="A111" s="60">
        <v>110394</v>
      </c>
      <c r="B111" s="73">
        <v>2023</v>
      </c>
      <c r="C111" s="72" t="s">
        <v>187</v>
      </c>
      <c r="D111" s="71" t="s">
        <v>188</v>
      </c>
      <c r="E111" s="70">
        <v>1.0559259259259259</v>
      </c>
      <c r="F111" s="69">
        <v>28.51</v>
      </c>
      <c r="G111" s="68">
        <v>2</v>
      </c>
      <c r="H111" s="67">
        <v>1500</v>
      </c>
      <c r="I111" s="15" t="s">
        <v>5779</v>
      </c>
      <c r="J111" s="15" t="s">
        <v>5779</v>
      </c>
      <c r="K111" s="15" t="s">
        <v>5779</v>
      </c>
      <c r="L111" s="15" t="s">
        <v>5779</v>
      </c>
      <c r="M111" s="15" t="s">
        <v>5779</v>
      </c>
      <c r="N111" s="15" t="s">
        <v>5779</v>
      </c>
      <c r="O111" s="15" t="s">
        <v>5779</v>
      </c>
      <c r="P111" s="15" t="s">
        <v>5779</v>
      </c>
    </row>
    <row r="112" spans="1:16" x14ac:dyDescent="0.25">
      <c r="A112" s="60">
        <v>110396</v>
      </c>
      <c r="B112" s="73">
        <v>2023</v>
      </c>
      <c r="C112" s="72" t="s">
        <v>189</v>
      </c>
      <c r="D112" s="71" t="s">
        <v>190</v>
      </c>
      <c r="E112" s="70">
        <v>3.8053333333333335</v>
      </c>
      <c r="F112" s="69">
        <v>85.62</v>
      </c>
      <c r="G112" s="68">
        <v>2</v>
      </c>
      <c r="H112" s="67">
        <v>1680</v>
      </c>
      <c r="I112" s="15" t="s">
        <v>5779</v>
      </c>
      <c r="J112" s="15" t="s">
        <v>5779</v>
      </c>
      <c r="K112" s="15" t="s">
        <v>5779</v>
      </c>
      <c r="L112" s="15" t="s">
        <v>5779</v>
      </c>
      <c r="M112" s="15" t="s">
        <v>5779</v>
      </c>
      <c r="N112" s="15" t="s">
        <v>5779</v>
      </c>
      <c r="O112" s="15" t="s">
        <v>5779</v>
      </c>
      <c r="P112" s="15" t="s">
        <v>5779</v>
      </c>
    </row>
    <row r="113" spans="1:16" x14ac:dyDescent="0.25">
      <c r="A113" s="60">
        <v>110398</v>
      </c>
      <c r="B113" s="73">
        <v>2023</v>
      </c>
      <c r="C113" s="72" t="s">
        <v>191</v>
      </c>
      <c r="D113" s="71" t="s">
        <v>192</v>
      </c>
      <c r="E113" s="70">
        <v>1.7300000000000002</v>
      </c>
      <c r="F113" s="69">
        <v>20.76</v>
      </c>
      <c r="G113" s="68">
        <v>2</v>
      </c>
      <c r="H113" s="67">
        <v>2860</v>
      </c>
      <c r="I113" s="15" t="s">
        <v>5779</v>
      </c>
      <c r="J113" s="15" t="s">
        <v>5779</v>
      </c>
      <c r="K113" s="15" t="s">
        <v>5779</v>
      </c>
      <c r="L113" s="15" t="s">
        <v>5779</v>
      </c>
      <c r="M113" s="15" t="s">
        <v>5779</v>
      </c>
      <c r="N113" s="15" t="s">
        <v>5779</v>
      </c>
      <c r="O113" s="15" t="s">
        <v>5779</v>
      </c>
      <c r="P113" s="15" t="s">
        <v>5779</v>
      </c>
    </row>
    <row r="114" spans="1:16" x14ac:dyDescent="0.25">
      <c r="A114" s="60">
        <v>110400</v>
      </c>
      <c r="B114" s="73">
        <v>2023</v>
      </c>
      <c r="C114" s="72" t="s">
        <v>193</v>
      </c>
      <c r="D114" s="71" t="s">
        <v>194</v>
      </c>
      <c r="E114" s="70">
        <v>1.7083333333333333</v>
      </c>
      <c r="F114" s="69">
        <v>10.25</v>
      </c>
      <c r="G114" s="68">
        <v>2</v>
      </c>
      <c r="H114" s="67">
        <v>4900</v>
      </c>
      <c r="I114" s="15" t="s">
        <v>5779</v>
      </c>
      <c r="J114" s="15" t="s">
        <v>5779</v>
      </c>
      <c r="K114" s="15" t="s">
        <v>5779</v>
      </c>
      <c r="L114" s="15" t="s">
        <v>5779</v>
      </c>
      <c r="M114" s="15" t="s">
        <v>5779</v>
      </c>
      <c r="N114" s="15" t="s">
        <v>5779</v>
      </c>
      <c r="O114" s="15" t="s">
        <v>5779</v>
      </c>
      <c r="P114" s="15" t="s">
        <v>5779</v>
      </c>
    </row>
    <row r="115" spans="1:16" x14ac:dyDescent="0.25">
      <c r="A115" s="60">
        <v>110401</v>
      </c>
      <c r="B115" s="73">
        <v>2023</v>
      </c>
      <c r="C115" s="72" t="s">
        <v>195</v>
      </c>
      <c r="D115" s="71" t="s">
        <v>194</v>
      </c>
      <c r="E115" s="70">
        <v>1.7133333333333332</v>
      </c>
      <c r="F115" s="69">
        <v>10.28</v>
      </c>
      <c r="G115" s="68">
        <v>2</v>
      </c>
      <c r="H115" s="67">
        <v>4900</v>
      </c>
      <c r="I115" s="15" t="s">
        <v>5779</v>
      </c>
      <c r="J115" s="15" t="s">
        <v>5779</v>
      </c>
      <c r="K115" s="15" t="s">
        <v>5779</v>
      </c>
      <c r="L115" s="15" t="s">
        <v>5779</v>
      </c>
      <c r="M115" s="15" t="s">
        <v>5779</v>
      </c>
      <c r="N115" s="15" t="s">
        <v>5779</v>
      </c>
      <c r="O115" s="15" t="s">
        <v>5779</v>
      </c>
      <c r="P115" s="15" t="s">
        <v>5779</v>
      </c>
    </row>
    <row r="116" spans="1:16" x14ac:dyDescent="0.25">
      <c r="A116" s="60">
        <v>110402</v>
      </c>
      <c r="B116" s="73">
        <v>2023</v>
      </c>
      <c r="C116" s="72" t="s">
        <v>191</v>
      </c>
      <c r="D116" s="71" t="s">
        <v>194</v>
      </c>
      <c r="E116" s="70">
        <v>1.7133333333333332</v>
      </c>
      <c r="F116" s="69">
        <v>10.28</v>
      </c>
      <c r="G116" s="68">
        <v>2</v>
      </c>
      <c r="H116" s="67">
        <v>4900</v>
      </c>
      <c r="I116" s="15" t="s">
        <v>5779</v>
      </c>
      <c r="J116" s="15" t="s">
        <v>5779</v>
      </c>
      <c r="K116" s="15" t="s">
        <v>5779</v>
      </c>
      <c r="L116" s="15" t="s">
        <v>5779</v>
      </c>
      <c r="M116" s="15" t="s">
        <v>5779</v>
      </c>
      <c r="N116" s="15" t="s">
        <v>5779</v>
      </c>
      <c r="O116" s="15" t="s">
        <v>5779</v>
      </c>
      <c r="P116" s="15" t="s">
        <v>5779</v>
      </c>
    </row>
    <row r="117" spans="1:16" x14ac:dyDescent="0.25">
      <c r="A117" s="60">
        <v>110425</v>
      </c>
      <c r="B117" s="73">
        <v>2023</v>
      </c>
      <c r="C117" s="72" t="s">
        <v>196</v>
      </c>
      <c r="D117" s="71" t="s">
        <v>80</v>
      </c>
      <c r="E117" s="70">
        <v>0.91249999999999998</v>
      </c>
      <c r="F117" s="69">
        <v>18.25</v>
      </c>
      <c r="G117" s="68">
        <v>2</v>
      </c>
      <c r="H117" s="67">
        <v>1902</v>
      </c>
      <c r="I117" s="15" t="s">
        <v>5779</v>
      </c>
      <c r="J117" s="15" t="s">
        <v>5779</v>
      </c>
      <c r="K117" s="15" t="s">
        <v>5779</v>
      </c>
      <c r="L117" s="15" t="s">
        <v>5779</v>
      </c>
      <c r="M117" s="15" t="s">
        <v>5779</v>
      </c>
      <c r="N117" s="15" t="s">
        <v>5779</v>
      </c>
      <c r="O117" s="15" t="s">
        <v>5779</v>
      </c>
      <c r="P117" s="15" t="s">
        <v>5779</v>
      </c>
    </row>
    <row r="118" spans="1:16" x14ac:dyDescent="0.25">
      <c r="A118" s="60">
        <v>110462</v>
      </c>
      <c r="B118" s="73">
        <v>2023</v>
      </c>
      <c r="C118" s="72" t="s">
        <v>197</v>
      </c>
      <c r="D118" s="71" t="s">
        <v>36</v>
      </c>
      <c r="E118" s="70">
        <v>3.1986666666666665</v>
      </c>
      <c r="F118" s="69">
        <v>95.96</v>
      </c>
      <c r="G118" s="68">
        <v>2</v>
      </c>
      <c r="H118" s="67">
        <v>1300</v>
      </c>
      <c r="I118" s="15" t="s">
        <v>5779</v>
      </c>
      <c r="J118" s="15" t="s">
        <v>5779</v>
      </c>
      <c r="K118" s="15" t="s">
        <v>5779</v>
      </c>
      <c r="L118" s="15" t="s">
        <v>5779</v>
      </c>
      <c r="M118" s="15" t="s">
        <v>5779</v>
      </c>
      <c r="N118" s="15" t="s">
        <v>5779</v>
      </c>
      <c r="O118" s="15" t="s">
        <v>5779</v>
      </c>
      <c r="P118" s="15" t="s">
        <v>5779</v>
      </c>
    </row>
    <row r="119" spans="1:16" x14ac:dyDescent="0.25">
      <c r="A119" s="60">
        <v>110473</v>
      </c>
      <c r="B119" s="73">
        <v>2023</v>
      </c>
      <c r="C119" s="72" t="s">
        <v>198</v>
      </c>
      <c r="D119" s="71" t="s">
        <v>20</v>
      </c>
      <c r="E119" s="70">
        <v>1.8103333333333333</v>
      </c>
      <c r="F119" s="69">
        <v>54.31</v>
      </c>
      <c r="G119" s="68">
        <v>2</v>
      </c>
      <c r="H119" s="67">
        <v>1134</v>
      </c>
      <c r="I119" s="15" t="s">
        <v>5779</v>
      </c>
      <c r="J119" s="15" t="s">
        <v>5779</v>
      </c>
      <c r="K119" s="15" t="s">
        <v>5779</v>
      </c>
      <c r="L119" s="15" t="s">
        <v>5779</v>
      </c>
      <c r="M119" s="15" t="s">
        <v>5779</v>
      </c>
      <c r="N119" s="15" t="s">
        <v>5779</v>
      </c>
      <c r="O119" s="15" t="s">
        <v>5779</v>
      </c>
      <c r="P119" s="15" t="s">
        <v>5779</v>
      </c>
    </row>
    <row r="120" spans="1:16" x14ac:dyDescent="0.25">
      <c r="A120" s="60">
        <v>110480</v>
      </c>
      <c r="B120" s="73">
        <v>2023</v>
      </c>
      <c r="C120" s="72" t="s">
        <v>199</v>
      </c>
      <c r="D120" s="71" t="s">
        <v>20</v>
      </c>
      <c r="E120" s="70">
        <v>0.6293333333333333</v>
      </c>
      <c r="F120" s="69">
        <v>18.88</v>
      </c>
      <c r="G120" s="68">
        <v>2</v>
      </c>
      <c r="H120" s="67">
        <v>1320</v>
      </c>
      <c r="I120" s="15" t="s">
        <v>5779</v>
      </c>
      <c r="J120" s="15" t="s">
        <v>5779</v>
      </c>
      <c r="K120" s="15" t="s">
        <v>5779</v>
      </c>
      <c r="L120" s="15" t="s">
        <v>5779</v>
      </c>
      <c r="M120" s="15" t="s">
        <v>5779</v>
      </c>
      <c r="N120" s="15" t="s">
        <v>5779</v>
      </c>
      <c r="O120" s="15" t="s">
        <v>5779</v>
      </c>
      <c r="P120" s="15" t="s">
        <v>5779</v>
      </c>
    </row>
    <row r="121" spans="1:16" x14ac:dyDescent="0.25">
      <c r="A121" s="60">
        <v>110482</v>
      </c>
      <c r="B121" s="73">
        <v>2023</v>
      </c>
      <c r="C121" s="72" t="s">
        <v>200</v>
      </c>
      <c r="D121" s="71" t="s">
        <v>135</v>
      </c>
      <c r="E121" s="70">
        <v>0.435</v>
      </c>
      <c r="F121" s="69">
        <v>21.75</v>
      </c>
      <c r="G121" s="68">
        <v>2</v>
      </c>
      <c r="H121" s="67">
        <v>864</v>
      </c>
      <c r="I121" s="15" t="s">
        <v>5779</v>
      </c>
      <c r="J121" s="15" t="s">
        <v>5779</v>
      </c>
      <c r="K121" s="15" t="s">
        <v>5779</v>
      </c>
      <c r="L121" s="15" t="s">
        <v>5779</v>
      </c>
      <c r="M121" s="15" t="s">
        <v>5779</v>
      </c>
      <c r="N121" s="15" t="s">
        <v>5779</v>
      </c>
      <c r="O121" s="15" t="s">
        <v>5779</v>
      </c>
      <c r="P121" s="15" t="s">
        <v>5779</v>
      </c>
    </row>
    <row r="122" spans="1:16" x14ac:dyDescent="0.25">
      <c r="A122" s="60">
        <v>110501</v>
      </c>
      <c r="B122" s="73">
        <v>2023</v>
      </c>
      <c r="C122" s="72" t="s">
        <v>201</v>
      </c>
      <c r="D122" s="71" t="s">
        <v>202</v>
      </c>
      <c r="E122" s="70">
        <v>2.605</v>
      </c>
      <c r="F122" s="69">
        <v>52.1</v>
      </c>
      <c r="G122" s="68">
        <v>2</v>
      </c>
      <c r="H122" s="67">
        <v>2000</v>
      </c>
      <c r="I122" s="15" t="s">
        <v>5779</v>
      </c>
      <c r="J122" s="15" t="s">
        <v>5779</v>
      </c>
      <c r="K122" s="15" t="s">
        <v>5779</v>
      </c>
      <c r="L122" s="15" t="s">
        <v>5779</v>
      </c>
      <c r="M122" s="15" t="s">
        <v>5779</v>
      </c>
      <c r="N122" s="15" t="s">
        <v>5779</v>
      </c>
      <c r="O122" s="15" t="s">
        <v>5779</v>
      </c>
      <c r="P122" s="15" t="s">
        <v>5779</v>
      </c>
    </row>
    <row r="123" spans="1:16" x14ac:dyDescent="0.25">
      <c r="A123" s="60">
        <v>110504</v>
      </c>
      <c r="B123" s="73">
        <v>2023</v>
      </c>
      <c r="C123" s="72" t="s">
        <v>203</v>
      </c>
      <c r="D123" s="71" t="s">
        <v>202</v>
      </c>
      <c r="E123" s="70">
        <v>2.63</v>
      </c>
      <c r="F123" s="69">
        <v>52.6</v>
      </c>
      <c r="G123" s="68">
        <v>2</v>
      </c>
      <c r="H123" s="67">
        <v>1400</v>
      </c>
      <c r="I123" s="15" t="s">
        <v>5779</v>
      </c>
      <c r="J123" s="15" t="s">
        <v>5779</v>
      </c>
      <c r="K123" s="15" t="s">
        <v>5779</v>
      </c>
      <c r="L123" s="15" t="s">
        <v>5779</v>
      </c>
      <c r="M123" s="15" t="s">
        <v>5779</v>
      </c>
      <c r="N123" s="15" t="s">
        <v>5779</v>
      </c>
      <c r="O123" s="15" t="s">
        <v>5779</v>
      </c>
      <c r="P123" s="15" t="s">
        <v>5779</v>
      </c>
    </row>
    <row r="124" spans="1:16" x14ac:dyDescent="0.25">
      <c r="A124" s="60">
        <v>110506</v>
      </c>
      <c r="B124" s="73">
        <v>2023</v>
      </c>
      <c r="C124" s="72" t="s">
        <v>204</v>
      </c>
      <c r="D124" s="71" t="s">
        <v>202</v>
      </c>
      <c r="E124" s="70">
        <v>2.5865</v>
      </c>
      <c r="F124" s="69">
        <v>51.73</v>
      </c>
      <c r="G124" s="68">
        <v>2</v>
      </c>
      <c r="H124" s="67">
        <v>2000</v>
      </c>
      <c r="I124" s="15" t="s">
        <v>5779</v>
      </c>
      <c r="J124" s="15" t="s">
        <v>5779</v>
      </c>
      <c r="K124" s="15" t="s">
        <v>5779</v>
      </c>
      <c r="L124" s="15" t="s">
        <v>5779</v>
      </c>
      <c r="M124" s="15" t="s">
        <v>5779</v>
      </c>
      <c r="N124" s="15" t="s">
        <v>5779</v>
      </c>
      <c r="O124" s="15" t="s">
        <v>5779</v>
      </c>
      <c r="P124" s="15" t="s">
        <v>5779</v>
      </c>
    </row>
    <row r="125" spans="1:16" x14ac:dyDescent="0.25">
      <c r="A125" s="60">
        <v>110520</v>
      </c>
      <c r="B125" s="73">
        <v>2023</v>
      </c>
      <c r="C125" s="72" t="s">
        <v>205</v>
      </c>
      <c r="D125" s="71" t="s">
        <v>202</v>
      </c>
      <c r="E125" s="70">
        <v>2.5925000000000002</v>
      </c>
      <c r="F125" s="69">
        <v>51.85</v>
      </c>
      <c r="G125" s="68">
        <v>2</v>
      </c>
      <c r="H125" s="67">
        <v>1890</v>
      </c>
      <c r="I125" s="15" t="s">
        <v>5779</v>
      </c>
      <c r="J125" s="15" t="s">
        <v>5779</v>
      </c>
      <c r="K125" s="15" t="s">
        <v>5779</v>
      </c>
      <c r="L125" s="15" t="s">
        <v>5779</v>
      </c>
      <c r="M125" s="15" t="s">
        <v>5779</v>
      </c>
      <c r="N125" s="15" t="s">
        <v>5779</v>
      </c>
      <c r="O125" s="15" t="s">
        <v>5779</v>
      </c>
      <c r="P125" s="15" t="s">
        <v>5779</v>
      </c>
    </row>
    <row r="126" spans="1:16" x14ac:dyDescent="0.25">
      <c r="A126" s="60">
        <v>110541</v>
      </c>
      <c r="B126" s="73">
        <v>2023</v>
      </c>
      <c r="C126" s="72" t="s">
        <v>206</v>
      </c>
      <c r="D126" s="71" t="s">
        <v>70</v>
      </c>
      <c r="E126" s="70">
        <v>0.77358490566037741</v>
      </c>
      <c r="F126" s="69">
        <v>30.75</v>
      </c>
      <c r="G126" s="68">
        <v>2</v>
      </c>
      <c r="H126" s="67">
        <v>912</v>
      </c>
      <c r="I126" s="15" t="s">
        <v>5779</v>
      </c>
      <c r="J126" s="15" t="s">
        <v>5779</v>
      </c>
      <c r="K126" s="15" t="s">
        <v>5779</v>
      </c>
      <c r="L126" s="15" t="s">
        <v>5779</v>
      </c>
      <c r="M126" s="15" t="s">
        <v>5779</v>
      </c>
      <c r="N126" s="15" t="s">
        <v>5779</v>
      </c>
      <c r="O126" s="15" t="s">
        <v>5779</v>
      </c>
      <c r="P126" s="15" t="s">
        <v>5779</v>
      </c>
    </row>
    <row r="127" spans="1:16" x14ac:dyDescent="0.25">
      <c r="A127" s="60">
        <v>110554</v>
      </c>
      <c r="B127" s="73">
        <v>2023</v>
      </c>
      <c r="C127" s="72" t="s">
        <v>208</v>
      </c>
      <c r="D127" s="71" t="s">
        <v>65</v>
      </c>
      <c r="E127" s="70">
        <v>5.62</v>
      </c>
      <c r="F127" s="69">
        <v>224.8</v>
      </c>
      <c r="G127" s="68">
        <v>2</v>
      </c>
      <c r="H127" s="67">
        <v>1000</v>
      </c>
      <c r="I127" s="15" t="s">
        <v>5779</v>
      </c>
      <c r="J127" s="15" t="s">
        <v>5779</v>
      </c>
      <c r="K127" s="15" t="s">
        <v>5779</v>
      </c>
      <c r="L127" s="15" t="s">
        <v>5779</v>
      </c>
      <c r="M127" s="15" t="s">
        <v>5779</v>
      </c>
      <c r="N127" s="15" t="s">
        <v>5779</v>
      </c>
      <c r="O127" s="15" t="s">
        <v>5779</v>
      </c>
      <c r="P127" s="15" t="s">
        <v>5779</v>
      </c>
    </row>
    <row r="128" spans="1:16" x14ac:dyDescent="0.25">
      <c r="A128" s="60">
        <v>110562</v>
      </c>
      <c r="B128" s="73">
        <v>2023</v>
      </c>
      <c r="C128" s="72" t="s">
        <v>209</v>
      </c>
      <c r="D128" s="71" t="s">
        <v>12</v>
      </c>
      <c r="E128" s="70">
        <v>0.74366666666666659</v>
      </c>
      <c r="F128" s="69">
        <v>22.31</v>
      </c>
      <c r="G128" s="68">
        <v>2</v>
      </c>
      <c r="H128" s="67">
        <v>1320</v>
      </c>
      <c r="I128" s="15" t="s">
        <v>5779</v>
      </c>
      <c r="J128" s="15" t="s">
        <v>5779</v>
      </c>
      <c r="K128" s="15" t="s">
        <v>5779</v>
      </c>
      <c r="L128" s="15" t="s">
        <v>5779</v>
      </c>
      <c r="M128" s="15" t="s">
        <v>5779</v>
      </c>
      <c r="N128" s="15" t="s">
        <v>5779</v>
      </c>
      <c r="O128" s="15" t="s">
        <v>5779</v>
      </c>
      <c r="P128" s="15" t="s">
        <v>5779</v>
      </c>
    </row>
    <row r="129" spans="1:16" x14ac:dyDescent="0.25">
      <c r="A129" s="60">
        <v>110623</v>
      </c>
      <c r="B129" s="73">
        <v>2023</v>
      </c>
      <c r="C129" s="72" t="s">
        <v>212</v>
      </c>
      <c r="D129" s="71" t="s">
        <v>213</v>
      </c>
      <c r="E129" s="70">
        <v>1.782</v>
      </c>
      <c r="F129" s="69">
        <v>53.46</v>
      </c>
      <c r="G129" s="68">
        <v>2</v>
      </c>
      <c r="H129" s="67">
        <v>1320</v>
      </c>
      <c r="I129" s="15" t="s">
        <v>5779</v>
      </c>
      <c r="J129" s="15" t="s">
        <v>5779</v>
      </c>
      <c r="K129" s="15" t="s">
        <v>5779</v>
      </c>
      <c r="L129" s="15" t="s">
        <v>5779</v>
      </c>
      <c r="M129" s="15" t="s">
        <v>5779</v>
      </c>
      <c r="N129" s="15" t="s">
        <v>5779</v>
      </c>
      <c r="O129" s="15" t="s">
        <v>5779</v>
      </c>
      <c r="P129" s="15" t="s">
        <v>5779</v>
      </c>
    </row>
    <row r="130" spans="1:16" x14ac:dyDescent="0.25">
      <c r="A130" s="60">
        <v>110624</v>
      </c>
      <c r="B130" s="73">
        <v>2023</v>
      </c>
      <c r="C130" s="72" t="s">
        <v>212</v>
      </c>
      <c r="D130" s="71" t="s">
        <v>20</v>
      </c>
      <c r="E130" s="70">
        <v>1.4726666666666666</v>
      </c>
      <c r="F130" s="69">
        <v>44.18</v>
      </c>
      <c r="G130" s="68">
        <v>2</v>
      </c>
      <c r="H130" s="67">
        <v>1320</v>
      </c>
      <c r="I130" s="15" t="s">
        <v>5779</v>
      </c>
      <c r="J130" s="15" t="s">
        <v>5779</v>
      </c>
      <c r="K130" s="15" t="s">
        <v>5779</v>
      </c>
      <c r="L130" s="15" t="s">
        <v>5779</v>
      </c>
      <c r="M130" s="15" t="s">
        <v>5779</v>
      </c>
      <c r="N130" s="15" t="s">
        <v>5779</v>
      </c>
      <c r="O130" s="15" t="s">
        <v>5779</v>
      </c>
      <c r="P130" s="15" t="s">
        <v>5779</v>
      </c>
    </row>
    <row r="131" spans="1:16" x14ac:dyDescent="0.25">
      <c r="A131" s="60">
        <v>110651</v>
      </c>
      <c r="B131" s="73">
        <v>2023</v>
      </c>
      <c r="C131" s="72" t="s">
        <v>214</v>
      </c>
      <c r="D131" s="71" t="s">
        <v>215</v>
      </c>
      <c r="E131" s="70">
        <v>1.0907407407407408</v>
      </c>
      <c r="F131" s="69">
        <v>29.45</v>
      </c>
      <c r="G131" s="68">
        <v>2</v>
      </c>
      <c r="H131" s="67">
        <v>1408</v>
      </c>
      <c r="I131" s="15" t="s">
        <v>5779</v>
      </c>
      <c r="J131" s="15" t="s">
        <v>5779</v>
      </c>
      <c r="K131" s="15" t="s">
        <v>5779</v>
      </c>
      <c r="L131" s="15" t="s">
        <v>5779</v>
      </c>
      <c r="M131" s="15" t="s">
        <v>5779</v>
      </c>
      <c r="N131" s="15" t="s">
        <v>5779</v>
      </c>
      <c r="O131" s="15" t="s">
        <v>5779</v>
      </c>
      <c r="P131" s="15" t="s">
        <v>5779</v>
      </c>
    </row>
    <row r="132" spans="1:16" x14ac:dyDescent="0.25">
      <c r="A132" s="60">
        <v>110711</v>
      </c>
      <c r="B132" s="73">
        <v>2023</v>
      </c>
      <c r="C132" s="72" t="s">
        <v>218</v>
      </c>
      <c r="D132" s="71" t="s">
        <v>58</v>
      </c>
      <c r="E132" s="70">
        <v>6.1064999999999996</v>
      </c>
      <c r="F132" s="69">
        <v>244.26</v>
      </c>
      <c r="G132" s="68">
        <v>2</v>
      </c>
      <c r="H132" s="67">
        <v>950</v>
      </c>
      <c r="I132" s="15" t="s">
        <v>5779</v>
      </c>
      <c r="J132" s="15" t="s">
        <v>5779</v>
      </c>
      <c r="K132" s="15" t="s">
        <v>5779</v>
      </c>
      <c r="L132" s="15" t="s">
        <v>5779</v>
      </c>
      <c r="M132" s="15" t="s">
        <v>5779</v>
      </c>
      <c r="N132" s="15" t="s">
        <v>5779</v>
      </c>
      <c r="O132" s="15" t="s">
        <v>5779</v>
      </c>
      <c r="P132" s="15" t="s">
        <v>5779</v>
      </c>
    </row>
    <row r="133" spans="1:16" x14ac:dyDescent="0.25">
      <c r="A133" s="60">
        <v>110721</v>
      </c>
      <c r="B133" s="73">
        <v>2023</v>
      </c>
      <c r="C133" s="72" t="s">
        <v>219</v>
      </c>
      <c r="D133" s="71" t="s">
        <v>12</v>
      </c>
      <c r="E133" s="70">
        <v>1.6780000000000002</v>
      </c>
      <c r="F133" s="69">
        <v>50.34</v>
      </c>
      <c r="G133" s="68">
        <v>2</v>
      </c>
      <c r="H133" s="67">
        <v>1320</v>
      </c>
      <c r="I133" s="15" t="s">
        <v>5779</v>
      </c>
      <c r="J133" s="15" t="s">
        <v>5779</v>
      </c>
      <c r="K133" s="15" t="s">
        <v>5779</v>
      </c>
      <c r="L133" s="15" t="s">
        <v>5779</v>
      </c>
      <c r="M133" s="15" t="s">
        <v>5779</v>
      </c>
      <c r="N133" s="15" t="s">
        <v>5779</v>
      </c>
      <c r="O133" s="15" t="s">
        <v>5779</v>
      </c>
      <c r="P133" s="15" t="s">
        <v>5779</v>
      </c>
    </row>
    <row r="134" spans="1:16" x14ac:dyDescent="0.25">
      <c r="A134" s="60">
        <v>110723</v>
      </c>
      <c r="B134" s="73">
        <v>2023</v>
      </c>
      <c r="C134" s="72" t="s">
        <v>220</v>
      </c>
      <c r="D134" s="71" t="s">
        <v>221</v>
      </c>
      <c r="E134" s="70">
        <v>3.1186206896551725</v>
      </c>
      <c r="F134" s="69">
        <v>67.83</v>
      </c>
      <c r="G134" s="68">
        <v>2</v>
      </c>
      <c r="H134" s="67">
        <v>1500</v>
      </c>
      <c r="I134" s="15" t="s">
        <v>5779</v>
      </c>
      <c r="J134" s="15" t="s">
        <v>5779</v>
      </c>
      <c r="K134" s="15" t="s">
        <v>5779</v>
      </c>
      <c r="L134" s="15" t="s">
        <v>5779</v>
      </c>
      <c r="M134" s="15" t="s">
        <v>5779</v>
      </c>
      <c r="N134" s="15" t="s">
        <v>5779</v>
      </c>
      <c r="O134" s="15" t="s">
        <v>5779</v>
      </c>
      <c r="P134" s="15" t="s">
        <v>5779</v>
      </c>
    </row>
    <row r="135" spans="1:16" x14ac:dyDescent="0.25">
      <c r="A135" s="60">
        <v>110724</v>
      </c>
      <c r="B135" s="73">
        <v>2023</v>
      </c>
      <c r="C135" s="72" t="s">
        <v>222</v>
      </c>
      <c r="D135" s="71" t="s">
        <v>20</v>
      </c>
      <c r="E135" s="70">
        <v>1.7183333333333333</v>
      </c>
      <c r="F135" s="69">
        <v>51.55</v>
      </c>
      <c r="G135" s="68">
        <v>2</v>
      </c>
      <c r="H135" s="67">
        <v>1320</v>
      </c>
      <c r="I135" s="15" t="s">
        <v>5779</v>
      </c>
      <c r="J135" s="15" t="s">
        <v>5779</v>
      </c>
      <c r="K135" s="15" t="s">
        <v>5779</v>
      </c>
      <c r="L135" s="15" t="s">
        <v>5779</v>
      </c>
      <c r="M135" s="15" t="s">
        <v>5779</v>
      </c>
      <c r="N135" s="15" t="s">
        <v>5779</v>
      </c>
      <c r="O135" s="15" t="s">
        <v>5779</v>
      </c>
      <c r="P135" s="15" t="s">
        <v>5779</v>
      </c>
    </row>
    <row r="136" spans="1:16" x14ac:dyDescent="0.25">
      <c r="A136" s="60">
        <v>110730</v>
      </c>
      <c r="B136" s="73">
        <v>2023</v>
      </c>
      <c r="C136" s="72" t="s">
        <v>223</v>
      </c>
      <c r="D136" s="71" t="s">
        <v>31</v>
      </c>
      <c r="E136" s="70">
        <v>2.56725</v>
      </c>
      <c r="F136" s="69">
        <v>102.69</v>
      </c>
      <c r="G136" s="68">
        <v>2</v>
      </c>
      <c r="H136" s="67">
        <v>1000</v>
      </c>
      <c r="I136" s="15" t="s">
        <v>5779</v>
      </c>
      <c r="J136" s="15" t="s">
        <v>5779</v>
      </c>
      <c r="K136" s="15" t="s">
        <v>5779</v>
      </c>
      <c r="L136" s="15" t="s">
        <v>5779</v>
      </c>
      <c r="M136" s="15" t="s">
        <v>5779</v>
      </c>
      <c r="N136" s="15" t="s">
        <v>5779</v>
      </c>
      <c r="O136" s="15" t="s">
        <v>5779</v>
      </c>
      <c r="P136" s="15" t="s">
        <v>5779</v>
      </c>
    </row>
    <row r="137" spans="1:16" x14ac:dyDescent="0.25">
      <c r="A137" s="60">
        <v>110763</v>
      </c>
      <c r="B137" s="73">
        <v>2023</v>
      </c>
      <c r="C137" s="72" t="s">
        <v>112</v>
      </c>
      <c r="D137" s="71" t="s">
        <v>213</v>
      </c>
      <c r="E137" s="70">
        <v>1.0269999999999999</v>
      </c>
      <c r="F137" s="69">
        <v>30.81</v>
      </c>
      <c r="G137" s="68">
        <v>2</v>
      </c>
      <c r="H137" s="67">
        <v>1320</v>
      </c>
      <c r="I137" s="15" t="s">
        <v>5779</v>
      </c>
      <c r="J137" s="15" t="s">
        <v>5779</v>
      </c>
      <c r="K137" s="15" t="s">
        <v>5779</v>
      </c>
      <c r="L137" s="15" t="s">
        <v>5779</v>
      </c>
      <c r="M137" s="15" t="s">
        <v>5779</v>
      </c>
      <c r="N137" s="15" t="s">
        <v>5779</v>
      </c>
      <c r="O137" s="15" t="s">
        <v>5779</v>
      </c>
      <c r="P137" s="15" t="s">
        <v>5779</v>
      </c>
    </row>
    <row r="138" spans="1:16" x14ac:dyDescent="0.25">
      <c r="A138" s="60">
        <v>110844</v>
      </c>
      <c r="B138" s="73">
        <v>2023</v>
      </c>
      <c r="C138" s="72" t="s">
        <v>224</v>
      </c>
      <c r="D138" s="71" t="s">
        <v>12</v>
      </c>
      <c r="E138" s="70">
        <v>0.82566666666666666</v>
      </c>
      <c r="F138" s="69">
        <v>24.77</v>
      </c>
      <c r="G138" s="68">
        <v>2</v>
      </c>
      <c r="H138" s="67">
        <v>1320</v>
      </c>
      <c r="I138" s="15" t="s">
        <v>5779</v>
      </c>
      <c r="J138" s="15" t="s">
        <v>5779</v>
      </c>
      <c r="K138" s="15" t="s">
        <v>5779</v>
      </c>
      <c r="L138" s="15" t="s">
        <v>5779</v>
      </c>
      <c r="M138" s="15" t="s">
        <v>5779</v>
      </c>
      <c r="N138" s="15" t="s">
        <v>5779</v>
      </c>
      <c r="O138" s="15" t="s">
        <v>5779</v>
      </c>
      <c r="P138" s="15" t="s">
        <v>5779</v>
      </c>
    </row>
    <row r="139" spans="1:16" x14ac:dyDescent="0.25">
      <c r="A139" s="60">
        <v>110845</v>
      </c>
      <c r="B139" s="73">
        <v>2023</v>
      </c>
      <c r="C139" s="72" t="s">
        <v>26</v>
      </c>
      <c r="D139" s="71" t="s">
        <v>225</v>
      </c>
      <c r="E139" s="70">
        <v>2.5500000000000003</v>
      </c>
      <c r="F139" s="69">
        <v>61.2</v>
      </c>
      <c r="G139" s="68">
        <v>2</v>
      </c>
      <c r="H139" s="67">
        <v>1600</v>
      </c>
      <c r="I139" s="15" t="s">
        <v>5779</v>
      </c>
      <c r="J139" s="15" t="s">
        <v>5779</v>
      </c>
      <c r="K139" s="15" t="s">
        <v>5779</v>
      </c>
      <c r="L139" s="15" t="s">
        <v>5779</v>
      </c>
      <c r="M139" s="15" t="s">
        <v>5779</v>
      </c>
      <c r="N139" s="15" t="s">
        <v>5779</v>
      </c>
      <c r="O139" s="15" t="s">
        <v>5779</v>
      </c>
      <c r="P139" s="15" t="s">
        <v>5779</v>
      </c>
    </row>
    <row r="140" spans="1:16" x14ac:dyDescent="0.25">
      <c r="A140" s="60">
        <v>110846</v>
      </c>
      <c r="B140" s="73">
        <v>2023</v>
      </c>
      <c r="C140" s="72" t="s">
        <v>226</v>
      </c>
      <c r="D140" s="71" t="s">
        <v>12</v>
      </c>
      <c r="E140" s="70">
        <v>1.7683333333333333</v>
      </c>
      <c r="F140" s="69">
        <v>53.05</v>
      </c>
      <c r="G140" s="68">
        <v>2</v>
      </c>
      <c r="H140" s="67">
        <v>1320</v>
      </c>
      <c r="I140" s="15" t="s">
        <v>5779</v>
      </c>
      <c r="J140" s="15" t="s">
        <v>5779</v>
      </c>
      <c r="K140" s="15" t="s">
        <v>5779</v>
      </c>
      <c r="L140" s="15" t="s">
        <v>5779</v>
      </c>
      <c r="M140" s="15" t="s">
        <v>5779</v>
      </c>
      <c r="N140" s="15" t="s">
        <v>5779</v>
      </c>
      <c r="O140" s="15" t="s">
        <v>5779</v>
      </c>
      <c r="P140" s="15" t="s">
        <v>5779</v>
      </c>
    </row>
    <row r="141" spans="1:16" x14ac:dyDescent="0.25">
      <c r="A141" s="60">
        <v>110851</v>
      </c>
      <c r="B141" s="73">
        <v>2023</v>
      </c>
      <c r="C141" s="72" t="s">
        <v>227</v>
      </c>
      <c r="D141" s="71" t="s">
        <v>31</v>
      </c>
      <c r="E141" s="70">
        <v>3.0720000000000001</v>
      </c>
      <c r="F141" s="69">
        <v>122.88</v>
      </c>
      <c r="G141" s="68">
        <v>2</v>
      </c>
      <c r="H141" s="67">
        <v>950</v>
      </c>
      <c r="I141" s="15" t="s">
        <v>5779</v>
      </c>
      <c r="J141" s="15" t="s">
        <v>5779</v>
      </c>
      <c r="K141" s="15" t="s">
        <v>5779</v>
      </c>
      <c r="L141" s="15" t="s">
        <v>5779</v>
      </c>
      <c r="M141" s="15" t="s">
        <v>5779</v>
      </c>
      <c r="N141" s="15" t="s">
        <v>5779</v>
      </c>
      <c r="O141" s="15" t="s">
        <v>5779</v>
      </c>
      <c r="P141" s="15" t="s">
        <v>5779</v>
      </c>
    </row>
    <row r="142" spans="1:16" x14ac:dyDescent="0.25">
      <c r="A142" s="60">
        <v>110854</v>
      </c>
      <c r="B142" s="73">
        <v>2023</v>
      </c>
      <c r="C142" s="72" t="s">
        <v>228</v>
      </c>
      <c r="D142" s="71" t="s">
        <v>229</v>
      </c>
      <c r="E142" s="70">
        <v>1.8896969696969697</v>
      </c>
      <c r="F142" s="69">
        <v>15.59</v>
      </c>
      <c r="G142" s="68">
        <v>2</v>
      </c>
      <c r="H142" s="67">
        <v>3780</v>
      </c>
      <c r="I142" s="15" t="s">
        <v>5779</v>
      </c>
      <c r="J142" s="15" t="s">
        <v>5779</v>
      </c>
      <c r="K142" s="15" t="s">
        <v>5779</v>
      </c>
      <c r="L142" s="15" t="s">
        <v>5779</v>
      </c>
      <c r="M142" s="15" t="s">
        <v>5779</v>
      </c>
      <c r="N142" s="15" t="s">
        <v>5779</v>
      </c>
      <c r="O142" s="15" t="s">
        <v>5779</v>
      </c>
      <c r="P142" s="15" t="s">
        <v>5779</v>
      </c>
    </row>
    <row r="143" spans="1:16" x14ac:dyDescent="0.25">
      <c r="A143" s="60">
        <v>110855</v>
      </c>
      <c r="B143" s="73">
        <v>2023</v>
      </c>
      <c r="C143" s="72" t="s">
        <v>230</v>
      </c>
      <c r="D143" s="71" t="s">
        <v>135</v>
      </c>
      <c r="E143" s="70">
        <v>0.46700000000000003</v>
      </c>
      <c r="F143" s="69">
        <v>23.35</v>
      </c>
      <c r="G143" s="68">
        <v>2</v>
      </c>
      <c r="H143" s="67">
        <v>800</v>
      </c>
      <c r="I143" s="15" t="s">
        <v>5779</v>
      </c>
      <c r="J143" s="15" t="s">
        <v>5779</v>
      </c>
      <c r="K143" s="15" t="s">
        <v>5779</v>
      </c>
      <c r="L143" s="15" t="s">
        <v>5779</v>
      </c>
      <c r="M143" s="15" t="s">
        <v>5779</v>
      </c>
      <c r="N143" s="15" t="s">
        <v>5779</v>
      </c>
      <c r="O143" s="15" t="s">
        <v>5779</v>
      </c>
      <c r="P143" s="15" t="s">
        <v>5779</v>
      </c>
    </row>
    <row r="144" spans="1:16" x14ac:dyDescent="0.25">
      <c r="A144" s="60">
        <v>110857</v>
      </c>
      <c r="B144" s="73">
        <v>2023</v>
      </c>
      <c r="C144" s="72" t="s">
        <v>230</v>
      </c>
      <c r="D144" s="71" t="s">
        <v>133</v>
      </c>
      <c r="E144" s="70">
        <v>0.42750000000000005</v>
      </c>
      <c r="F144" s="69">
        <v>17.100000000000001</v>
      </c>
      <c r="G144" s="68">
        <v>2</v>
      </c>
      <c r="H144" s="67">
        <v>1000</v>
      </c>
      <c r="I144" s="15" t="s">
        <v>5779</v>
      </c>
      <c r="J144" s="15" t="s">
        <v>5779</v>
      </c>
      <c r="K144" s="15" t="s">
        <v>5779</v>
      </c>
      <c r="L144" s="15" t="s">
        <v>5779</v>
      </c>
      <c r="M144" s="15" t="s">
        <v>5779</v>
      </c>
      <c r="N144" s="15" t="s">
        <v>5779</v>
      </c>
      <c r="O144" s="15" t="s">
        <v>5779</v>
      </c>
      <c r="P144" s="15" t="s">
        <v>5779</v>
      </c>
    </row>
    <row r="145" spans="1:16" x14ac:dyDescent="0.25">
      <c r="A145" s="60">
        <v>110859</v>
      </c>
      <c r="B145" s="73">
        <v>2023</v>
      </c>
      <c r="C145" s="72" t="s">
        <v>231</v>
      </c>
      <c r="D145" s="71" t="s">
        <v>215</v>
      </c>
      <c r="E145" s="70">
        <v>1.9379166666666665</v>
      </c>
      <c r="F145" s="69">
        <v>46.51</v>
      </c>
      <c r="G145" s="68">
        <v>2</v>
      </c>
      <c r="H145" s="67">
        <v>1400</v>
      </c>
      <c r="I145" s="15" t="s">
        <v>5779</v>
      </c>
      <c r="J145" s="15" t="s">
        <v>5779</v>
      </c>
      <c r="K145" s="15" t="s">
        <v>5779</v>
      </c>
      <c r="L145" s="15" t="s">
        <v>5779</v>
      </c>
      <c r="M145" s="15" t="s">
        <v>5779</v>
      </c>
      <c r="N145" s="15" t="s">
        <v>5779</v>
      </c>
      <c r="O145" s="15" t="s">
        <v>5779</v>
      </c>
      <c r="P145" s="15" t="s">
        <v>5779</v>
      </c>
    </row>
    <row r="146" spans="1:16" x14ac:dyDescent="0.25">
      <c r="A146" s="60">
        <v>110860</v>
      </c>
      <c r="B146" s="73">
        <v>2023</v>
      </c>
      <c r="C146" s="72" t="s">
        <v>232</v>
      </c>
      <c r="D146" s="71" t="s">
        <v>12</v>
      </c>
      <c r="E146" s="70">
        <v>1.7979999999999998</v>
      </c>
      <c r="F146" s="69">
        <v>53.94</v>
      </c>
      <c r="G146" s="68">
        <v>2</v>
      </c>
      <c r="H146" s="67">
        <v>1320</v>
      </c>
      <c r="I146" s="15" t="s">
        <v>5779</v>
      </c>
      <c r="J146" s="15" t="s">
        <v>5779</v>
      </c>
      <c r="K146" s="15" t="s">
        <v>5779</v>
      </c>
      <c r="L146" s="15" t="s">
        <v>5779</v>
      </c>
      <c r="M146" s="15" t="s">
        <v>5779</v>
      </c>
      <c r="N146" s="15" t="s">
        <v>5779</v>
      </c>
      <c r="O146" s="15" t="s">
        <v>5779</v>
      </c>
      <c r="P146" s="15" t="s">
        <v>5779</v>
      </c>
    </row>
    <row r="147" spans="1:16" x14ac:dyDescent="0.25">
      <c r="A147" s="60">
        <v>110872</v>
      </c>
      <c r="B147" s="73">
        <v>2023</v>
      </c>
      <c r="C147" s="72" t="s">
        <v>233</v>
      </c>
      <c r="D147" s="71" t="s">
        <v>213</v>
      </c>
      <c r="E147" s="70">
        <v>1.9586666666666666</v>
      </c>
      <c r="F147" s="69">
        <v>58.76</v>
      </c>
      <c r="G147" s="68">
        <v>2</v>
      </c>
      <c r="H147" s="67">
        <v>1320</v>
      </c>
      <c r="I147" s="15" t="s">
        <v>5779</v>
      </c>
      <c r="J147" s="15" t="s">
        <v>5779</v>
      </c>
      <c r="K147" s="15" t="s">
        <v>5779</v>
      </c>
      <c r="L147" s="15" t="s">
        <v>5779</v>
      </c>
      <c r="M147" s="15" t="s">
        <v>5779</v>
      </c>
      <c r="N147" s="15" t="s">
        <v>5779</v>
      </c>
      <c r="O147" s="15" t="s">
        <v>5779</v>
      </c>
      <c r="P147" s="15" t="s">
        <v>5779</v>
      </c>
    </row>
    <row r="148" spans="1:16" x14ac:dyDescent="0.25">
      <c r="A148" s="60">
        <v>110910</v>
      </c>
      <c r="B148" s="73">
        <v>2023</v>
      </c>
      <c r="C148" s="72" t="s">
        <v>234</v>
      </c>
      <c r="D148" s="71" t="s">
        <v>65</v>
      </c>
      <c r="E148" s="70">
        <v>5.5600000000000005</v>
      </c>
      <c r="F148" s="69">
        <v>222.4</v>
      </c>
      <c r="G148" s="68">
        <v>2</v>
      </c>
      <c r="H148" s="67">
        <v>1000</v>
      </c>
      <c r="I148" s="15" t="s">
        <v>5779</v>
      </c>
      <c r="J148" s="15" t="s">
        <v>5779</v>
      </c>
      <c r="K148" s="15" t="s">
        <v>5779</v>
      </c>
      <c r="L148" s="15" t="s">
        <v>5779</v>
      </c>
      <c r="M148" s="15" t="s">
        <v>5779</v>
      </c>
      <c r="N148" s="15" t="s">
        <v>5779</v>
      </c>
      <c r="O148" s="15" t="s">
        <v>5779</v>
      </c>
      <c r="P148" s="15" t="s">
        <v>5779</v>
      </c>
    </row>
    <row r="149" spans="1:16" x14ac:dyDescent="0.25">
      <c r="A149" s="60">
        <v>110911</v>
      </c>
      <c r="B149" s="73">
        <v>2023</v>
      </c>
      <c r="C149" s="72" t="s">
        <v>235</v>
      </c>
      <c r="D149" s="71" t="s">
        <v>65</v>
      </c>
      <c r="E149" s="70">
        <v>4.43</v>
      </c>
      <c r="F149" s="69">
        <v>177.2</v>
      </c>
      <c r="G149" s="68">
        <v>2</v>
      </c>
      <c r="H149" s="67">
        <v>1000</v>
      </c>
      <c r="I149" s="15" t="s">
        <v>5779</v>
      </c>
      <c r="J149" s="15" t="s">
        <v>5779</v>
      </c>
      <c r="K149" s="15" t="s">
        <v>5779</v>
      </c>
      <c r="L149" s="15" t="s">
        <v>5779</v>
      </c>
      <c r="M149" s="15" t="s">
        <v>5779</v>
      </c>
      <c r="N149" s="15" t="s">
        <v>5779</v>
      </c>
      <c r="O149" s="15" t="s">
        <v>5779</v>
      </c>
      <c r="P149" s="15" t="s">
        <v>5779</v>
      </c>
    </row>
    <row r="150" spans="1:16" x14ac:dyDescent="0.25">
      <c r="A150" s="60">
        <v>110921</v>
      </c>
      <c r="B150" s="73">
        <v>2023</v>
      </c>
      <c r="C150" s="72" t="s">
        <v>236</v>
      </c>
      <c r="D150" s="71" t="s">
        <v>36</v>
      </c>
      <c r="E150" s="70">
        <v>3.5953333333333335</v>
      </c>
      <c r="F150" s="69">
        <v>107.86</v>
      </c>
      <c r="G150" s="68">
        <v>2</v>
      </c>
      <c r="H150" s="67">
        <v>1300</v>
      </c>
      <c r="I150" s="15" t="s">
        <v>5779</v>
      </c>
      <c r="J150" s="15" t="s">
        <v>5779</v>
      </c>
      <c r="K150" s="15" t="s">
        <v>5779</v>
      </c>
      <c r="L150" s="15" t="s">
        <v>5779</v>
      </c>
      <c r="M150" s="15" t="s">
        <v>5779</v>
      </c>
      <c r="N150" s="15" t="s">
        <v>5779</v>
      </c>
      <c r="O150" s="15" t="s">
        <v>5779</v>
      </c>
      <c r="P150" s="15" t="s">
        <v>5779</v>
      </c>
    </row>
    <row r="151" spans="1:16" x14ac:dyDescent="0.25">
      <c r="A151" s="60">
        <v>110931</v>
      </c>
      <c r="B151" s="73">
        <v>2023</v>
      </c>
      <c r="C151" s="72" t="s">
        <v>237</v>
      </c>
      <c r="D151" s="71" t="s">
        <v>238</v>
      </c>
      <c r="E151" s="70">
        <v>4.0864000000000003</v>
      </c>
      <c r="F151" s="69">
        <v>102.16</v>
      </c>
      <c r="G151" s="68">
        <v>2</v>
      </c>
      <c r="H151" s="67">
        <v>1584</v>
      </c>
      <c r="I151" s="15" t="s">
        <v>5779</v>
      </c>
      <c r="J151" s="15" t="s">
        <v>5779</v>
      </c>
      <c r="K151" s="15" t="s">
        <v>5779</v>
      </c>
      <c r="L151" s="15" t="s">
        <v>5779</v>
      </c>
      <c r="M151" s="15" t="s">
        <v>5779</v>
      </c>
      <c r="N151" s="15" t="s">
        <v>5779</v>
      </c>
      <c r="O151" s="15" t="s">
        <v>5779</v>
      </c>
      <c r="P151" s="15" t="s">
        <v>5779</v>
      </c>
    </row>
    <row r="152" spans="1:16" x14ac:dyDescent="0.25">
      <c r="A152" s="60">
        <v>111052</v>
      </c>
      <c r="B152" s="73">
        <v>2023</v>
      </c>
      <c r="C152" s="72" t="s">
        <v>199</v>
      </c>
      <c r="D152" s="71" t="s">
        <v>79</v>
      </c>
      <c r="E152" s="70">
        <v>0.71083333333333332</v>
      </c>
      <c r="F152" s="69">
        <v>17.059999999999999</v>
      </c>
      <c r="G152" s="68">
        <v>2</v>
      </c>
      <c r="H152" s="67">
        <v>1620</v>
      </c>
      <c r="I152" s="15" t="s">
        <v>5779</v>
      </c>
      <c r="J152" s="15" t="s">
        <v>5779</v>
      </c>
      <c r="K152" s="15" t="s">
        <v>5779</v>
      </c>
      <c r="L152" s="15" t="s">
        <v>5779</v>
      </c>
      <c r="M152" s="15" t="s">
        <v>5779</v>
      </c>
      <c r="N152" s="15" t="s">
        <v>5779</v>
      </c>
      <c r="O152" s="15" t="s">
        <v>5779</v>
      </c>
      <c r="P152" s="15" t="s">
        <v>5779</v>
      </c>
    </row>
    <row r="153" spans="1:16" x14ac:dyDescent="0.25">
      <c r="A153" s="60">
        <v>111053</v>
      </c>
      <c r="B153" s="73">
        <v>2023</v>
      </c>
      <c r="C153" s="72" t="s">
        <v>111</v>
      </c>
      <c r="D153" s="71" t="s">
        <v>213</v>
      </c>
      <c r="E153" s="70">
        <v>0.92166666666666663</v>
      </c>
      <c r="F153" s="69">
        <v>27.65</v>
      </c>
      <c r="G153" s="68">
        <v>2</v>
      </c>
      <c r="H153" s="67">
        <v>1320</v>
      </c>
      <c r="I153" s="15" t="s">
        <v>5779</v>
      </c>
      <c r="J153" s="15" t="s">
        <v>5779</v>
      </c>
      <c r="K153" s="15" t="s">
        <v>5779</v>
      </c>
      <c r="L153" s="15" t="s">
        <v>5779</v>
      </c>
      <c r="M153" s="15" t="s">
        <v>5779</v>
      </c>
      <c r="N153" s="15" t="s">
        <v>5779</v>
      </c>
      <c r="O153" s="15" t="s">
        <v>5779</v>
      </c>
      <c r="P153" s="15" t="s">
        <v>5779</v>
      </c>
    </row>
    <row r="154" spans="1:16" x14ac:dyDescent="0.25">
      <c r="A154" s="60">
        <v>111054</v>
      </c>
      <c r="B154" s="73">
        <v>2023</v>
      </c>
      <c r="C154" s="72" t="s">
        <v>113</v>
      </c>
      <c r="D154" s="71" t="s">
        <v>79</v>
      </c>
      <c r="E154" s="70">
        <v>0.97000000000000008</v>
      </c>
      <c r="F154" s="69">
        <v>23.28</v>
      </c>
      <c r="G154" s="68">
        <v>2</v>
      </c>
      <c r="H154" s="67">
        <v>1620</v>
      </c>
      <c r="I154" s="15" t="s">
        <v>5779</v>
      </c>
      <c r="J154" s="15" t="s">
        <v>5779</v>
      </c>
      <c r="K154" s="15" t="s">
        <v>5779</v>
      </c>
      <c r="L154" s="15" t="s">
        <v>5779</v>
      </c>
      <c r="M154" s="15" t="s">
        <v>5779</v>
      </c>
      <c r="N154" s="15" t="s">
        <v>5779</v>
      </c>
      <c r="O154" s="15" t="s">
        <v>5779</v>
      </c>
      <c r="P154" s="15" t="s">
        <v>5779</v>
      </c>
    </row>
    <row r="155" spans="1:16" x14ac:dyDescent="0.25">
      <c r="A155" s="60">
        <v>111110</v>
      </c>
      <c r="B155" s="73">
        <v>2023</v>
      </c>
      <c r="C155" s="72" t="s">
        <v>239</v>
      </c>
      <c r="D155" s="71" t="s">
        <v>240</v>
      </c>
      <c r="E155" s="70">
        <v>3.0433333333333334</v>
      </c>
      <c r="F155" s="69">
        <v>36.520000000000003</v>
      </c>
      <c r="G155" s="68">
        <v>2</v>
      </c>
      <c r="H155" s="67">
        <v>3120</v>
      </c>
      <c r="I155" s="15" t="s">
        <v>5779</v>
      </c>
      <c r="J155" s="15" t="s">
        <v>5779</v>
      </c>
      <c r="K155" s="15" t="s">
        <v>5779</v>
      </c>
      <c r="L155" s="15" t="s">
        <v>5779</v>
      </c>
      <c r="M155" s="15" t="s">
        <v>5779</v>
      </c>
      <c r="N155" s="15" t="s">
        <v>5779</v>
      </c>
      <c r="O155" s="15" t="s">
        <v>5779</v>
      </c>
      <c r="P155" s="15" t="s">
        <v>5779</v>
      </c>
    </row>
    <row r="156" spans="1:16" x14ac:dyDescent="0.25">
      <c r="A156" s="60">
        <v>111220</v>
      </c>
      <c r="B156" s="73">
        <v>2023</v>
      </c>
      <c r="C156" s="72" t="s">
        <v>241</v>
      </c>
      <c r="D156" s="71" t="s">
        <v>242</v>
      </c>
      <c r="E156" s="70">
        <v>3.0059999999999998</v>
      </c>
      <c r="F156" s="69">
        <v>60.12</v>
      </c>
      <c r="G156" s="68">
        <v>2</v>
      </c>
      <c r="H156" s="67">
        <v>1940</v>
      </c>
      <c r="I156" s="15" t="s">
        <v>5779</v>
      </c>
      <c r="J156" s="15" t="s">
        <v>5779</v>
      </c>
      <c r="K156" s="15" t="s">
        <v>5779</v>
      </c>
      <c r="L156" s="15" t="s">
        <v>5779</v>
      </c>
      <c r="M156" s="15" t="s">
        <v>5779</v>
      </c>
      <c r="N156" s="15" t="s">
        <v>5779</v>
      </c>
      <c r="O156" s="15" t="s">
        <v>5779</v>
      </c>
      <c r="P156" s="15" t="s">
        <v>5779</v>
      </c>
    </row>
    <row r="157" spans="1:16" x14ac:dyDescent="0.25">
      <c r="A157" s="60">
        <v>111230</v>
      </c>
      <c r="B157" s="73">
        <v>2023</v>
      </c>
      <c r="C157" s="72" t="s">
        <v>243</v>
      </c>
      <c r="D157" s="71" t="s">
        <v>244</v>
      </c>
      <c r="E157" s="70">
        <v>0.96866666666666668</v>
      </c>
      <c r="F157" s="69">
        <v>29.06</v>
      </c>
      <c r="G157" s="68">
        <v>2</v>
      </c>
      <c r="H157" s="67">
        <v>1320</v>
      </c>
      <c r="I157" s="15" t="s">
        <v>5779</v>
      </c>
      <c r="J157" s="15" t="s">
        <v>5779</v>
      </c>
      <c r="K157" s="15" t="s">
        <v>5779</v>
      </c>
      <c r="L157" s="15" t="s">
        <v>5779</v>
      </c>
      <c r="M157" s="15" t="s">
        <v>5779</v>
      </c>
      <c r="N157" s="15" t="s">
        <v>5779</v>
      </c>
      <c r="O157" s="15" t="s">
        <v>5779</v>
      </c>
      <c r="P157" s="15" t="s">
        <v>5779</v>
      </c>
    </row>
    <row r="158" spans="1:16" x14ac:dyDescent="0.25">
      <c r="A158" s="60">
        <v>111361</v>
      </c>
      <c r="B158" s="73">
        <v>2023</v>
      </c>
      <c r="C158" s="72" t="s">
        <v>245</v>
      </c>
      <c r="D158" s="71" t="s">
        <v>49</v>
      </c>
      <c r="E158" s="70">
        <v>1.3180000000000001</v>
      </c>
      <c r="F158" s="69">
        <v>52.72</v>
      </c>
      <c r="G158" s="68">
        <v>2</v>
      </c>
      <c r="H158" s="67">
        <v>950</v>
      </c>
      <c r="I158" s="15" t="s">
        <v>5779</v>
      </c>
      <c r="J158" s="15" t="s">
        <v>5779</v>
      </c>
      <c r="K158" s="15" t="s">
        <v>5779</v>
      </c>
      <c r="L158" s="15" t="s">
        <v>5779</v>
      </c>
      <c r="M158" s="15" t="s">
        <v>5779</v>
      </c>
      <c r="N158" s="15" t="s">
        <v>5779</v>
      </c>
      <c r="O158" s="15" t="s">
        <v>5779</v>
      </c>
      <c r="P158" s="15" t="s">
        <v>5779</v>
      </c>
    </row>
    <row r="159" spans="1:16" x14ac:dyDescent="0.25">
      <c r="A159" s="60">
        <v>111643</v>
      </c>
      <c r="B159" s="73">
        <v>2023</v>
      </c>
      <c r="C159" s="72" t="s">
        <v>246</v>
      </c>
      <c r="D159" s="71" t="s">
        <v>247</v>
      </c>
      <c r="E159" s="70">
        <v>5.7802352941176469</v>
      </c>
      <c r="F159" s="69">
        <v>122.83</v>
      </c>
      <c r="G159" s="68">
        <v>2</v>
      </c>
      <c r="H159" s="67">
        <v>1584</v>
      </c>
      <c r="I159" s="15" t="s">
        <v>5779</v>
      </c>
      <c r="J159" s="15" t="s">
        <v>5779</v>
      </c>
      <c r="K159" s="15" t="s">
        <v>5779</v>
      </c>
      <c r="L159" s="15" t="s">
        <v>5779</v>
      </c>
      <c r="M159" s="15" t="s">
        <v>5779</v>
      </c>
      <c r="N159" s="15" t="s">
        <v>5779</v>
      </c>
      <c r="O159" s="15" t="s">
        <v>5779</v>
      </c>
      <c r="P159" s="15" t="s">
        <v>5779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Food Preference Survey</vt:lpstr>
      <vt:lpstr>RA LIst 01-11-23</vt:lpstr>
      <vt:lpstr>Material List</vt:lpstr>
      <vt:lpstr>Cat2File</vt:lpstr>
      <vt:lpstr>MatList</vt:lpstr>
      <vt:lpstr>RAList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Palmo, Frank (OGS)</dc:creator>
  <cp:lastModifiedBy>Palmo, Frank (OGS)</cp:lastModifiedBy>
  <cp:lastPrinted>2023-01-11T18:30:21Z</cp:lastPrinted>
  <dcterms:created xsi:type="dcterms:W3CDTF">2023-01-09T17:52:42Z</dcterms:created>
  <dcterms:modified xsi:type="dcterms:W3CDTF">2023-01-13T20:15:39Z</dcterms:modified>
</cp:coreProperties>
</file>