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ogs-smb\OGS_SHARED\SupportServices\DFDW\Child Nutrition Programs\Fresh Fruits and Vegatables Programs\Pilot Project for Unprocessed Fruits and Vegetables\SY 2022-23\"/>
    </mc:Choice>
  </mc:AlternateContent>
  <xr:revisionPtr revIDLastSave="0" documentId="8_{AF5D0848-92C1-428C-87D0-9CC259678D36}" xr6:coauthVersionLast="47" xr6:coauthVersionMax="47" xr10:uidLastSave="{00000000-0000-0000-0000-000000000000}"/>
  <bookViews>
    <workbookView xWindow="-120" yWindow="-120" windowWidth="29040" windowHeight="15840" xr2:uid="{48EE0681-4F0B-47E1-8FE7-D5FF3763C124}"/>
  </bookViews>
  <sheets>
    <sheet name="My Pilot Tracker" sheetId="2" r:id="rId1"/>
    <sheet name="SchoolData" sheetId="1" state="hidden" r:id="rId2"/>
    <sheet name="VendorData" sheetId="4" state="hidden" r:id="rId3"/>
    <sheet name="Settings" sheetId="3" state="hidden" r:id="rId4"/>
  </sheets>
  <definedNames>
    <definedName name="_xlnm._FilterDatabase" localSheetId="1" hidden="1">SchoolData!$B$1:$D$924</definedName>
    <definedName name="_xlnm._FilterDatabase" localSheetId="2" hidden="1">VendorData!$A$1:$G$14</definedName>
    <definedName name="Z_6B5F658B_3C6C_486D_A9AF_A66D987D5117_.wvu.FilterData" localSheetId="1" hidden="1">SchoolData!$B$1:$D$924</definedName>
    <definedName name="Z_6B5F658B_3C6C_486D_A9AF_A66D987D5117_.wvu.FilterData" localSheetId="2" hidden="1">VendorData!$A$1:$G$14</definedName>
    <definedName name="Z_FD8CF472_75B1_4522_9DBD_9F9C282E9472_.wvu.FilterData" localSheetId="1" hidden="1">SchoolData!$B$1:$D$924</definedName>
    <definedName name="Z_FD8CF472_75B1_4522_9DBD_9F9C282E9472_.wvu.FilterData" localSheetId="2" hidden="1">VendorData!$A$1:$G$14</definedName>
  </definedNames>
  <calcPr calcId="191029"/>
  <customWorkbookViews>
    <customWorkbookView name="RA View" guid="{6B5F658B-3C6C-486D-A9AF-A66D987D5117}" maximized="1" xWindow="1912" yWindow="-8" windowWidth="1936" windowHeight="1056" activeSheetId="2"/>
    <customWorkbookView name="RA Customer View" guid="{FD8CF472-75B1-4522-9DBD-9F9C282E9472}" maximized="1" xWindow="1912" yWindow="-8" windowWidth="1936" windowHeight="1056" activeSheetId="2"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 l="1"/>
  <c r="E14" i="2" s="1"/>
  <c r="C7" i="2"/>
  <c r="C14" i="2"/>
  <c r="C13" i="2"/>
  <c r="C10" i="2" l="1"/>
  <c r="C11" i="2"/>
  <c r="C12" i="2" l="1"/>
  <c r="C15" i="2" s="1"/>
  <c r="E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Palmo, Frank (OGS)</author>
  </authors>
  <commentList>
    <comment ref="C6" authorId="0" shapeId="0" xr:uid="{FCA81BDE-716F-420B-BDE9-7ED52089D794}">
      <text>
        <r>
          <rPr>
            <sz val="8"/>
            <color indexed="81"/>
            <rFont val="Calibri"/>
            <family val="2"/>
            <scheme val="minor"/>
          </rPr>
          <t>Please enter your school code (i.e., K031)</t>
        </r>
      </text>
    </comment>
    <comment ref="C9" authorId="0" shapeId="0" xr:uid="{188211CD-6636-4A3E-987A-32D78ACF80D7}">
      <text>
        <r>
          <rPr>
            <sz val="8"/>
            <color indexed="81"/>
            <rFont val="Calibri"/>
            <family val="2"/>
            <scheme val="minor"/>
          </rPr>
          <t>Original Pilot Allocation.</t>
        </r>
        <r>
          <rPr>
            <sz val="9"/>
            <color indexed="81"/>
            <rFont val="Tahoma"/>
            <family val="2"/>
          </rPr>
          <t xml:space="preserve">
</t>
        </r>
      </text>
    </comment>
    <comment ref="C10" authorId="0" shapeId="0" xr:uid="{63AA5AB4-A07D-44D1-A8D9-8775960D7EC0}">
      <text>
        <r>
          <rPr>
            <sz val="8"/>
            <color indexed="81"/>
            <rFont val="Calibri"/>
            <family val="2"/>
            <scheme val="minor"/>
          </rPr>
          <t>Total of all increases requested to Pilot allocation.</t>
        </r>
      </text>
    </comment>
    <comment ref="C11" authorId="0" shapeId="0" xr:uid="{9523188F-6E3B-41AC-99D4-3956EE964D46}">
      <text>
        <r>
          <rPr>
            <sz val="8"/>
            <color indexed="81"/>
            <rFont val="Calibri"/>
            <family val="2"/>
            <scheme val="minor"/>
          </rPr>
          <t>Total of all decreases requested to pilot allocation.</t>
        </r>
      </text>
    </comment>
    <comment ref="C12" authorId="0" shapeId="0" xr:uid="{06E609A3-3759-460C-BF7C-97470F223EEA}">
      <text>
        <r>
          <rPr>
            <sz val="8"/>
            <color indexed="81"/>
            <rFont val="Calibri"/>
            <family val="2"/>
            <scheme val="minor"/>
          </rPr>
          <t>This is your total Pilot allocation (including any increases or decreases requested).</t>
        </r>
      </text>
    </comment>
    <comment ref="C13" authorId="0" shapeId="0" xr:uid="{B80F1A7F-2EE6-41A2-82C0-15FDA61611E9}">
      <text>
        <r>
          <rPr>
            <sz val="8"/>
            <color indexed="81"/>
            <rFont val="Calibri"/>
            <family val="2"/>
            <scheme val="minor"/>
          </rPr>
          <t>Total of all invoices.</t>
        </r>
      </text>
    </comment>
    <comment ref="C14" authorId="0" shapeId="0" xr:uid="{2864D21B-0CB0-4746-9FCC-3482107609EF}">
      <text>
        <r>
          <rPr>
            <sz val="8"/>
            <color indexed="81"/>
            <rFont val="Calibri"/>
            <family val="2"/>
            <scheme val="minor"/>
          </rPr>
          <t>Total of all refunds received from vendor for damage or spoiled product received.</t>
        </r>
      </text>
    </comment>
    <comment ref="C15" authorId="0" shapeId="0" xr:uid="{1FC0B8B7-26E7-447E-A186-F930046EB53E}">
      <text>
        <r>
          <rPr>
            <sz val="8"/>
            <color indexed="81"/>
            <rFont val="Calibri"/>
            <family val="2"/>
            <scheme val="minor"/>
          </rPr>
          <t xml:space="preserve">Remaining Pilot allocation available to spend. 
</t>
        </r>
      </text>
    </comment>
    <comment ref="C17" authorId="0" shapeId="0" xr:uid="{801CA315-39B5-422C-B5F0-CCA7A3672F5C}">
      <text>
        <r>
          <rPr>
            <sz val="8"/>
            <color indexed="81"/>
            <rFont val="Calibri"/>
            <family val="2"/>
            <scheme val="minor"/>
          </rPr>
          <t xml:space="preserve">Please select the transaction type.
</t>
        </r>
        <r>
          <rPr>
            <u/>
            <sz val="8"/>
            <color indexed="81"/>
            <rFont val="Calibri"/>
            <family val="2"/>
            <scheme val="minor"/>
          </rPr>
          <t>Invoice</t>
        </r>
        <r>
          <rPr>
            <sz val="8"/>
            <color indexed="81"/>
            <rFont val="Calibri"/>
            <family val="2"/>
            <scheme val="minor"/>
          </rPr>
          <t xml:space="preserve">: Enter invoices for products you've ordered.
</t>
        </r>
        <r>
          <rPr>
            <u/>
            <sz val="8"/>
            <color indexed="81"/>
            <rFont val="Calibri"/>
            <family val="2"/>
            <scheme val="minor"/>
          </rPr>
          <t>Refund</t>
        </r>
        <r>
          <rPr>
            <sz val="8"/>
            <color indexed="81"/>
            <rFont val="Calibri"/>
            <family val="2"/>
            <scheme val="minor"/>
          </rPr>
          <t xml:space="preserve">: Enter any refunds received for spoiled or damaged product received by a vendor. Select the same vendor in the vendor column.
</t>
        </r>
        <r>
          <rPr>
            <u/>
            <sz val="8"/>
            <color indexed="81"/>
            <rFont val="Calibri"/>
            <family val="2"/>
            <scheme val="minor"/>
          </rPr>
          <t>Increase Requested</t>
        </r>
        <r>
          <rPr>
            <sz val="8"/>
            <color indexed="81"/>
            <rFont val="Calibri"/>
            <family val="2"/>
            <scheme val="minor"/>
          </rPr>
          <t xml:space="preserve">: If your request to increase your Pilot allocation has been approved by OGS. 
</t>
        </r>
        <r>
          <rPr>
            <u/>
            <sz val="8"/>
            <color indexed="81"/>
            <rFont val="Calibri"/>
            <family val="2"/>
            <scheme val="minor"/>
          </rPr>
          <t>Decrease Requested</t>
        </r>
        <r>
          <rPr>
            <sz val="8"/>
            <color indexed="81"/>
            <rFont val="Calibri"/>
            <family val="2"/>
            <scheme val="minor"/>
          </rPr>
          <t xml:space="preserve">: If your request to decrease your Pilot allocation has been approved by OGS. </t>
        </r>
      </text>
    </comment>
    <comment ref="E17" authorId="0" shapeId="0" xr:uid="{FB40849A-059C-4FEF-BDC2-1FDA2F02E5AF}">
      <text>
        <r>
          <rPr>
            <sz val="8"/>
            <color indexed="81"/>
            <rFont val="Calibri"/>
            <family val="2"/>
            <scheme val="minor"/>
          </rPr>
          <t xml:space="preserve">Please enter the vendor for your invoice or refund. 
Select OGS Food Distribution for Increases/Decreases Requested. 
</t>
        </r>
        <r>
          <rPr>
            <sz val="9"/>
            <color indexed="81"/>
            <rFont val="Tahoma"/>
            <family val="2"/>
          </rPr>
          <t xml:space="preserve">
</t>
        </r>
      </text>
    </comment>
    <comment ref="F17" authorId="0" shapeId="0" xr:uid="{770AC8A4-8374-43C0-87B2-9A8CB6B42A06}">
      <text>
        <r>
          <rPr>
            <sz val="8"/>
            <color indexed="81"/>
            <rFont val="Calibri"/>
            <family val="2"/>
            <scheme val="minor"/>
          </rPr>
          <t xml:space="preserve">Enter the amount (i.e., 500.63).
The transaction type will make this a positive or negative number for you. </t>
        </r>
      </text>
    </comment>
    <comment ref="G17" authorId="0" shapeId="0" xr:uid="{9DB0487C-1BC6-4102-A3FF-EF15C3090837}">
      <text>
        <r>
          <rPr>
            <sz val="8"/>
            <color indexed="81"/>
            <rFont val="Calibri"/>
            <family val="2"/>
            <scheme val="minor"/>
          </rPr>
          <t xml:space="preserve">Please enter the date you received your order. </t>
        </r>
      </text>
    </comment>
  </commentList>
</comments>
</file>

<file path=xl/sharedStrings.xml><?xml version="1.0" encoding="utf-8"?>
<sst xmlns="http://schemas.openxmlformats.org/spreadsheetml/2006/main" count="495" uniqueCount="357">
  <si>
    <t>Area</t>
  </si>
  <si>
    <t>School Code</t>
  </si>
  <si>
    <t>Status</t>
  </si>
  <si>
    <t>School Name</t>
  </si>
  <si>
    <t>Pilot Set Aside</t>
  </si>
  <si>
    <t>A</t>
  </si>
  <si>
    <t>Active</t>
  </si>
  <si>
    <t>A009</t>
  </si>
  <si>
    <t>Avon Central School</t>
  </si>
  <si>
    <t>A011</t>
  </si>
  <si>
    <t>Batavia City Schools</t>
  </si>
  <si>
    <t>A016</t>
  </si>
  <si>
    <t>A017</t>
  </si>
  <si>
    <t>Genesee Valley BOCES</t>
  </si>
  <si>
    <t>A046</t>
  </si>
  <si>
    <t>Honeoye Falls-Lima Central</t>
  </si>
  <si>
    <t>A068</t>
  </si>
  <si>
    <t>Rush-Henrietta Central School District</t>
  </si>
  <si>
    <t>A069</t>
  </si>
  <si>
    <t>Churchville-Chili Central School District</t>
  </si>
  <si>
    <t>A073</t>
  </si>
  <si>
    <t>Kendall Central School</t>
  </si>
  <si>
    <t>A081</t>
  </si>
  <si>
    <t>LeRoy Central School</t>
  </si>
  <si>
    <t>A084</t>
  </si>
  <si>
    <t>Byron-Bergen Central School</t>
  </si>
  <si>
    <t>A101</t>
  </si>
  <si>
    <t>Dalton-Nunda Central School</t>
  </si>
  <si>
    <t>A102</t>
  </si>
  <si>
    <t>Oakfield-Alabama Central School</t>
  </si>
  <si>
    <t>A104</t>
  </si>
  <si>
    <t>Pavilion Central School</t>
  </si>
  <si>
    <t>A106</t>
  </si>
  <si>
    <t>Perry Central Schools</t>
  </si>
  <si>
    <t>A108</t>
  </si>
  <si>
    <t>York Central School</t>
  </si>
  <si>
    <t>A114</t>
  </si>
  <si>
    <t>Rochester-Board of Education</t>
  </si>
  <si>
    <t>A117</t>
  </si>
  <si>
    <t>Greece Central School</t>
  </si>
  <si>
    <t>A120</t>
  </si>
  <si>
    <t>West Irondeqouit Central School</t>
  </si>
  <si>
    <t>A129</t>
  </si>
  <si>
    <t>Spencerport Central School</t>
  </si>
  <si>
    <t>A133</t>
  </si>
  <si>
    <t>Warsaw Central School</t>
  </si>
  <si>
    <t>A134</t>
  </si>
  <si>
    <t>Webster Central School</t>
  </si>
  <si>
    <t>A180</t>
  </si>
  <si>
    <t>Wellsville Central School</t>
  </si>
  <si>
    <t>A188</t>
  </si>
  <si>
    <t>Pembroke Central School District</t>
  </si>
  <si>
    <t>A189</t>
  </si>
  <si>
    <t>Notre Dame High School</t>
  </si>
  <si>
    <t>A191</t>
  </si>
  <si>
    <t>Medina Central School</t>
  </si>
  <si>
    <t>C</t>
  </si>
  <si>
    <t>C015</t>
  </si>
  <si>
    <t>Westminster Community Charter School</t>
  </si>
  <si>
    <t>C017</t>
  </si>
  <si>
    <t>Lewiston Porter Central School</t>
  </si>
  <si>
    <t>C019</t>
  </si>
  <si>
    <t>Salamanca Public Schools</t>
  </si>
  <si>
    <t>C028</t>
  </si>
  <si>
    <t>Cleveland Hill Schools</t>
  </si>
  <si>
    <t>C046</t>
  </si>
  <si>
    <t>Depew Union Free School District</t>
  </si>
  <si>
    <t>C047</t>
  </si>
  <si>
    <t>East Aurora Public Schools</t>
  </si>
  <si>
    <t>C085</t>
  </si>
  <si>
    <t>Cassadaga Valley Central School</t>
  </si>
  <si>
    <t>C093</t>
  </si>
  <si>
    <t>Niagara-Wheatfield Central School</t>
  </si>
  <si>
    <t>C115</t>
  </si>
  <si>
    <t>Charter School for Applied Technologies</t>
  </si>
  <si>
    <t>C131</t>
  </si>
  <si>
    <t>Springville-Griffith Inst. Central School</t>
  </si>
  <si>
    <t>C132</t>
  </si>
  <si>
    <t>St. Amelia's Parish School</t>
  </si>
  <si>
    <t>C139</t>
  </si>
  <si>
    <t>Frontier Central School</t>
  </si>
  <si>
    <t>C180</t>
  </si>
  <si>
    <t>North Tonawanda City Schools</t>
  </si>
  <si>
    <t>C201</t>
  </si>
  <si>
    <t>Lockport City School District</t>
  </si>
  <si>
    <t>C238</t>
  </si>
  <si>
    <t>Wilson Central School</t>
  </si>
  <si>
    <t>D</t>
  </si>
  <si>
    <t>D017</t>
  </si>
  <si>
    <t>Delaware Academy CSD at Delhi</t>
  </si>
  <si>
    <t>D040</t>
  </si>
  <si>
    <t>Ithaca City School District</t>
  </si>
  <si>
    <t>D046</t>
  </si>
  <si>
    <t>Margaretville Central School</t>
  </si>
  <si>
    <t>D083</t>
  </si>
  <si>
    <t>Worcester Central School</t>
  </si>
  <si>
    <t>E</t>
  </si>
  <si>
    <t>E044</t>
  </si>
  <si>
    <t>Madison Central School</t>
  </si>
  <si>
    <t>E081</t>
  </si>
  <si>
    <t>Wells Central School</t>
  </si>
  <si>
    <t>E111</t>
  </si>
  <si>
    <t>Sandy Creek Central School</t>
  </si>
  <si>
    <t>G</t>
  </si>
  <si>
    <t>G002</t>
  </si>
  <si>
    <t>Beacon Public Schools</t>
  </si>
  <si>
    <t>G006</t>
  </si>
  <si>
    <t>Monroe Woodbury Central School</t>
  </si>
  <si>
    <t>G008</t>
  </si>
  <si>
    <t>Dover Union Free School</t>
  </si>
  <si>
    <t>G009</t>
  </si>
  <si>
    <t>Eldred Central School</t>
  </si>
  <si>
    <t>G012</t>
  </si>
  <si>
    <t>Goshen Central School District</t>
  </si>
  <si>
    <t>G014</t>
  </si>
  <si>
    <t>Tri Valley Central School</t>
  </si>
  <si>
    <t>G015</t>
  </si>
  <si>
    <t>Highland Central School</t>
  </si>
  <si>
    <t>G017</t>
  </si>
  <si>
    <t>Hyde Park Central School District</t>
  </si>
  <si>
    <t>G019</t>
  </si>
  <si>
    <t>Sullivan West Central School District</t>
  </si>
  <si>
    <t>G020</t>
  </si>
  <si>
    <t>Kingston City School District</t>
  </si>
  <si>
    <t>G026</t>
  </si>
  <si>
    <t>Marlboro Central School</t>
  </si>
  <si>
    <t>G029</t>
  </si>
  <si>
    <t>Florida Union Free School District</t>
  </si>
  <si>
    <t>G031</t>
  </si>
  <si>
    <t>Carmel Central School</t>
  </si>
  <si>
    <t>G032</t>
  </si>
  <si>
    <t>Haldane Central School District</t>
  </si>
  <si>
    <t>G033</t>
  </si>
  <si>
    <t>Greenwood Lake UFSD</t>
  </si>
  <si>
    <t>G034</t>
  </si>
  <si>
    <t>Nanuet Public Schools</t>
  </si>
  <si>
    <t>G035</t>
  </si>
  <si>
    <t>Valley Central School</t>
  </si>
  <si>
    <t>G039</t>
  </si>
  <si>
    <t>Newburgh City Schools</t>
  </si>
  <si>
    <t>G046</t>
  </si>
  <si>
    <t>Pine Bush Central School</t>
  </si>
  <si>
    <t>G049</t>
  </si>
  <si>
    <t>Port Jervis High School</t>
  </si>
  <si>
    <t>G051</t>
  </si>
  <si>
    <t>Orange-Ulster BOCES</t>
  </si>
  <si>
    <t>G052</t>
  </si>
  <si>
    <t>Poughkeepsie Central School</t>
  </si>
  <si>
    <t>G059</t>
  </si>
  <si>
    <t>Saugerties High School</t>
  </si>
  <si>
    <t>G061</t>
  </si>
  <si>
    <t>Rondout Valley Central School</t>
  </si>
  <si>
    <t>G062</t>
  </si>
  <si>
    <t>Tuxedo Union Free School</t>
  </si>
  <si>
    <t>G064</t>
  </si>
  <si>
    <t>Wallkill Central School</t>
  </si>
  <si>
    <t>G065</t>
  </si>
  <si>
    <t>Wappingers Central School District</t>
  </si>
  <si>
    <t>G066</t>
  </si>
  <si>
    <t>Washingtonville Central School</t>
  </si>
  <si>
    <t>G067</t>
  </si>
  <si>
    <t>East Ramapo Central School District</t>
  </si>
  <si>
    <t>G069</t>
  </si>
  <si>
    <t>Warwick Valley Central School</t>
  </si>
  <si>
    <t>G071</t>
  </si>
  <si>
    <t>Brewster Central School District</t>
  </si>
  <si>
    <t>G072</t>
  </si>
  <si>
    <t>Minisink Valley Central School</t>
  </si>
  <si>
    <t>G075</t>
  </si>
  <si>
    <t>Pawling Central School District</t>
  </si>
  <si>
    <t>G089</t>
  </si>
  <si>
    <t>Rye Neck Union Free School</t>
  </si>
  <si>
    <t>G090</t>
  </si>
  <si>
    <t>Lakeland Central School</t>
  </si>
  <si>
    <t>G091</t>
  </si>
  <si>
    <t>Bedford Central School District</t>
  </si>
  <si>
    <t>G092</t>
  </si>
  <si>
    <t>New Rochelle Public School</t>
  </si>
  <si>
    <t>G093</t>
  </si>
  <si>
    <t>Tarrytown Public Schools</t>
  </si>
  <si>
    <t>G095</t>
  </si>
  <si>
    <t>Peekskill City School District</t>
  </si>
  <si>
    <t>G101</t>
  </si>
  <si>
    <t>Somers Central School</t>
  </si>
  <si>
    <t>G109</t>
  </si>
  <si>
    <t>White Plains City Schools</t>
  </si>
  <si>
    <t>G113</t>
  </si>
  <si>
    <t>North Rockland Central Schools</t>
  </si>
  <si>
    <t>G114</t>
  </si>
  <si>
    <t>South Orangetown Central School</t>
  </si>
  <si>
    <t>G117</t>
  </si>
  <si>
    <t>Clarkstown Central School</t>
  </si>
  <si>
    <t>G127</t>
  </si>
  <si>
    <t>Ellenville Central School</t>
  </si>
  <si>
    <t>J</t>
  </si>
  <si>
    <t>J001</t>
  </si>
  <si>
    <t>Albany Public Schools</t>
  </si>
  <si>
    <t>J008</t>
  </si>
  <si>
    <t>Averill Park Central Schools</t>
  </si>
  <si>
    <t>J025</t>
  </si>
  <si>
    <t>Cohoes City School District</t>
  </si>
  <si>
    <t>J029</t>
  </si>
  <si>
    <t>Bethlehem Central School</t>
  </si>
  <si>
    <t>J032</t>
  </si>
  <si>
    <t>East Greenbush Central School</t>
  </si>
  <si>
    <t>J047</t>
  </si>
  <si>
    <t>Granville Central School</t>
  </si>
  <si>
    <t>J049</t>
  </si>
  <si>
    <t>Greenville Central School</t>
  </si>
  <si>
    <t>J051</t>
  </si>
  <si>
    <t>Guilderland Central School</t>
  </si>
  <si>
    <t>J059</t>
  </si>
  <si>
    <t>Watervliet Elementary School</t>
  </si>
  <si>
    <t>J079</t>
  </si>
  <si>
    <t>Albany Leadership Charter High School for Girls</t>
  </si>
  <si>
    <t>J086</t>
  </si>
  <si>
    <t>Rotterdam-Mohonasen Central School</t>
  </si>
  <si>
    <t>J088</t>
  </si>
  <si>
    <t>Schalmont Central Schools</t>
  </si>
  <si>
    <t>J132</t>
  </si>
  <si>
    <t>Troy City School District</t>
  </si>
  <si>
    <t>J313</t>
  </si>
  <si>
    <t>Green Tech Charter School</t>
  </si>
  <si>
    <t>L</t>
  </si>
  <si>
    <t>L004</t>
  </si>
  <si>
    <t>East Syracuse-Minoa Central School</t>
  </si>
  <si>
    <t>L010</t>
  </si>
  <si>
    <t>Canandaigua Public Schools</t>
  </si>
  <si>
    <t>L014</t>
  </si>
  <si>
    <t>Liverpool Central School</t>
  </si>
  <si>
    <t>L016</t>
  </si>
  <si>
    <t>Bloomfield Central School</t>
  </si>
  <si>
    <t>L017</t>
  </si>
  <si>
    <t>Geneva Public Schools</t>
  </si>
  <si>
    <t>L020</t>
  </si>
  <si>
    <t>Marcus Whitman Central School</t>
  </si>
  <si>
    <t>L030</t>
  </si>
  <si>
    <t>Naples Central School</t>
  </si>
  <si>
    <t>L036</t>
  </si>
  <si>
    <t>Penn Yan Central School</t>
  </si>
  <si>
    <t>L039</t>
  </si>
  <si>
    <t>Red Creek Central School</t>
  </si>
  <si>
    <t>L043</t>
  </si>
  <si>
    <t>Seneca Falls Central School</t>
  </si>
  <si>
    <t>L050</t>
  </si>
  <si>
    <t>Weedsport Central School District</t>
  </si>
  <si>
    <t>L051</t>
  </si>
  <si>
    <t>Williamson Central School</t>
  </si>
  <si>
    <t>L061</t>
  </si>
  <si>
    <t>Gananda Central School District</t>
  </si>
  <si>
    <t>L074</t>
  </si>
  <si>
    <t>Syracuse Academy/Science Char. School</t>
  </si>
  <si>
    <t>Date</t>
  </si>
  <si>
    <t>Amount ($)</t>
  </si>
  <si>
    <t>Total Decreases:</t>
  </si>
  <si>
    <t>Total Increases:</t>
  </si>
  <si>
    <t>Invoice/Ref #</t>
  </si>
  <si>
    <t>Vendor</t>
  </si>
  <si>
    <t>Memo/Notes</t>
  </si>
  <si>
    <t>Type Options</t>
  </si>
  <si>
    <t>Invoice</t>
  </si>
  <si>
    <t>Refund</t>
  </si>
  <si>
    <t>Increase Requested</t>
  </si>
  <si>
    <t>Decrease Requested</t>
  </si>
  <si>
    <t>Vendor Name</t>
  </si>
  <si>
    <t>Primary Email</t>
  </si>
  <si>
    <t>Contact Name</t>
  </si>
  <si>
    <t>Contact Phone</t>
  </si>
  <si>
    <t>Last Updated</t>
  </si>
  <si>
    <t>Notes</t>
  </si>
  <si>
    <t>American Fruit and Vegetable</t>
  </si>
  <si>
    <t>jfields@afvnys.com</t>
  </si>
  <si>
    <t>Justin Fields</t>
  </si>
  <si>
    <t>585-427-7716</t>
  </si>
  <si>
    <t>Invoices to date</t>
  </si>
  <si>
    <t>Brigiotta's Farmland Produce and Garden Center, Inc.</t>
  </si>
  <si>
    <t>tommy@brigiottas.com; Jim@brigiottas.com</t>
  </si>
  <si>
    <t>Thomas Galbato</t>
  </si>
  <si>
    <t>716-483-1916</t>
  </si>
  <si>
    <t>Suspended from all but apple slices and tomatoes</t>
  </si>
  <si>
    <t>Dagele Bros. Produce Company</t>
  </si>
  <si>
    <t>schools@dagelebrothersproduce.com</t>
  </si>
  <si>
    <t>Frank Dagele</t>
  </si>
  <si>
    <t>845-651-4590</t>
  </si>
  <si>
    <t>Ginsberg's Foods, Inc.</t>
  </si>
  <si>
    <t>cwinters@ginsbergsfoods.com</t>
  </si>
  <si>
    <t>Charles Winters</t>
  </si>
  <si>
    <t>518-751-3250</t>
  </si>
  <si>
    <t>Glorie Farms</t>
  </si>
  <si>
    <t>gloriefarms.dan@gmail.com</t>
  </si>
  <si>
    <t>Dan Heavens</t>
  </si>
  <si>
    <t>860-921-7192/(845) 236-3265</t>
  </si>
  <si>
    <t>Yes, Participating; farm was sold to new owners Jan-19, new owners are participating and know about the program.</t>
  </si>
  <si>
    <t>Headwater Food Hub</t>
  </si>
  <si>
    <t>tc@headwaterfoodhub.com; anna@headwaterfoodhub.com</t>
  </si>
  <si>
    <t>TC</t>
  </si>
  <si>
    <t>(585) 613-2776</t>
  </si>
  <si>
    <t>Yes, Participating; they are working on invoices right now.</t>
  </si>
  <si>
    <t>Kirby's Farm Market</t>
  </si>
  <si>
    <t>tim.kfm@gmail.com</t>
  </si>
  <si>
    <t>Timothy Kirby</t>
  </si>
  <si>
    <t>585-281-9078</t>
  </si>
  <si>
    <t>Yes, Participating, 1/13/21</t>
  </si>
  <si>
    <t>LynOaken Farms, Inc.</t>
  </si>
  <si>
    <t>wendy@lynoakenfarms.com; Pat@lynoakenfarms.com; Pete@lynoakenfarms.com</t>
  </si>
  <si>
    <t>Wendy Wilson</t>
  </si>
  <si>
    <t>585-765-2046/585-766-3276</t>
  </si>
  <si>
    <t>Sunset Fruit &amp; Vegetable Packing Co.</t>
  </si>
  <si>
    <t>mikejr@sunsetfruitandvegetable.com; accounting@sunsetfruitandvegetable.com</t>
  </si>
  <si>
    <t xml:space="preserve">Michael Schimenti
</t>
  </si>
  <si>
    <t>716-826-2217</t>
  </si>
  <si>
    <t>Syracuse Banana Co.</t>
  </si>
  <si>
    <t>sybanana@syracusebanana.com; ar@syracusebanana.com</t>
  </si>
  <si>
    <t>Dan Giarreesso</t>
  </si>
  <si>
    <t>315-471-2251</t>
  </si>
  <si>
    <t>Wagner's Farm and Market</t>
  </si>
  <si>
    <t>wagnersfarmmarket@frontiernet.net</t>
  </si>
  <si>
    <t>Peter Wagner</t>
  </si>
  <si>
    <t>716-731-4440</t>
  </si>
  <si>
    <t>Zafar Produce Inc</t>
  </si>
  <si>
    <t>saira@zafarproduce.com; Chris Haney &lt;chris.haney@zafarproduce.com&gt;</t>
  </si>
  <si>
    <t>Saira Zafar</t>
  </si>
  <si>
    <t>845-562-7450</t>
  </si>
  <si>
    <t>LM 1/14/21</t>
  </si>
  <si>
    <t>OGS Food Distribution</t>
  </si>
  <si>
    <t>OGSDonatedFoods@OGS.ny.gov</t>
  </si>
  <si>
    <t>518-474-5122</t>
  </si>
  <si>
    <t>Total Invoice Amt:</t>
  </si>
  <si>
    <t>Total Refunds:</t>
  </si>
  <si>
    <t>Remaining Balance:</t>
  </si>
  <si>
    <r>
      <t>RA Code</t>
    </r>
    <r>
      <rPr>
        <b/>
        <sz val="11"/>
        <color theme="1"/>
        <rFont val="Calibri"/>
        <family val="2"/>
        <scheme val="minor"/>
      </rPr>
      <t>:</t>
    </r>
  </si>
  <si>
    <r>
      <rPr>
        <b/>
        <u/>
        <sz val="11"/>
        <color theme="1"/>
        <rFont val="Calibri"/>
        <family val="2"/>
        <scheme val="minor"/>
      </rPr>
      <t>School</t>
    </r>
    <r>
      <rPr>
        <b/>
        <sz val="11"/>
        <color theme="1"/>
        <rFont val="Calibri"/>
        <family val="2"/>
        <scheme val="minor"/>
      </rPr>
      <t>:</t>
    </r>
  </si>
  <si>
    <r>
      <rPr>
        <b/>
        <u/>
        <sz val="11"/>
        <color theme="1"/>
        <rFont val="Calibri"/>
        <family val="2"/>
        <scheme val="minor"/>
      </rPr>
      <t>Begin. Pilot Allocation</t>
    </r>
    <r>
      <rPr>
        <b/>
        <sz val="11"/>
        <color theme="1"/>
        <rFont val="Calibri"/>
        <family val="2"/>
        <scheme val="minor"/>
      </rPr>
      <t>:</t>
    </r>
  </si>
  <si>
    <r>
      <rPr>
        <b/>
        <u/>
        <sz val="11"/>
        <color theme="1"/>
        <rFont val="Calibri"/>
        <family val="2"/>
        <scheme val="minor"/>
      </rPr>
      <t>Adjusted Pilot Allocation</t>
    </r>
    <r>
      <rPr>
        <b/>
        <sz val="11"/>
        <color theme="1"/>
        <rFont val="Calibri"/>
        <family val="2"/>
        <scheme val="minor"/>
      </rPr>
      <t>:</t>
    </r>
  </si>
  <si>
    <t>My School's Pilot Allocation</t>
  </si>
  <si>
    <t>Question? Email Us.</t>
  </si>
  <si>
    <r>
      <rPr>
        <b/>
        <u/>
        <sz val="11"/>
        <color theme="1"/>
        <rFont val="Calibri"/>
        <family val="2"/>
        <scheme val="minor"/>
      </rPr>
      <t>Notifications</t>
    </r>
    <r>
      <rPr>
        <b/>
        <sz val="11"/>
        <color theme="1"/>
        <rFont val="Calibri"/>
        <family val="2"/>
        <scheme val="minor"/>
      </rPr>
      <t>:</t>
    </r>
  </si>
  <si>
    <t>Request an Increase or Decrease</t>
  </si>
  <si>
    <t>Date Delivered</t>
  </si>
  <si>
    <t>Transaction Type</t>
  </si>
  <si>
    <r>
      <rPr>
        <b/>
        <u/>
        <sz val="22"/>
        <rFont val="Calibri"/>
        <family val="2"/>
        <scheme val="minor"/>
      </rPr>
      <t>OGS Food Distribution</t>
    </r>
    <r>
      <rPr>
        <b/>
        <sz val="22"/>
        <rFont val="Calibri"/>
        <family val="2"/>
        <scheme val="minor"/>
      </rPr>
      <t xml:space="preserve"> | </t>
    </r>
    <r>
      <rPr>
        <b/>
        <u/>
        <sz val="22"/>
        <rFont val="Calibri"/>
        <family val="2"/>
        <scheme val="minor"/>
      </rPr>
      <t>My Pilot Project Tracker</t>
    </r>
    <r>
      <rPr>
        <b/>
        <sz val="22"/>
        <rFont val="Calibri"/>
        <family val="2"/>
        <scheme val="minor"/>
      </rPr>
      <t xml:space="preserve">
for USDA Unprocessed Fruit &amp; Vegetable Pilot Project</t>
    </r>
  </si>
  <si>
    <t>Brockport Central School</t>
  </si>
  <si>
    <t>OGS</t>
  </si>
  <si>
    <t>Enter your School Code Code Above</t>
  </si>
  <si>
    <t>Enter Your School Code Here</t>
  </si>
  <si>
    <t>G007</t>
  </si>
  <si>
    <t>Cornwall Central School District</t>
  </si>
  <si>
    <t>G023</t>
  </si>
  <si>
    <t>Liberty Central School</t>
  </si>
  <si>
    <t>G036</t>
  </si>
  <si>
    <t>Monticello Central School</t>
  </si>
  <si>
    <t>G060</t>
  </si>
  <si>
    <t>Fallsburg Central School</t>
  </si>
  <si>
    <t>G073</t>
  </si>
  <si>
    <t>Sullivan County Boces</t>
  </si>
  <si>
    <t>J076</t>
  </si>
  <si>
    <t>Rensselaer Public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</si>
</sst>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quot;$&quot;#,##0.00\)"/>
  </numFmts>
  <fonts count="27" x14ac:knownFonts="1">
    <font>
      <sz val="11"/>
      <color theme="1"/>
      <name val="Calibri"/>
      <family val="2"/>
      <scheme val="minor"/>
    </font>
    <font>
      <sz val="10"/>
      <color indexed="8"/>
      <name val="Arial"/>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indexed="8"/>
      <name val="Calibri"/>
      <family val="2"/>
    </font>
    <font>
      <sz val="10"/>
      <color indexed="8"/>
      <name val="Arial"/>
      <family val="2"/>
    </font>
    <font>
      <u/>
      <sz val="11"/>
      <color theme="10"/>
      <name val="Calibri"/>
      <family val="2"/>
      <scheme val="minor"/>
    </font>
    <font>
      <sz val="11"/>
      <color rgb="FFFF0000"/>
      <name val="Calibri"/>
      <family val="2"/>
      <scheme val="minor"/>
    </font>
    <font>
      <sz val="11"/>
      <color rgb="FF00B050"/>
      <name val="Calibri"/>
      <family val="2"/>
      <scheme val="minor"/>
    </font>
    <font>
      <sz val="8"/>
      <name val="Calibri"/>
      <family val="2"/>
      <scheme val="minor"/>
    </font>
    <font>
      <b/>
      <u/>
      <sz val="11"/>
      <color theme="1"/>
      <name val="Calibri"/>
      <family val="2"/>
      <scheme val="minor"/>
    </font>
    <font>
      <b/>
      <sz val="20"/>
      <color theme="1"/>
      <name val="Calibri"/>
      <family val="2"/>
      <scheme val="minor"/>
    </font>
    <font>
      <sz val="8"/>
      <color theme="1"/>
      <name val="Calibri"/>
      <family val="2"/>
      <scheme val="minor"/>
    </font>
    <font>
      <sz val="9"/>
      <color indexed="81"/>
      <name val="Tahoma"/>
      <family val="2"/>
    </font>
    <font>
      <sz val="8"/>
      <color indexed="81"/>
      <name val="Calibri"/>
      <family val="2"/>
      <scheme val="minor"/>
    </font>
    <font>
      <b/>
      <sz val="22"/>
      <color theme="1"/>
      <name val="Calibri"/>
      <family val="2"/>
      <scheme val="minor"/>
    </font>
    <font>
      <u/>
      <sz val="8"/>
      <color indexed="81"/>
      <name val="Calibri"/>
      <family val="2"/>
      <scheme val="minor"/>
    </font>
    <font>
      <b/>
      <sz val="22"/>
      <name val="Calibri"/>
      <family val="2"/>
      <scheme val="minor"/>
    </font>
    <font>
      <b/>
      <u/>
      <sz val="22"/>
      <name val="Calibri"/>
      <family val="2"/>
      <scheme val="minor"/>
    </font>
    <font>
      <b/>
      <u/>
      <sz val="11"/>
      <name val="Calibri"/>
      <family val="2"/>
      <scheme val="minor"/>
    </font>
    <font>
      <b/>
      <sz val="11"/>
      <name val="Calibri"/>
      <family val="2"/>
      <scheme val="minor"/>
    </font>
    <font>
      <sz val="10"/>
      <color rgb="FFFF0000"/>
      <name val="Calibri"/>
      <family val="2"/>
      <scheme val="minor"/>
    </font>
    <font>
      <sz val="12"/>
      <color indexed="8"/>
      <name val="Calibri"/>
      <family val="2"/>
      <scheme val="minor"/>
    </font>
    <font>
      <sz val="12"/>
      <color theme="1"/>
      <name val="Calibri"/>
      <family val="2"/>
      <scheme val="minor"/>
    </font>
    <font>
      <sz val="11"/>
      <color indexed="8"/>
      <name val="Calibri"/>
    </font>
  </fonts>
  <fills count="6">
    <fill>
      <patternFill patternType="none"/>
    </fill>
    <fill>
      <patternFill patternType="gray125"/>
    </fill>
    <fill>
      <patternFill patternType="solid">
        <fgColor indexed="22"/>
        <bgColor indexed="0"/>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44" fontId="2" fillId="0" borderId="0" applyFont="0" applyFill="0" applyBorder="0" applyAlignment="0" applyProtection="0"/>
    <xf numFmtId="0" fontId="7" fillId="0" borderId="0"/>
    <xf numFmtId="0" fontId="8" fillId="0" borderId="0" applyNumberFormat="0" applyFill="0" applyBorder="0" applyAlignment="0" applyProtection="0"/>
    <xf numFmtId="0" fontId="3" fillId="0" borderId="3" applyNumberFormat="0" applyFill="0" applyAlignment="0" applyProtection="0"/>
    <xf numFmtId="0" fontId="9" fillId="0" borderId="0" applyNumberFormat="0" applyFill="0" applyBorder="0" applyAlignment="0" applyProtection="0"/>
    <xf numFmtId="0" fontId="1" fillId="0" borderId="0"/>
  </cellStyleXfs>
  <cellXfs count="78">
    <xf numFmtId="0" fontId="0" fillId="0" borderId="0" xfId="0"/>
    <xf numFmtId="0" fontId="3" fillId="0" borderId="0" xfId="0" applyFont="1"/>
    <xf numFmtId="0" fontId="5" fillId="0" borderId="0" xfId="0" applyFont="1" applyFill="1"/>
    <xf numFmtId="0" fontId="4" fillId="0" borderId="0" xfId="0" applyFont="1" applyFill="1" applyAlignment="1">
      <alignment vertical="center" wrapText="1"/>
    </xf>
    <xf numFmtId="0" fontId="5" fillId="0" borderId="0" xfId="0" applyFont="1" applyFill="1" applyAlignment="1">
      <alignment vertical="top" wrapText="1"/>
    </xf>
    <xf numFmtId="0" fontId="6" fillId="2" borderId="1" xfId="3" applyFont="1" applyFill="1" applyBorder="1" applyAlignment="1">
      <alignment horizontal="center"/>
    </xf>
    <xf numFmtId="0" fontId="6" fillId="0" borderId="2" xfId="3" applyFont="1" applyFill="1" applyBorder="1" applyAlignment="1">
      <alignment wrapText="1"/>
    </xf>
    <xf numFmtId="14" fontId="6" fillId="0" borderId="2" xfId="3" applyNumberFormat="1" applyFont="1" applyFill="1" applyBorder="1" applyAlignment="1">
      <alignment horizontal="right" wrapText="1"/>
    </xf>
    <xf numFmtId="0" fontId="0" fillId="0" borderId="0" xfId="0" applyAlignment="1">
      <alignment wrapText="1"/>
    </xf>
    <xf numFmtId="0" fontId="8" fillId="0" borderId="0" xfId="4"/>
    <xf numFmtId="0" fontId="0" fillId="0" borderId="0" xfId="0" applyAlignment="1"/>
    <xf numFmtId="0" fontId="0" fillId="0" borderId="0" xfId="0" applyFont="1" applyFill="1"/>
    <xf numFmtId="0" fontId="0" fillId="0" borderId="0" xfId="0" applyFont="1" applyFill="1" applyAlignment="1">
      <alignment wrapText="1"/>
    </xf>
    <xf numFmtId="44" fontId="0" fillId="0" borderId="0" xfId="2" applyFont="1" applyFill="1"/>
    <xf numFmtId="0" fontId="0" fillId="0" borderId="0" xfId="0" applyNumberFormat="1" applyFont="1" applyFill="1"/>
    <xf numFmtId="14" fontId="0" fillId="0" borderId="0" xfId="0" applyNumberFormat="1" applyFont="1" applyFill="1"/>
    <xf numFmtId="0" fontId="0" fillId="0" borderId="0" xfId="0" applyFont="1"/>
    <xf numFmtId="14" fontId="0" fillId="0" borderId="0" xfId="0" applyNumberFormat="1" applyFont="1" applyFill="1" applyBorder="1"/>
    <xf numFmtId="0" fontId="0" fillId="0" borderId="0" xfId="0" applyFont="1" applyFill="1" applyBorder="1"/>
    <xf numFmtId="0" fontId="0" fillId="0" borderId="0" xfId="0" applyFont="1" applyFill="1" applyBorder="1" applyAlignment="1">
      <alignment wrapText="1"/>
    </xf>
    <xf numFmtId="44" fontId="0" fillId="0" borderId="0" xfId="2" applyFont="1" applyFill="1" applyBorder="1"/>
    <xf numFmtId="14" fontId="0" fillId="0" borderId="0" xfId="2" applyNumberFormat="1" applyFont="1" applyFill="1" applyBorder="1"/>
    <xf numFmtId="14" fontId="0" fillId="0" borderId="0" xfId="2" applyNumberFormat="1" applyFont="1" applyFill="1"/>
    <xf numFmtId="0" fontId="0" fillId="0" borderId="0" xfId="0" applyFont="1" applyProtection="1"/>
    <xf numFmtId="0" fontId="13" fillId="0" borderId="0" xfId="0" applyFont="1" applyFill="1" applyAlignment="1" applyProtection="1">
      <alignment vertical="top" wrapText="1"/>
    </xf>
    <xf numFmtId="14" fontId="0" fillId="0" borderId="0" xfId="0" applyNumberFormat="1" applyFont="1" applyFill="1" applyProtection="1"/>
    <xf numFmtId="0" fontId="0" fillId="0" borderId="0" xfId="0" applyFont="1" applyFill="1" applyProtection="1"/>
    <xf numFmtId="0" fontId="0" fillId="0" borderId="0" xfId="0" applyFont="1" applyFill="1" applyAlignment="1" applyProtection="1">
      <alignment wrapText="1"/>
    </xf>
    <xf numFmtId="44" fontId="0" fillId="0" borderId="0" xfId="2" applyFont="1" applyFill="1" applyProtection="1"/>
    <xf numFmtId="0" fontId="12" fillId="0" borderId="0" xfId="0" applyNumberFormat="1" applyFont="1" applyFill="1" applyBorder="1" applyAlignment="1" applyProtection="1">
      <alignment horizontal="left" wrapText="1"/>
    </xf>
    <xf numFmtId="0" fontId="14" fillId="0" borderId="0" xfId="0" applyFont="1" applyFill="1" applyAlignment="1" applyProtection="1">
      <alignment vertical="center"/>
    </xf>
    <xf numFmtId="0" fontId="3" fillId="0" borderId="0" xfId="0" applyFont="1" applyFill="1" applyAlignment="1" applyProtection="1">
      <alignment vertical="center" wrapText="1"/>
    </xf>
    <xf numFmtId="0" fontId="3" fillId="0" borderId="0" xfId="0" applyFont="1" applyFill="1" applyBorder="1" applyAlignment="1" applyProtection="1">
      <alignment horizontal="left" wrapTex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wrapText="1"/>
    </xf>
    <xf numFmtId="44" fontId="0" fillId="0" borderId="0" xfId="2" applyFont="1" applyFill="1" applyBorder="1" applyAlignment="1" applyProtection="1">
      <alignment wrapText="1"/>
    </xf>
    <xf numFmtId="0" fontId="11" fillId="0" borderId="0" xfId="0" applyFont="1" applyFill="1" applyAlignment="1" applyProtection="1">
      <alignment vertical="center"/>
    </xf>
    <xf numFmtId="0" fontId="10" fillId="0" borderId="0" xfId="0" applyFont="1" applyFill="1" applyBorder="1" applyAlignment="1" applyProtection="1">
      <alignment horizontal="right" wrapText="1"/>
    </xf>
    <xf numFmtId="44" fontId="10" fillId="0" borderId="0" xfId="2" applyFont="1" applyFill="1" applyBorder="1" applyAlignment="1" applyProtection="1">
      <alignment wrapText="1"/>
    </xf>
    <xf numFmtId="0" fontId="9" fillId="0" borderId="0" xfId="0" applyFont="1" applyFill="1" applyBorder="1" applyAlignment="1" applyProtection="1">
      <alignment horizontal="right" wrapText="1"/>
    </xf>
    <xf numFmtId="44" fontId="9" fillId="0" borderId="0" xfId="2" applyFont="1" applyFill="1" applyBorder="1" applyAlignment="1" applyProtection="1">
      <alignment wrapText="1"/>
    </xf>
    <xf numFmtId="0" fontId="3" fillId="0" borderId="0" xfId="0" applyFont="1" applyFill="1" applyAlignment="1" applyProtection="1">
      <alignment wrapText="1"/>
    </xf>
    <xf numFmtId="0" fontId="3" fillId="0" borderId="0" xfId="0" applyFont="1" applyFill="1" applyBorder="1" applyAlignment="1" applyProtection="1">
      <alignment wrapText="1"/>
    </xf>
    <xf numFmtId="44" fontId="0" fillId="0" borderId="0" xfId="0" applyNumberFormat="1" applyFont="1" applyFill="1" applyBorder="1" applyAlignment="1" applyProtection="1">
      <alignment wrapText="1"/>
    </xf>
    <xf numFmtId="0" fontId="9" fillId="0" borderId="0" xfId="6" applyFont="1" applyFill="1" applyAlignment="1" applyProtection="1">
      <alignment horizontal="left" vertical="top" wrapText="1"/>
    </xf>
    <xf numFmtId="44" fontId="9" fillId="0" borderId="0" xfId="2" applyFont="1" applyFill="1" applyBorder="1" applyAlignment="1" applyProtection="1">
      <alignment horizontal="right" wrapText="1"/>
    </xf>
    <xf numFmtId="44" fontId="10" fillId="0" borderId="0" xfId="2" applyFont="1" applyFill="1" applyBorder="1" applyAlignment="1" applyProtection="1">
      <alignment horizontal="right" wrapText="1"/>
    </xf>
    <xf numFmtId="0" fontId="3" fillId="0" borderId="0" xfId="5" applyFont="1" applyFill="1" applyBorder="1" applyAlignment="1" applyProtection="1">
      <alignment wrapText="1"/>
    </xf>
    <xf numFmtId="44" fontId="3" fillId="0" borderId="0" xfId="5" applyNumberFormat="1" applyFont="1" applyFill="1" applyBorder="1" applyAlignment="1" applyProtection="1">
      <alignment wrapText="1"/>
    </xf>
    <xf numFmtId="14" fontId="3" fillId="3" borderId="4" xfId="0" applyNumberFormat="1" applyFont="1" applyFill="1" applyBorder="1" applyProtection="1">
      <protection locked="0"/>
    </xf>
    <xf numFmtId="0" fontId="3" fillId="3" borderId="4" xfId="0" applyFont="1" applyFill="1" applyBorder="1" applyProtection="1">
      <protection locked="0"/>
    </xf>
    <xf numFmtId="0" fontId="3" fillId="3" borderId="4" xfId="0" applyFont="1" applyFill="1" applyBorder="1" applyAlignment="1" applyProtection="1">
      <alignment wrapText="1"/>
      <protection locked="0"/>
    </xf>
    <xf numFmtId="0" fontId="3" fillId="3" borderId="4" xfId="0" applyFont="1" applyFill="1" applyBorder="1" applyAlignment="1" applyProtection="1">
      <alignment vertical="top" wrapText="1"/>
      <protection locked="0"/>
    </xf>
    <xf numFmtId="14" fontId="0" fillId="0" borderId="4" xfId="0" applyNumberFormat="1" applyFont="1" applyFill="1" applyBorder="1" applyAlignment="1" applyProtection="1">
      <alignment horizontal="center"/>
      <protection locked="0"/>
    </xf>
    <xf numFmtId="0" fontId="0" fillId="0" borderId="4" xfId="0" applyFont="1" applyFill="1" applyBorder="1" applyProtection="1">
      <protection locked="0"/>
    </xf>
    <xf numFmtId="0" fontId="0" fillId="0" borderId="4" xfId="0" applyFont="1" applyFill="1" applyBorder="1" applyAlignment="1" applyProtection="1">
      <alignment horizontal="left" vertical="center"/>
      <protection locked="0"/>
    </xf>
    <xf numFmtId="0" fontId="0" fillId="0" borderId="4" xfId="0" applyFont="1" applyFill="1" applyBorder="1" applyAlignment="1" applyProtection="1">
      <alignment wrapText="1"/>
      <protection locked="0"/>
    </xf>
    <xf numFmtId="44" fontId="0" fillId="0" borderId="4" xfId="2" applyFont="1" applyFill="1" applyBorder="1" applyProtection="1">
      <protection locked="0"/>
    </xf>
    <xf numFmtId="14" fontId="0" fillId="0" borderId="4" xfId="2" applyNumberFormat="1" applyFont="1" applyFill="1" applyBorder="1" applyProtection="1">
      <protection locked="0"/>
    </xf>
    <xf numFmtId="0" fontId="0" fillId="0" borderId="4" xfId="0" applyFont="1" applyFill="1" applyBorder="1" applyAlignment="1" applyProtection="1">
      <alignment horizontal="left" vertical="top" wrapText="1"/>
      <protection locked="0"/>
    </xf>
    <xf numFmtId="14" fontId="0" fillId="0" borderId="4" xfId="0" applyNumberFormat="1" applyFont="1" applyFill="1" applyBorder="1" applyProtection="1">
      <protection locked="0"/>
    </xf>
    <xf numFmtId="0" fontId="0" fillId="0" borderId="4" xfId="0" applyFont="1" applyFill="1" applyBorder="1" applyAlignment="1" applyProtection="1">
      <alignment vertical="top" wrapText="1"/>
      <protection locked="0"/>
    </xf>
    <xf numFmtId="0" fontId="0" fillId="4" borderId="0" xfId="0" applyFont="1" applyFill="1" applyBorder="1" applyProtection="1">
      <protection locked="0"/>
    </xf>
    <xf numFmtId="0" fontId="24" fillId="2" borderId="1" xfId="1" applyFont="1" applyFill="1" applyBorder="1" applyAlignment="1">
      <alignment horizontal="center"/>
    </xf>
    <xf numFmtId="0" fontId="25" fillId="0" borderId="0" xfId="0" applyFont="1"/>
    <xf numFmtId="44" fontId="24" fillId="2" borderId="1" xfId="2" applyFont="1" applyFill="1" applyBorder="1" applyAlignment="1">
      <alignment horizontal="center"/>
    </xf>
    <xf numFmtId="44" fontId="25" fillId="0" borderId="0" xfId="2" applyFont="1"/>
    <xf numFmtId="44" fontId="0" fillId="0" borderId="0" xfId="2" applyFont="1"/>
    <xf numFmtId="0" fontId="26" fillId="0" borderId="2" xfId="7" applyFont="1" applyBorder="1" applyAlignment="1">
      <alignment wrapText="1"/>
    </xf>
    <xf numFmtId="164" fontId="26" fillId="0" borderId="2" xfId="7" applyNumberFormat="1" applyFont="1" applyBorder="1" applyAlignment="1">
      <alignment horizontal="right" wrapText="1"/>
    </xf>
    <xf numFmtId="14" fontId="21" fillId="0" borderId="0" xfId="0" applyNumberFormat="1" applyFont="1" applyFill="1" applyBorder="1" applyAlignment="1" applyProtection="1">
      <alignment horizontal="center"/>
    </xf>
    <xf numFmtId="14" fontId="22" fillId="0" borderId="0" xfId="0" applyNumberFormat="1" applyFont="1" applyFill="1" applyBorder="1" applyAlignment="1" applyProtection="1">
      <alignment horizontal="center"/>
    </xf>
    <xf numFmtId="0" fontId="19" fillId="0" borderId="0" xfId="0" applyFont="1" applyFill="1" applyAlignment="1" applyProtection="1">
      <alignment horizontal="center" vertical="top" wrapText="1"/>
    </xf>
    <xf numFmtId="0" fontId="17" fillId="0" borderId="0" xfId="0" applyFont="1" applyFill="1" applyAlignment="1" applyProtection="1">
      <alignment horizontal="center" vertical="top" wrapText="1"/>
    </xf>
    <xf numFmtId="0" fontId="23" fillId="0" borderId="0" xfId="6" applyFont="1" applyFill="1" applyAlignment="1" applyProtection="1">
      <alignment horizontal="left" vertical="top" wrapText="1"/>
    </xf>
    <xf numFmtId="0" fontId="9" fillId="0" borderId="0" xfId="6" applyFont="1" applyFill="1" applyAlignment="1" applyProtection="1">
      <alignment horizontal="left" vertical="top" wrapText="1"/>
    </xf>
    <xf numFmtId="0" fontId="8" fillId="0" borderId="0" xfId="4" applyFont="1" applyFill="1" applyAlignment="1" applyProtection="1">
      <alignment horizontal="center" wrapText="1"/>
      <protection locked="0"/>
    </xf>
    <xf numFmtId="44" fontId="8" fillId="5" borderId="0" xfId="4" applyNumberFormat="1" applyFont="1" applyFill="1" applyAlignment="1" applyProtection="1">
      <alignment horizontal="center"/>
      <protection locked="0"/>
    </xf>
  </cellXfs>
  <cellStyles count="8">
    <cellStyle name="Currency" xfId="2" builtinId="4"/>
    <cellStyle name="Hyperlink" xfId="4" builtinId="8"/>
    <cellStyle name="Normal" xfId="0" builtinId="0"/>
    <cellStyle name="Normal_AppData" xfId="1" xr:uid="{A0407F79-B292-4FBE-A524-2CC22E18159F}"/>
    <cellStyle name="Normal_Sheet1" xfId="7" xr:uid="{9BDD6B3D-DB7D-4059-AB67-10C242C58AD5}"/>
    <cellStyle name="Normal_VendorData" xfId="3" xr:uid="{6FA5864F-F444-4FE1-827E-FC48CE35C8B7}"/>
    <cellStyle name="Total" xfId="5" builtinId="25"/>
    <cellStyle name="Warning Text" xfId="6" builtinId="11"/>
  </cellStyles>
  <dxfs count="6">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dxf>
    <dxf>
      <font>
        <color rgb="FFFF0000"/>
      </font>
    </dxf>
    <dxf>
      <font>
        <color rgb="FF00B050"/>
      </font>
    </dxf>
    <dxf>
      <font>
        <color rgb="FF00B050"/>
      </font>
    </dxf>
  </dxfs>
  <tableStyles count="0" defaultTableStyle="TableStyleMedium2" defaultPivotStyle="PivotStyleLight16"/>
  <colors>
    <mruColors>
      <color rgb="FFFF6600"/>
      <color rgb="FFD9E3FF"/>
      <color rgb="FFEBF7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47626</xdr:rowOff>
    </xdr:from>
    <xdr:to>
      <xdr:col>3</xdr:col>
      <xdr:colOff>0</xdr:colOff>
      <xdr:row>3</xdr:row>
      <xdr:rowOff>165386</xdr:rowOff>
    </xdr:to>
    <xdr:pic>
      <xdr:nvPicPr>
        <xdr:cNvPr id="7" name="Picture 6">
          <a:extLst>
            <a:ext uri="{FF2B5EF4-FFF2-40B4-BE49-F238E27FC236}">
              <a16:creationId xmlns:a16="http://schemas.microsoft.com/office/drawing/2014/main" id="{2A40761A-7C30-4FE6-BC46-D7DBA12B1F41}"/>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203688" y="47626"/>
          <a:ext cx="3672254" cy="6892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OGSDonatedFoods@OGS.ny.gov?subject=Request%20an%20Increase/Decrease%20to%20Pilot%20Allocation" TargetMode="External"/><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OGSDonatedFoods@OGS.ny.gov?subject=USDA%20Pilot%20Project%20Quest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GSDonatedFoods@OGS.ny.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41C42-5360-46FF-B4C2-03F1F9C49DA3}">
  <sheetPr>
    <pageSetUpPr fitToPage="1"/>
  </sheetPr>
  <dimension ref="A1:O135"/>
  <sheetViews>
    <sheetView showGridLines="0" showRowColHeaders="0" tabSelected="1" showRuler="0" zoomScale="130" zoomScaleNormal="130" zoomScalePageLayoutView="145" workbookViewId="0">
      <selection activeCell="E18" sqref="E18"/>
    </sheetView>
  </sheetViews>
  <sheetFormatPr defaultColWidth="40.140625" defaultRowHeight="15" x14ac:dyDescent="0.25"/>
  <cols>
    <col min="1" max="1" width="2.140625" style="16" customWidth="1"/>
    <col min="2" max="2" width="24" style="15" bestFit="1" customWidth="1"/>
    <col min="3" max="3" width="32" style="11" customWidth="1"/>
    <col min="4" max="4" width="12.7109375" style="11" bestFit="1" customWidth="1"/>
    <col min="5" max="5" width="48.7109375" style="12" bestFit="1" customWidth="1"/>
    <col min="6" max="6" width="11" style="13" bestFit="1" customWidth="1"/>
    <col min="7" max="7" width="14.42578125" style="22" bestFit="1" customWidth="1"/>
    <col min="8" max="8" width="26" style="12" bestFit="1" customWidth="1"/>
    <col min="9" max="15" width="40.140625" style="2"/>
    <col min="16" max="16384" width="40.140625" style="16"/>
  </cols>
  <sheetData>
    <row r="1" spans="1:15" ht="15" customHeight="1" x14ac:dyDescent="0.25">
      <c r="A1" s="23"/>
      <c r="B1" s="24"/>
      <c r="C1" s="24"/>
      <c r="D1" s="72" t="s">
        <v>340</v>
      </c>
      <c r="E1" s="73"/>
      <c r="F1" s="73"/>
      <c r="G1" s="73"/>
      <c r="H1" s="73"/>
    </row>
    <row r="2" spans="1:15" ht="15" customHeight="1" x14ac:dyDescent="0.25">
      <c r="A2" s="23"/>
      <c r="B2" s="24"/>
      <c r="C2" s="24"/>
      <c r="D2" s="73"/>
      <c r="E2" s="73"/>
      <c r="F2" s="73"/>
      <c r="G2" s="73"/>
      <c r="H2" s="73"/>
    </row>
    <row r="3" spans="1:15" ht="15" customHeight="1" x14ac:dyDescent="0.25">
      <c r="A3" s="23"/>
      <c r="B3" s="24"/>
      <c r="C3" s="24"/>
      <c r="D3" s="73"/>
      <c r="E3" s="73"/>
      <c r="F3" s="73"/>
      <c r="G3" s="73"/>
      <c r="H3" s="73"/>
    </row>
    <row r="4" spans="1:15" x14ac:dyDescent="0.25">
      <c r="A4" s="23"/>
      <c r="B4" s="25"/>
      <c r="C4" s="26"/>
      <c r="D4" s="73"/>
      <c r="E4" s="73"/>
      <c r="F4" s="73"/>
      <c r="G4" s="73"/>
      <c r="H4" s="73"/>
    </row>
    <row r="5" spans="1:15" x14ac:dyDescent="0.25">
      <c r="A5" s="23"/>
      <c r="B5" s="70" t="s">
        <v>334</v>
      </c>
      <c r="C5" s="71"/>
      <c r="D5" s="26"/>
      <c r="E5" s="27"/>
      <c r="F5" s="28"/>
      <c r="G5" s="28"/>
      <c r="H5" s="27"/>
    </row>
    <row r="6" spans="1:15" x14ac:dyDescent="0.25">
      <c r="A6" s="23"/>
      <c r="B6" s="29" t="s">
        <v>330</v>
      </c>
      <c r="C6" s="62" t="s">
        <v>344</v>
      </c>
      <c r="D6" s="30"/>
      <c r="E6" s="27"/>
      <c r="F6" s="26"/>
      <c r="G6" s="26"/>
      <c r="H6" s="31"/>
      <c r="K6" s="3"/>
      <c r="L6" s="3"/>
      <c r="M6" s="3"/>
      <c r="N6" s="3"/>
      <c r="O6" s="3"/>
    </row>
    <row r="7" spans="1:15" x14ac:dyDescent="0.25">
      <c r="A7" s="23"/>
      <c r="B7" s="32" t="s">
        <v>331</v>
      </c>
      <c r="C7" s="33" t="str">
        <f>_xlfn.IFNA(VLOOKUP(C6,SchoolData!A:D,3,FALSE)," ")</f>
        <v>Enter your School Code Code Above</v>
      </c>
      <c r="D7" s="30"/>
      <c r="E7" s="27"/>
      <c r="F7" s="26"/>
      <c r="G7" s="26"/>
      <c r="H7" s="27"/>
      <c r="J7" s="3"/>
      <c r="K7" s="3"/>
      <c r="L7" s="3"/>
      <c r="M7" s="3"/>
      <c r="N7" s="3"/>
      <c r="O7" s="3"/>
    </row>
    <row r="8" spans="1:15" x14ac:dyDescent="0.25">
      <c r="A8" s="23"/>
      <c r="B8" s="34"/>
      <c r="C8" s="34"/>
      <c r="D8" s="30"/>
      <c r="E8" s="27"/>
      <c r="F8" s="26"/>
      <c r="G8" s="26"/>
      <c r="H8" s="27"/>
      <c r="J8" s="3"/>
      <c r="K8" s="3"/>
      <c r="L8" s="3"/>
      <c r="M8" s="3"/>
      <c r="N8" s="3"/>
      <c r="O8" s="3"/>
    </row>
    <row r="9" spans="1:15" x14ac:dyDescent="0.25">
      <c r="A9" s="23"/>
      <c r="B9" s="32" t="s">
        <v>332</v>
      </c>
      <c r="C9" s="35">
        <f>_xlfn.IFNA(VLOOKUP(C6,SchoolData!A:D,4,FALSE)," ")</f>
        <v>0</v>
      </c>
      <c r="D9" s="36"/>
      <c r="E9" s="27"/>
      <c r="F9" s="26"/>
      <c r="G9" s="26"/>
      <c r="H9" s="27"/>
      <c r="J9" s="3"/>
      <c r="K9" s="3"/>
      <c r="L9" s="3"/>
      <c r="M9" s="3"/>
      <c r="N9" s="3"/>
      <c r="O9" s="3"/>
    </row>
    <row r="10" spans="1:15" x14ac:dyDescent="0.25">
      <c r="A10" s="23"/>
      <c r="B10" s="37" t="s">
        <v>255</v>
      </c>
      <c r="C10" s="38">
        <f>SUMIF(C18:C1048576,"Increase Requested",F18:F1048576)</f>
        <v>0</v>
      </c>
      <c r="D10" s="36"/>
      <c r="E10" s="27"/>
      <c r="F10" s="26"/>
      <c r="G10" s="26"/>
      <c r="H10" s="26"/>
      <c r="J10" s="3"/>
      <c r="K10" s="3"/>
      <c r="L10" s="3"/>
      <c r="M10" s="3"/>
      <c r="N10" s="3"/>
      <c r="O10" s="3"/>
    </row>
    <row r="11" spans="1:15" x14ac:dyDescent="0.25">
      <c r="A11" s="23"/>
      <c r="B11" s="39" t="s">
        <v>254</v>
      </c>
      <c r="C11" s="40">
        <f>SUMIF(C18:C1048576,"Decrease Requested",F18:F1048576)</f>
        <v>0</v>
      </c>
      <c r="D11" s="36"/>
      <c r="E11" s="41" t="s">
        <v>336</v>
      </c>
      <c r="F11" s="26"/>
      <c r="G11" s="26"/>
      <c r="H11" s="27"/>
      <c r="J11" s="3"/>
      <c r="K11" s="3"/>
      <c r="L11" s="3"/>
      <c r="M11" s="3"/>
      <c r="N11" s="3"/>
      <c r="O11" s="3"/>
    </row>
    <row r="12" spans="1:15" x14ac:dyDescent="0.25">
      <c r="A12" s="23"/>
      <c r="B12" s="42" t="s">
        <v>333</v>
      </c>
      <c r="C12" s="43">
        <f>C9+C10-(C11)</f>
        <v>0</v>
      </c>
      <c r="D12" s="36"/>
      <c r="E12" s="75" t="str">
        <f>IF(C9=0," ",IF(C15&gt;0," ",IF(C15&lt;=0,"You have used all available Pilot Allocation."," ")))</f>
        <v xml:space="preserve"> </v>
      </c>
      <c r="F12" s="75"/>
      <c r="G12" s="44"/>
      <c r="H12" s="27"/>
    </row>
    <row r="13" spans="1:15" x14ac:dyDescent="0.25">
      <c r="A13" s="23"/>
      <c r="B13" s="45" t="s">
        <v>327</v>
      </c>
      <c r="C13" s="40">
        <f>SUMIF(C18:C1048576,"Invoice",F18:F1048576)</f>
        <v>0</v>
      </c>
      <c r="D13" s="36"/>
      <c r="E13" s="75"/>
      <c r="F13" s="75"/>
      <c r="G13" s="44"/>
      <c r="H13" s="27"/>
    </row>
    <row r="14" spans="1:15" x14ac:dyDescent="0.25">
      <c r="A14" s="23"/>
      <c r="B14" s="46" t="s">
        <v>328</v>
      </c>
      <c r="C14" s="38">
        <f>SUMIF(C18:C1048576,"Refund",F18:F1048576)</f>
        <v>0</v>
      </c>
      <c r="D14" s="36"/>
      <c r="E14" s="74" t="str">
        <f>IF(C9=0,"Please contact OGS Food Distribution if you cannot find your school code in the RA Code dropdown or to request changes to your USDA Pilot allocation.",IF(ISBLANK(C6),"Enter your school code (i.e., K031) in to the RA Code field.", "" ))</f>
        <v>Please contact OGS Food Distribution if you cannot find your school code in the RA Code dropdown or to request changes to your USDA Pilot allocation.</v>
      </c>
      <c r="F14" s="74"/>
      <c r="G14" s="76" t="s">
        <v>337</v>
      </c>
      <c r="H14" s="76"/>
    </row>
    <row r="15" spans="1:15" x14ac:dyDescent="0.25">
      <c r="A15" s="23"/>
      <c r="B15" s="47" t="s">
        <v>329</v>
      </c>
      <c r="C15" s="48">
        <f>C12-C13+C14</f>
        <v>0</v>
      </c>
      <c r="D15" s="36"/>
      <c r="E15" s="74"/>
      <c r="F15" s="74"/>
      <c r="G15" s="77" t="s">
        <v>335</v>
      </c>
      <c r="H15" s="77"/>
    </row>
    <row r="16" spans="1:15" ht="7.5" customHeight="1" x14ac:dyDescent="0.25">
      <c r="B16" s="14"/>
      <c r="F16" s="11"/>
      <c r="G16" s="11"/>
    </row>
    <row r="17" spans="2:10" x14ac:dyDescent="0.25">
      <c r="B17" s="49" t="s">
        <v>252</v>
      </c>
      <c r="C17" s="50" t="s">
        <v>339</v>
      </c>
      <c r="D17" s="50" t="s">
        <v>256</v>
      </c>
      <c r="E17" s="51" t="s">
        <v>257</v>
      </c>
      <c r="F17" s="50" t="s">
        <v>253</v>
      </c>
      <c r="G17" s="50" t="s">
        <v>338</v>
      </c>
      <c r="H17" s="52" t="s">
        <v>258</v>
      </c>
      <c r="I17" s="16"/>
      <c r="J17" s="16"/>
    </row>
    <row r="18" spans="2:10" x14ac:dyDescent="0.25">
      <c r="B18" s="53"/>
      <c r="C18" s="54"/>
      <c r="D18" s="55"/>
      <c r="E18" s="56"/>
      <c r="F18" s="57">
        <v>0</v>
      </c>
      <c r="G18" s="58"/>
      <c r="H18" s="59"/>
      <c r="I18" s="4"/>
      <c r="J18" s="4"/>
    </row>
    <row r="19" spans="2:10" x14ac:dyDescent="0.25">
      <c r="B19" s="53"/>
      <c r="C19" s="54"/>
      <c r="D19" s="55"/>
      <c r="E19" s="56"/>
      <c r="F19" s="57">
        <v>0</v>
      </c>
      <c r="G19" s="58"/>
      <c r="H19" s="59"/>
      <c r="I19" s="4"/>
      <c r="J19" s="4"/>
    </row>
    <row r="20" spans="2:10" x14ac:dyDescent="0.25">
      <c r="B20" s="53"/>
      <c r="C20" s="54"/>
      <c r="D20" s="55"/>
      <c r="E20" s="56"/>
      <c r="F20" s="57">
        <v>0</v>
      </c>
      <c r="G20" s="58"/>
      <c r="H20" s="59"/>
      <c r="I20" s="4"/>
      <c r="J20" s="4"/>
    </row>
    <row r="21" spans="2:10" x14ac:dyDescent="0.25">
      <c r="B21" s="53"/>
      <c r="C21" s="54"/>
      <c r="D21" s="54"/>
      <c r="E21" s="56"/>
      <c r="F21" s="57">
        <v>0</v>
      </c>
      <c r="G21" s="58"/>
      <c r="H21" s="59"/>
      <c r="I21" s="4"/>
      <c r="J21" s="4"/>
    </row>
    <row r="22" spans="2:10" x14ac:dyDescent="0.25">
      <c r="B22" s="60"/>
      <c r="C22" s="54"/>
      <c r="D22" s="54"/>
      <c r="E22" s="56"/>
      <c r="F22" s="57">
        <v>0</v>
      </c>
      <c r="G22" s="58"/>
      <c r="H22" s="61"/>
      <c r="I22" s="4"/>
      <c r="J22" s="4"/>
    </row>
    <row r="23" spans="2:10" x14ac:dyDescent="0.25">
      <c r="B23" s="60"/>
      <c r="C23" s="54"/>
      <c r="D23" s="54"/>
      <c r="E23" s="56"/>
      <c r="F23" s="57">
        <v>0</v>
      </c>
      <c r="G23" s="58"/>
      <c r="H23" s="61"/>
      <c r="I23" s="4"/>
      <c r="J23" s="4"/>
    </row>
    <row r="24" spans="2:10" x14ac:dyDescent="0.25">
      <c r="B24" s="60"/>
      <c r="C24" s="54"/>
      <c r="D24" s="54"/>
      <c r="E24" s="56"/>
      <c r="F24" s="57">
        <v>0</v>
      </c>
      <c r="G24" s="58"/>
      <c r="H24" s="61"/>
      <c r="I24" s="4"/>
      <c r="J24" s="4"/>
    </row>
    <row r="25" spans="2:10" x14ac:dyDescent="0.25">
      <c r="B25" s="60"/>
      <c r="C25" s="54"/>
      <c r="D25" s="54"/>
      <c r="E25" s="56"/>
      <c r="F25" s="57">
        <v>0</v>
      </c>
      <c r="G25" s="58"/>
      <c r="H25" s="61"/>
      <c r="I25" s="4"/>
      <c r="J25" s="4"/>
    </row>
    <row r="26" spans="2:10" x14ac:dyDescent="0.25">
      <c r="B26" s="60"/>
      <c r="C26" s="54"/>
      <c r="D26" s="54"/>
      <c r="E26" s="56"/>
      <c r="F26" s="57">
        <v>0</v>
      </c>
      <c r="G26" s="58"/>
      <c r="H26" s="61"/>
      <c r="I26" s="4"/>
      <c r="J26" s="4"/>
    </row>
    <row r="27" spans="2:10" x14ac:dyDescent="0.25">
      <c r="B27" s="60"/>
      <c r="C27" s="54"/>
      <c r="D27" s="54"/>
      <c r="E27" s="56"/>
      <c r="F27" s="57">
        <v>0</v>
      </c>
      <c r="G27" s="58"/>
      <c r="H27" s="61"/>
      <c r="I27" s="4"/>
      <c r="J27" s="4"/>
    </row>
    <row r="28" spans="2:10" x14ac:dyDescent="0.25">
      <c r="B28" s="60"/>
      <c r="C28" s="54"/>
      <c r="D28" s="54"/>
      <c r="E28" s="56"/>
      <c r="F28" s="57">
        <v>0</v>
      </c>
      <c r="G28" s="58"/>
      <c r="H28" s="61"/>
      <c r="I28" s="4"/>
      <c r="J28" s="4"/>
    </row>
    <row r="29" spans="2:10" x14ac:dyDescent="0.25">
      <c r="B29" s="60"/>
      <c r="C29" s="54"/>
      <c r="D29" s="54"/>
      <c r="E29" s="56"/>
      <c r="F29" s="57">
        <v>0</v>
      </c>
      <c r="G29" s="58"/>
      <c r="H29" s="61"/>
      <c r="I29" s="4"/>
      <c r="J29" s="4"/>
    </row>
    <row r="30" spans="2:10" x14ac:dyDescent="0.25">
      <c r="B30" s="60"/>
      <c r="C30" s="54"/>
      <c r="D30" s="54"/>
      <c r="E30" s="56"/>
      <c r="F30" s="57">
        <v>0</v>
      </c>
      <c r="G30" s="58"/>
      <c r="H30" s="56"/>
    </row>
    <row r="31" spans="2:10" x14ac:dyDescent="0.25">
      <c r="B31" s="60"/>
      <c r="C31" s="54"/>
      <c r="D31" s="54"/>
      <c r="E31" s="56"/>
      <c r="F31" s="57">
        <v>0</v>
      </c>
      <c r="G31" s="58"/>
      <c r="H31" s="56"/>
    </row>
    <row r="32" spans="2:10" x14ac:dyDescent="0.25">
      <c r="B32" s="60"/>
      <c r="C32" s="54"/>
      <c r="D32" s="54"/>
      <c r="E32" s="56"/>
      <c r="F32" s="57">
        <v>0</v>
      </c>
      <c r="G32" s="58"/>
      <c r="H32" s="56"/>
    </row>
    <row r="33" spans="2:8" x14ac:dyDescent="0.25">
      <c r="B33" s="60"/>
      <c r="C33" s="54"/>
      <c r="D33" s="54"/>
      <c r="E33" s="56"/>
      <c r="F33" s="57">
        <v>0</v>
      </c>
      <c r="G33" s="58"/>
      <c r="H33" s="56"/>
    </row>
    <row r="34" spans="2:8" x14ac:dyDescent="0.25">
      <c r="B34" s="60"/>
      <c r="C34" s="54"/>
      <c r="D34" s="54"/>
      <c r="E34" s="56"/>
      <c r="F34" s="57">
        <v>0</v>
      </c>
      <c r="G34" s="58"/>
      <c r="H34" s="56"/>
    </row>
    <row r="35" spans="2:8" x14ac:dyDescent="0.25">
      <c r="B35" s="60"/>
      <c r="C35" s="54"/>
      <c r="D35" s="54"/>
      <c r="E35" s="56"/>
      <c r="F35" s="57">
        <v>0</v>
      </c>
      <c r="G35" s="58"/>
      <c r="H35" s="56"/>
    </row>
    <row r="36" spans="2:8" x14ac:dyDescent="0.25">
      <c r="B36" s="60"/>
      <c r="C36" s="54"/>
      <c r="D36" s="54"/>
      <c r="E36" s="56"/>
      <c r="F36" s="57">
        <v>0</v>
      </c>
      <c r="G36" s="58"/>
      <c r="H36" s="56"/>
    </row>
    <row r="37" spans="2:8" x14ac:dyDescent="0.25">
      <c r="B37" s="60"/>
      <c r="C37" s="54"/>
      <c r="D37" s="54"/>
      <c r="E37" s="56"/>
      <c r="F37" s="57">
        <v>0</v>
      </c>
      <c r="G37" s="58"/>
      <c r="H37" s="56"/>
    </row>
    <row r="38" spans="2:8" x14ac:dyDescent="0.25">
      <c r="B38" s="60"/>
      <c r="C38" s="54"/>
      <c r="D38" s="54"/>
      <c r="E38" s="56"/>
      <c r="F38" s="57">
        <v>0</v>
      </c>
      <c r="G38" s="58"/>
      <c r="H38" s="56"/>
    </row>
    <row r="39" spans="2:8" x14ac:dyDescent="0.25">
      <c r="B39" s="60"/>
      <c r="C39" s="54"/>
      <c r="D39" s="54"/>
      <c r="E39" s="56"/>
      <c r="F39" s="57">
        <v>0</v>
      </c>
      <c r="G39" s="58"/>
      <c r="H39" s="56"/>
    </row>
    <row r="40" spans="2:8" x14ac:dyDescent="0.25">
      <c r="B40" s="60"/>
      <c r="C40" s="54"/>
      <c r="D40" s="54"/>
      <c r="E40" s="56"/>
      <c r="F40" s="57">
        <v>0</v>
      </c>
      <c r="G40" s="58"/>
      <c r="H40" s="56"/>
    </row>
    <row r="41" spans="2:8" x14ac:dyDescent="0.25">
      <c r="B41" s="60"/>
      <c r="C41" s="54"/>
      <c r="D41" s="54"/>
      <c r="E41" s="56"/>
      <c r="F41" s="57">
        <v>0</v>
      </c>
      <c r="G41" s="58"/>
      <c r="H41" s="56"/>
    </row>
    <row r="42" spans="2:8" x14ac:dyDescent="0.25">
      <c r="B42" s="60"/>
      <c r="C42" s="54"/>
      <c r="D42" s="54"/>
      <c r="E42" s="56"/>
      <c r="F42" s="57">
        <v>0</v>
      </c>
      <c r="G42" s="58"/>
      <c r="H42" s="56"/>
    </row>
    <row r="43" spans="2:8" x14ac:dyDescent="0.25">
      <c r="B43" s="60"/>
      <c r="C43" s="54"/>
      <c r="D43" s="54"/>
      <c r="E43" s="56"/>
      <c r="F43" s="57">
        <v>0</v>
      </c>
      <c r="G43" s="58"/>
      <c r="H43" s="56"/>
    </row>
    <row r="44" spans="2:8" x14ac:dyDescent="0.25">
      <c r="B44" s="60"/>
      <c r="C44" s="54"/>
      <c r="D44" s="54"/>
      <c r="E44" s="56"/>
      <c r="F44" s="57">
        <v>0</v>
      </c>
      <c r="G44" s="58"/>
      <c r="H44" s="56"/>
    </row>
    <row r="45" spans="2:8" x14ac:dyDescent="0.25">
      <c r="B45" s="60"/>
      <c r="C45" s="54"/>
      <c r="D45" s="54"/>
      <c r="E45" s="56"/>
      <c r="F45" s="57">
        <v>0</v>
      </c>
      <c r="G45" s="58"/>
      <c r="H45" s="56"/>
    </row>
    <row r="46" spans="2:8" x14ac:dyDescent="0.25">
      <c r="B46" s="60"/>
      <c r="C46" s="54"/>
      <c r="D46" s="54"/>
      <c r="E46" s="56"/>
      <c r="F46" s="57">
        <v>0</v>
      </c>
      <c r="G46" s="58"/>
      <c r="H46" s="56"/>
    </row>
    <row r="47" spans="2:8" x14ac:dyDescent="0.25">
      <c r="B47" s="60"/>
      <c r="C47" s="54"/>
      <c r="D47" s="54"/>
      <c r="E47" s="56"/>
      <c r="F47" s="57">
        <v>0</v>
      </c>
      <c r="G47" s="58"/>
      <c r="H47" s="56"/>
    </row>
    <row r="48" spans="2:8" x14ac:dyDescent="0.25">
      <c r="B48" s="60"/>
      <c r="C48" s="54"/>
      <c r="D48" s="54"/>
      <c r="E48" s="56"/>
      <c r="F48" s="57">
        <v>0</v>
      </c>
      <c r="G48" s="58"/>
      <c r="H48" s="56"/>
    </row>
    <row r="49" spans="2:8" x14ac:dyDescent="0.25">
      <c r="B49" s="60"/>
      <c r="C49" s="54"/>
      <c r="D49" s="54"/>
      <c r="E49" s="56"/>
      <c r="F49" s="57">
        <v>0</v>
      </c>
      <c r="G49" s="58"/>
      <c r="H49" s="56"/>
    </row>
    <row r="50" spans="2:8" x14ac:dyDescent="0.25">
      <c r="B50" s="60"/>
      <c r="C50" s="54"/>
      <c r="D50" s="54"/>
      <c r="E50" s="56"/>
      <c r="F50" s="57">
        <v>0</v>
      </c>
      <c r="G50" s="58"/>
      <c r="H50" s="56"/>
    </row>
    <row r="51" spans="2:8" x14ac:dyDescent="0.25">
      <c r="B51" s="60"/>
      <c r="C51" s="54"/>
      <c r="D51" s="54"/>
      <c r="E51" s="56"/>
      <c r="F51" s="57">
        <v>0</v>
      </c>
      <c r="G51" s="58"/>
      <c r="H51" s="56"/>
    </row>
    <row r="52" spans="2:8" x14ac:dyDescent="0.25">
      <c r="B52" s="60"/>
      <c r="C52" s="54"/>
      <c r="D52" s="54"/>
      <c r="E52" s="56"/>
      <c r="F52" s="57">
        <v>0</v>
      </c>
      <c r="G52" s="58"/>
      <c r="H52" s="56"/>
    </row>
    <row r="53" spans="2:8" x14ac:dyDescent="0.25">
      <c r="B53" s="60"/>
      <c r="C53" s="54"/>
      <c r="D53" s="54"/>
      <c r="E53" s="56"/>
      <c r="F53" s="57">
        <v>0</v>
      </c>
      <c r="G53" s="58"/>
      <c r="H53" s="56"/>
    </row>
    <row r="54" spans="2:8" x14ac:dyDescent="0.25">
      <c r="B54" s="60"/>
      <c r="C54" s="54"/>
      <c r="D54" s="54"/>
      <c r="E54" s="56"/>
      <c r="F54" s="57">
        <v>0</v>
      </c>
      <c r="G54" s="58"/>
      <c r="H54" s="56"/>
    </row>
    <row r="55" spans="2:8" x14ac:dyDescent="0.25">
      <c r="B55" s="60"/>
      <c r="C55" s="54"/>
      <c r="D55" s="54"/>
      <c r="E55" s="56"/>
      <c r="F55" s="57">
        <v>0</v>
      </c>
      <c r="G55" s="58"/>
      <c r="H55" s="56"/>
    </row>
    <row r="56" spans="2:8" x14ac:dyDescent="0.25">
      <c r="B56" s="60"/>
      <c r="C56" s="54"/>
      <c r="D56" s="54"/>
      <c r="E56" s="56"/>
      <c r="F56" s="57">
        <v>0</v>
      </c>
      <c r="G56" s="58"/>
      <c r="H56" s="56"/>
    </row>
    <row r="57" spans="2:8" x14ac:dyDescent="0.25">
      <c r="B57" s="60"/>
      <c r="C57" s="54"/>
      <c r="D57" s="54"/>
      <c r="E57" s="56"/>
      <c r="F57" s="57">
        <v>0</v>
      </c>
      <c r="G57" s="58"/>
      <c r="H57" s="56"/>
    </row>
    <row r="58" spans="2:8" x14ac:dyDescent="0.25">
      <c r="B58" s="60"/>
      <c r="C58" s="54"/>
      <c r="D58" s="54"/>
      <c r="E58" s="56"/>
      <c r="F58" s="57">
        <v>0</v>
      </c>
      <c r="G58" s="58"/>
      <c r="H58" s="56"/>
    </row>
    <row r="59" spans="2:8" x14ac:dyDescent="0.25">
      <c r="B59" s="60"/>
      <c r="C59" s="54"/>
      <c r="D59" s="54"/>
      <c r="E59" s="56"/>
      <c r="F59" s="57">
        <v>0</v>
      </c>
      <c r="G59" s="58"/>
      <c r="H59" s="56"/>
    </row>
    <row r="60" spans="2:8" x14ac:dyDescent="0.25">
      <c r="B60" s="60"/>
      <c r="C60" s="54"/>
      <c r="D60" s="54"/>
      <c r="E60" s="56"/>
      <c r="F60" s="57">
        <v>0</v>
      </c>
      <c r="G60" s="58"/>
      <c r="H60" s="56"/>
    </row>
    <row r="61" spans="2:8" x14ac:dyDescent="0.25">
      <c r="B61" s="60"/>
      <c r="C61" s="54"/>
      <c r="D61" s="54"/>
      <c r="E61" s="56"/>
      <c r="F61" s="57">
        <v>0</v>
      </c>
      <c r="G61" s="58"/>
      <c r="H61" s="56"/>
    </row>
    <row r="62" spans="2:8" x14ac:dyDescent="0.25">
      <c r="B62" s="60"/>
      <c r="C62" s="54"/>
      <c r="D62" s="54"/>
      <c r="E62" s="56"/>
      <c r="F62" s="57">
        <v>0</v>
      </c>
      <c r="G62" s="58"/>
      <c r="H62" s="56"/>
    </row>
    <row r="63" spans="2:8" x14ac:dyDescent="0.25">
      <c r="B63" s="60"/>
      <c r="C63" s="54"/>
      <c r="D63" s="54"/>
      <c r="E63" s="56"/>
      <c r="F63" s="57">
        <v>0</v>
      </c>
      <c r="G63" s="58"/>
      <c r="H63" s="56"/>
    </row>
    <row r="64" spans="2:8" x14ac:dyDescent="0.25">
      <c r="B64" s="60"/>
      <c r="C64" s="54"/>
      <c r="D64" s="54"/>
      <c r="E64" s="56"/>
      <c r="F64" s="57">
        <v>0</v>
      </c>
      <c r="G64" s="58"/>
      <c r="H64" s="56"/>
    </row>
    <row r="65" spans="2:8" x14ac:dyDescent="0.25">
      <c r="B65" s="60"/>
      <c r="C65" s="54"/>
      <c r="D65" s="54"/>
      <c r="E65" s="56"/>
      <c r="F65" s="57">
        <v>0</v>
      </c>
      <c r="G65" s="58"/>
      <c r="H65" s="56"/>
    </row>
    <row r="66" spans="2:8" x14ac:dyDescent="0.25">
      <c r="B66" s="60"/>
      <c r="C66" s="54"/>
      <c r="D66" s="54"/>
      <c r="E66" s="56"/>
      <c r="F66" s="57">
        <v>0</v>
      </c>
      <c r="G66" s="58"/>
      <c r="H66" s="56"/>
    </row>
    <row r="67" spans="2:8" x14ac:dyDescent="0.25">
      <c r="B67" s="60"/>
      <c r="C67" s="54"/>
      <c r="D67" s="54"/>
      <c r="E67" s="56"/>
      <c r="F67" s="57">
        <v>0</v>
      </c>
      <c r="G67" s="58"/>
      <c r="H67" s="56"/>
    </row>
    <row r="68" spans="2:8" x14ac:dyDescent="0.25">
      <c r="B68" s="60"/>
      <c r="C68" s="54"/>
      <c r="D68" s="54"/>
      <c r="E68" s="56"/>
      <c r="F68" s="57">
        <v>0</v>
      </c>
      <c r="G68" s="58"/>
      <c r="H68" s="56"/>
    </row>
    <row r="69" spans="2:8" x14ac:dyDescent="0.25">
      <c r="B69" s="60"/>
      <c r="C69" s="54"/>
      <c r="D69" s="54"/>
      <c r="E69" s="56"/>
      <c r="F69" s="57">
        <v>0</v>
      </c>
      <c r="G69" s="58"/>
      <c r="H69" s="56"/>
    </row>
    <row r="70" spans="2:8" x14ac:dyDescent="0.25">
      <c r="B70" s="60"/>
      <c r="C70" s="54"/>
      <c r="D70" s="54"/>
      <c r="E70" s="56"/>
      <c r="F70" s="57">
        <v>0</v>
      </c>
      <c r="G70" s="58"/>
      <c r="H70" s="56"/>
    </row>
    <row r="71" spans="2:8" x14ac:dyDescent="0.25">
      <c r="B71" s="60"/>
      <c r="C71" s="54"/>
      <c r="D71" s="54"/>
      <c r="E71" s="56"/>
      <c r="F71" s="57">
        <v>0</v>
      </c>
      <c r="G71" s="58"/>
      <c r="H71" s="56"/>
    </row>
    <row r="72" spans="2:8" x14ac:dyDescent="0.25">
      <c r="B72" s="60"/>
      <c r="C72" s="54"/>
      <c r="D72" s="54"/>
      <c r="E72" s="56"/>
      <c r="F72" s="57">
        <v>0</v>
      </c>
      <c r="G72" s="58"/>
      <c r="H72" s="56"/>
    </row>
    <row r="73" spans="2:8" x14ac:dyDescent="0.25">
      <c r="B73" s="60"/>
      <c r="C73" s="54"/>
      <c r="D73" s="54"/>
      <c r="E73" s="56"/>
      <c r="F73" s="57">
        <v>0</v>
      </c>
      <c r="G73" s="58"/>
      <c r="H73" s="56"/>
    </row>
    <row r="74" spans="2:8" x14ac:dyDescent="0.25">
      <c r="B74" s="60"/>
      <c r="C74" s="54"/>
      <c r="D74" s="54"/>
      <c r="E74" s="56"/>
      <c r="F74" s="57">
        <v>0</v>
      </c>
      <c r="G74" s="58"/>
      <c r="H74" s="56"/>
    </row>
    <row r="75" spans="2:8" x14ac:dyDescent="0.25">
      <c r="B75" s="60"/>
      <c r="C75" s="54"/>
      <c r="D75" s="54"/>
      <c r="E75" s="56"/>
      <c r="F75" s="57">
        <v>0</v>
      </c>
      <c r="G75" s="58"/>
      <c r="H75" s="56"/>
    </row>
    <row r="76" spans="2:8" x14ac:dyDescent="0.25">
      <c r="B76" s="60"/>
      <c r="C76" s="54"/>
      <c r="D76" s="54"/>
      <c r="E76" s="56"/>
      <c r="F76" s="57">
        <v>0</v>
      </c>
      <c r="G76" s="58"/>
      <c r="H76" s="56"/>
    </row>
    <row r="77" spans="2:8" x14ac:dyDescent="0.25">
      <c r="B77" s="60"/>
      <c r="C77" s="54"/>
      <c r="D77" s="54"/>
      <c r="E77" s="56"/>
      <c r="F77" s="57">
        <v>0</v>
      </c>
      <c r="G77" s="58"/>
      <c r="H77" s="56"/>
    </row>
    <row r="78" spans="2:8" x14ac:dyDescent="0.25">
      <c r="B78" s="60"/>
      <c r="C78" s="54"/>
      <c r="D78" s="54"/>
      <c r="E78" s="56"/>
      <c r="F78" s="57">
        <v>0</v>
      </c>
      <c r="G78" s="58"/>
      <c r="H78" s="56"/>
    </row>
    <row r="79" spans="2:8" x14ac:dyDescent="0.25">
      <c r="B79" s="60"/>
      <c r="C79" s="54"/>
      <c r="D79" s="54"/>
      <c r="E79" s="56"/>
      <c r="F79" s="57">
        <v>0</v>
      </c>
      <c r="G79" s="58"/>
      <c r="H79" s="56"/>
    </row>
    <row r="80" spans="2:8" x14ac:dyDescent="0.25">
      <c r="B80" s="60"/>
      <c r="C80" s="54"/>
      <c r="D80" s="54"/>
      <c r="E80" s="56"/>
      <c r="F80" s="57">
        <v>0</v>
      </c>
      <c r="G80" s="58"/>
      <c r="H80" s="56"/>
    </row>
    <row r="81" spans="2:8" x14ac:dyDescent="0.25">
      <c r="B81" s="60"/>
      <c r="C81" s="54"/>
      <c r="D81" s="54"/>
      <c r="E81" s="56"/>
      <c r="F81" s="57">
        <v>0</v>
      </c>
      <c r="G81" s="58"/>
      <c r="H81" s="56"/>
    </row>
    <row r="82" spans="2:8" x14ac:dyDescent="0.25">
      <c r="B82" s="17"/>
      <c r="C82" s="18"/>
      <c r="D82" s="18"/>
      <c r="E82" s="19"/>
      <c r="F82" s="20"/>
      <c r="G82" s="21"/>
      <c r="H82" s="19"/>
    </row>
    <row r="83" spans="2:8" x14ac:dyDescent="0.25">
      <c r="B83" s="17"/>
      <c r="C83" s="18"/>
      <c r="D83" s="18"/>
      <c r="E83" s="19"/>
      <c r="F83" s="20"/>
      <c r="G83" s="21"/>
      <c r="H83" s="19"/>
    </row>
    <row r="84" spans="2:8" x14ac:dyDescent="0.25">
      <c r="B84" s="17"/>
      <c r="C84" s="18"/>
      <c r="D84" s="18"/>
      <c r="E84" s="19"/>
      <c r="F84" s="20"/>
      <c r="G84" s="21"/>
      <c r="H84" s="19"/>
    </row>
    <row r="85" spans="2:8" x14ac:dyDescent="0.25">
      <c r="B85" s="17"/>
      <c r="C85" s="18"/>
      <c r="D85" s="18"/>
      <c r="E85" s="19"/>
      <c r="F85" s="20"/>
      <c r="G85" s="21"/>
      <c r="H85" s="19"/>
    </row>
    <row r="86" spans="2:8" x14ac:dyDescent="0.25">
      <c r="B86" s="17"/>
      <c r="C86" s="18"/>
      <c r="D86" s="18"/>
      <c r="E86" s="19"/>
      <c r="F86" s="20"/>
      <c r="G86" s="21"/>
      <c r="H86" s="19"/>
    </row>
    <row r="87" spans="2:8" x14ac:dyDescent="0.25">
      <c r="B87" s="17"/>
      <c r="C87" s="18"/>
      <c r="D87" s="18"/>
      <c r="E87" s="19"/>
      <c r="F87" s="20"/>
      <c r="G87" s="21"/>
      <c r="H87" s="19"/>
    </row>
    <row r="88" spans="2:8" x14ac:dyDescent="0.25">
      <c r="B88" s="17"/>
      <c r="C88" s="18"/>
      <c r="D88" s="18"/>
      <c r="E88" s="19"/>
      <c r="F88" s="20"/>
      <c r="G88" s="21"/>
      <c r="H88" s="19"/>
    </row>
    <row r="89" spans="2:8" x14ac:dyDescent="0.25">
      <c r="B89" s="17"/>
      <c r="C89" s="18"/>
      <c r="D89" s="18"/>
      <c r="E89" s="19"/>
      <c r="F89" s="20"/>
      <c r="G89" s="21"/>
      <c r="H89" s="19"/>
    </row>
    <row r="90" spans="2:8" x14ac:dyDescent="0.25">
      <c r="B90" s="17"/>
      <c r="C90" s="18"/>
      <c r="D90" s="18"/>
      <c r="E90" s="19"/>
      <c r="F90" s="20"/>
      <c r="G90" s="21"/>
      <c r="H90" s="19"/>
    </row>
    <row r="91" spans="2:8" x14ac:dyDescent="0.25">
      <c r="B91" s="17"/>
      <c r="C91" s="18"/>
      <c r="D91" s="18"/>
      <c r="E91" s="19"/>
      <c r="F91" s="20"/>
      <c r="G91" s="21"/>
      <c r="H91" s="19"/>
    </row>
    <row r="92" spans="2:8" x14ac:dyDescent="0.25">
      <c r="B92" s="17"/>
      <c r="C92" s="18"/>
      <c r="D92" s="18"/>
      <c r="E92" s="19"/>
      <c r="F92" s="20"/>
      <c r="G92" s="21"/>
      <c r="H92" s="19"/>
    </row>
    <row r="93" spans="2:8" x14ac:dyDescent="0.25">
      <c r="B93" s="17"/>
      <c r="C93" s="18"/>
      <c r="D93" s="18"/>
      <c r="E93" s="19"/>
      <c r="F93" s="20"/>
      <c r="G93" s="21"/>
      <c r="H93" s="19"/>
    </row>
    <row r="94" spans="2:8" x14ac:dyDescent="0.25">
      <c r="B94" s="17"/>
      <c r="C94" s="18"/>
      <c r="D94" s="18"/>
      <c r="E94" s="19"/>
      <c r="F94" s="20"/>
      <c r="G94" s="21"/>
      <c r="H94" s="19"/>
    </row>
    <row r="95" spans="2:8" x14ac:dyDescent="0.25">
      <c r="B95" s="17"/>
      <c r="C95" s="18"/>
      <c r="D95" s="18"/>
      <c r="E95" s="19"/>
      <c r="F95" s="20"/>
      <c r="G95" s="21"/>
      <c r="H95" s="19"/>
    </row>
    <row r="96" spans="2:8" x14ac:dyDescent="0.25">
      <c r="B96" s="17"/>
      <c r="C96" s="18"/>
      <c r="D96" s="18"/>
      <c r="E96" s="19"/>
      <c r="F96" s="20"/>
      <c r="G96" s="21"/>
      <c r="H96" s="19"/>
    </row>
    <row r="97" spans="2:8" x14ac:dyDescent="0.25">
      <c r="B97" s="17"/>
      <c r="C97" s="18"/>
      <c r="D97" s="18"/>
      <c r="E97" s="19"/>
      <c r="F97" s="20"/>
      <c r="G97" s="21"/>
      <c r="H97" s="19"/>
    </row>
    <row r="98" spans="2:8" x14ac:dyDescent="0.25">
      <c r="B98" s="17"/>
      <c r="C98" s="18"/>
      <c r="D98" s="18"/>
      <c r="E98" s="19"/>
      <c r="F98" s="20"/>
      <c r="G98" s="21"/>
      <c r="H98" s="19"/>
    </row>
    <row r="99" spans="2:8" x14ac:dyDescent="0.25">
      <c r="B99" s="17"/>
      <c r="C99" s="18"/>
      <c r="D99" s="18"/>
      <c r="E99" s="19"/>
      <c r="F99" s="20"/>
      <c r="G99" s="21"/>
      <c r="H99" s="19"/>
    </row>
    <row r="100" spans="2:8" x14ac:dyDescent="0.25">
      <c r="B100" s="17"/>
      <c r="C100" s="18"/>
      <c r="D100" s="18"/>
      <c r="E100" s="19"/>
      <c r="F100" s="20"/>
      <c r="G100" s="21"/>
      <c r="H100" s="19"/>
    </row>
    <row r="101" spans="2:8" x14ac:dyDescent="0.25">
      <c r="B101" s="17"/>
      <c r="C101" s="18"/>
      <c r="D101" s="18"/>
      <c r="E101" s="19"/>
      <c r="F101" s="20"/>
      <c r="G101" s="21"/>
      <c r="H101" s="19"/>
    </row>
    <row r="102" spans="2:8" x14ac:dyDescent="0.25">
      <c r="B102" s="17"/>
      <c r="C102" s="18"/>
      <c r="D102" s="18"/>
      <c r="E102" s="19"/>
      <c r="F102" s="20"/>
      <c r="G102" s="21"/>
      <c r="H102" s="19"/>
    </row>
    <row r="103" spans="2:8" x14ac:dyDescent="0.25">
      <c r="B103" s="17"/>
      <c r="C103" s="18"/>
      <c r="D103" s="18"/>
      <c r="E103" s="19"/>
      <c r="F103" s="20"/>
      <c r="G103" s="21"/>
      <c r="H103" s="19"/>
    </row>
    <row r="104" spans="2:8" x14ac:dyDescent="0.25">
      <c r="B104" s="17"/>
      <c r="C104" s="18"/>
      <c r="D104" s="18"/>
      <c r="E104" s="19"/>
      <c r="F104" s="20"/>
      <c r="G104" s="21"/>
      <c r="H104" s="19"/>
    </row>
    <row r="105" spans="2:8" x14ac:dyDescent="0.25">
      <c r="B105" s="17"/>
      <c r="C105" s="18"/>
      <c r="D105" s="18"/>
      <c r="E105" s="19"/>
      <c r="F105" s="20"/>
      <c r="G105" s="21"/>
      <c r="H105" s="19"/>
    </row>
    <row r="106" spans="2:8" x14ac:dyDescent="0.25">
      <c r="B106" s="17"/>
      <c r="C106" s="18"/>
      <c r="D106" s="18"/>
      <c r="E106" s="19"/>
      <c r="F106" s="20"/>
      <c r="G106" s="21"/>
      <c r="H106" s="19"/>
    </row>
    <row r="107" spans="2:8" x14ac:dyDescent="0.25">
      <c r="B107" s="17"/>
      <c r="C107" s="18"/>
      <c r="D107" s="18"/>
      <c r="E107" s="19"/>
      <c r="F107" s="20"/>
      <c r="G107" s="21"/>
      <c r="H107" s="19"/>
    </row>
    <row r="108" spans="2:8" x14ac:dyDescent="0.25">
      <c r="B108" s="17"/>
      <c r="C108" s="18"/>
      <c r="D108" s="18"/>
      <c r="E108" s="19"/>
      <c r="F108" s="20"/>
      <c r="G108" s="21"/>
      <c r="H108" s="19"/>
    </row>
    <row r="109" spans="2:8" x14ac:dyDescent="0.25">
      <c r="B109" s="17"/>
      <c r="C109" s="18"/>
      <c r="D109" s="18"/>
      <c r="E109" s="19"/>
      <c r="F109" s="20"/>
      <c r="G109" s="21"/>
      <c r="H109" s="19"/>
    </row>
    <row r="110" spans="2:8" x14ac:dyDescent="0.25">
      <c r="B110" s="17"/>
      <c r="C110" s="18"/>
      <c r="D110" s="18"/>
      <c r="E110" s="19"/>
      <c r="F110" s="20"/>
      <c r="G110" s="21"/>
      <c r="H110" s="19"/>
    </row>
    <row r="111" spans="2:8" x14ac:dyDescent="0.25">
      <c r="B111" s="17"/>
      <c r="C111" s="18"/>
      <c r="D111" s="18"/>
      <c r="E111" s="19"/>
      <c r="F111" s="20"/>
      <c r="G111" s="21"/>
      <c r="H111" s="19"/>
    </row>
    <row r="112" spans="2:8" x14ac:dyDescent="0.25">
      <c r="B112" s="17"/>
      <c r="C112" s="18"/>
      <c r="D112" s="18"/>
      <c r="E112" s="19"/>
      <c r="F112" s="20"/>
      <c r="G112" s="21"/>
      <c r="H112" s="19"/>
    </row>
    <row r="113" spans="2:8" x14ac:dyDescent="0.25">
      <c r="B113" s="17"/>
      <c r="C113" s="18"/>
      <c r="D113" s="18"/>
      <c r="E113" s="19"/>
      <c r="F113" s="20"/>
      <c r="G113" s="21"/>
      <c r="H113" s="19"/>
    </row>
    <row r="114" spans="2:8" x14ac:dyDescent="0.25">
      <c r="B114" s="17"/>
      <c r="C114" s="18"/>
      <c r="D114" s="18"/>
      <c r="E114" s="19"/>
      <c r="F114" s="20"/>
      <c r="G114" s="21"/>
      <c r="H114" s="19"/>
    </row>
    <row r="115" spans="2:8" x14ac:dyDescent="0.25">
      <c r="B115" s="17"/>
      <c r="C115" s="18"/>
      <c r="D115" s="18"/>
      <c r="E115" s="19"/>
      <c r="F115" s="20"/>
      <c r="G115" s="21"/>
      <c r="H115" s="19"/>
    </row>
    <row r="116" spans="2:8" x14ac:dyDescent="0.25">
      <c r="B116" s="17"/>
      <c r="C116" s="18"/>
      <c r="D116" s="18"/>
      <c r="E116" s="19"/>
      <c r="F116" s="20"/>
      <c r="G116" s="21"/>
      <c r="H116" s="19"/>
    </row>
    <row r="117" spans="2:8" x14ac:dyDescent="0.25">
      <c r="B117" s="17"/>
      <c r="C117" s="18"/>
      <c r="D117" s="18"/>
      <c r="E117" s="19"/>
      <c r="F117" s="20"/>
      <c r="G117" s="21"/>
      <c r="H117" s="19"/>
    </row>
    <row r="118" spans="2:8" x14ac:dyDescent="0.25">
      <c r="B118" s="17"/>
      <c r="C118" s="18"/>
      <c r="D118" s="18"/>
      <c r="E118" s="19"/>
      <c r="F118" s="20"/>
      <c r="G118" s="21"/>
      <c r="H118" s="19"/>
    </row>
    <row r="119" spans="2:8" x14ac:dyDescent="0.25">
      <c r="B119" s="17"/>
      <c r="C119" s="18"/>
      <c r="D119" s="18"/>
      <c r="E119" s="19"/>
      <c r="F119" s="20"/>
      <c r="G119" s="21"/>
      <c r="H119" s="19"/>
    </row>
    <row r="120" spans="2:8" x14ac:dyDescent="0.25">
      <c r="B120" s="17"/>
      <c r="C120" s="18"/>
      <c r="D120" s="18"/>
      <c r="E120" s="19"/>
      <c r="F120" s="20"/>
      <c r="G120" s="21"/>
      <c r="H120" s="19"/>
    </row>
    <row r="121" spans="2:8" x14ac:dyDescent="0.25">
      <c r="B121" s="17"/>
      <c r="C121" s="18"/>
      <c r="D121" s="18"/>
      <c r="E121" s="19"/>
      <c r="F121" s="20"/>
      <c r="G121" s="21"/>
      <c r="H121" s="19"/>
    </row>
    <row r="122" spans="2:8" x14ac:dyDescent="0.25">
      <c r="B122" s="17"/>
      <c r="C122" s="18"/>
      <c r="D122" s="18"/>
      <c r="E122" s="19"/>
      <c r="F122" s="20"/>
      <c r="G122" s="21"/>
      <c r="H122" s="19"/>
    </row>
    <row r="123" spans="2:8" x14ac:dyDescent="0.25">
      <c r="B123" s="17"/>
      <c r="C123" s="18"/>
      <c r="D123" s="18"/>
      <c r="E123" s="19"/>
      <c r="F123" s="20"/>
      <c r="G123" s="21"/>
      <c r="H123" s="19"/>
    </row>
    <row r="124" spans="2:8" x14ac:dyDescent="0.25">
      <c r="B124" s="17"/>
      <c r="C124" s="18"/>
      <c r="D124" s="18"/>
      <c r="E124" s="19"/>
      <c r="F124" s="20"/>
      <c r="G124" s="21"/>
      <c r="H124" s="19"/>
    </row>
    <row r="125" spans="2:8" x14ac:dyDescent="0.25">
      <c r="B125" s="17"/>
      <c r="C125" s="18"/>
      <c r="D125" s="18"/>
      <c r="E125" s="19"/>
      <c r="F125" s="20"/>
      <c r="G125" s="21"/>
      <c r="H125" s="19"/>
    </row>
    <row r="126" spans="2:8" x14ac:dyDescent="0.25">
      <c r="B126" s="17"/>
      <c r="C126" s="18"/>
      <c r="D126" s="18"/>
      <c r="E126" s="19"/>
      <c r="F126" s="20"/>
      <c r="G126" s="21"/>
      <c r="H126" s="19"/>
    </row>
    <row r="127" spans="2:8" x14ac:dyDescent="0.25">
      <c r="B127" s="17"/>
      <c r="C127" s="18"/>
      <c r="D127" s="18"/>
      <c r="E127" s="19"/>
      <c r="F127" s="20"/>
      <c r="G127" s="21"/>
      <c r="H127" s="19"/>
    </row>
    <row r="128" spans="2:8" x14ac:dyDescent="0.25">
      <c r="B128" s="17"/>
      <c r="C128" s="18"/>
      <c r="D128" s="18"/>
      <c r="E128" s="19"/>
      <c r="F128" s="20"/>
      <c r="G128" s="21"/>
      <c r="H128" s="19"/>
    </row>
    <row r="129" spans="2:8" x14ac:dyDescent="0.25">
      <c r="B129" s="17"/>
      <c r="C129" s="18"/>
      <c r="D129" s="18"/>
      <c r="E129" s="19"/>
      <c r="F129" s="20"/>
      <c r="G129" s="21"/>
      <c r="H129" s="19"/>
    </row>
    <row r="130" spans="2:8" x14ac:dyDescent="0.25">
      <c r="B130" s="17"/>
      <c r="C130" s="18"/>
      <c r="D130" s="18"/>
      <c r="E130" s="19"/>
      <c r="F130" s="20"/>
      <c r="G130" s="21"/>
      <c r="H130" s="19"/>
    </row>
    <row r="131" spans="2:8" x14ac:dyDescent="0.25">
      <c r="B131" s="17"/>
      <c r="C131" s="18"/>
      <c r="D131" s="18"/>
      <c r="E131" s="19"/>
      <c r="F131" s="20"/>
      <c r="G131" s="21"/>
      <c r="H131" s="19"/>
    </row>
    <row r="132" spans="2:8" x14ac:dyDescent="0.25">
      <c r="B132" s="17"/>
      <c r="C132" s="18"/>
      <c r="D132" s="18"/>
      <c r="E132" s="19"/>
      <c r="F132" s="20"/>
      <c r="G132" s="21"/>
      <c r="H132" s="19"/>
    </row>
    <row r="133" spans="2:8" x14ac:dyDescent="0.25">
      <c r="B133" s="17"/>
      <c r="C133" s="18"/>
      <c r="D133" s="18"/>
      <c r="E133" s="19"/>
      <c r="F133" s="20"/>
      <c r="G133" s="21"/>
      <c r="H133" s="19"/>
    </row>
    <row r="134" spans="2:8" x14ac:dyDescent="0.25">
      <c r="B134" s="17"/>
      <c r="C134" s="18"/>
      <c r="D134" s="18"/>
      <c r="E134" s="19"/>
      <c r="F134" s="20"/>
      <c r="G134" s="21"/>
      <c r="H134" s="19"/>
    </row>
    <row r="135" spans="2:8" x14ac:dyDescent="0.25">
      <c r="B135" s="17"/>
      <c r="C135" s="18"/>
      <c r="D135" s="18"/>
      <c r="E135" s="19"/>
      <c r="F135" s="20"/>
      <c r="G135" s="21"/>
      <c r="H135" s="19"/>
    </row>
  </sheetData>
  <sheetProtection algorithmName="SHA-512" hashValue="/T8hVF82dsvanzciq9DsvTbXBT1smSpHTyr3gJRU0QNc/YbXfjMcfxmCQWjI4xms+bfSurd+pRuEwIbTmICbaQ==" saltValue="7QvQAQ65H9Ocr1QCXgwh7g==" spinCount="100000" sheet="1" objects="1" scenarios="1" selectLockedCells="1"/>
  <customSheetViews>
    <customSheetView guid="{6B5F658B-3C6C-486D-A9AF-A66D987D5117}" showPageBreaks="1" showGridLines="0" fitToPage="1" view="pageLayout" topLeftCell="B1">
      <selection activeCell="G19" sqref="G19"/>
      <pageMargins left="0.25" right="0.25" top="0.75" bottom="0.75" header="0.3" footer="0.3"/>
      <pageSetup scale="86" fitToHeight="0" orientation="landscape" r:id="rId1"/>
    </customSheetView>
    <customSheetView guid="{FD8CF472-75B1-4522-9DBD-9F9C282E9472}" scale="115" showPageBreaks="1" showGridLines="0" showRowCol="0" fitToPage="1" showRuler="0">
      <selection activeCell="G14" sqref="G14"/>
      <pageMargins left="0.25" right="0.25" top="0.75" bottom="0.75" header="0.3" footer="0.3"/>
      <pageSetup scale="85" fitToHeight="0" orientation="landscape" r:id="rId2"/>
    </customSheetView>
  </customSheetViews>
  <mergeCells count="6">
    <mergeCell ref="B5:C5"/>
    <mergeCell ref="D1:H4"/>
    <mergeCell ref="E14:F15"/>
    <mergeCell ref="E12:F13"/>
    <mergeCell ref="G14:H14"/>
    <mergeCell ref="G15:H15"/>
  </mergeCells>
  <phoneticPr fontId="11" type="noConversion"/>
  <conditionalFormatting sqref="F18:F1328">
    <cfRule type="expression" dxfId="5" priority="10">
      <formula>$C18 ="Refund"</formula>
    </cfRule>
    <cfRule type="expression" dxfId="4" priority="11">
      <formula>$C18 ="Increase Requested"</formula>
    </cfRule>
    <cfRule type="expression" dxfId="3" priority="12">
      <formula>$C18 ="Decrease Requested"</formula>
    </cfRule>
    <cfRule type="expression" dxfId="2" priority="14">
      <formula>$C18 ="Invoice"</formula>
    </cfRule>
  </conditionalFormatting>
  <conditionalFormatting sqref="E18:E81">
    <cfRule type="expression" dxfId="1" priority="2">
      <formula>AND($E18="",$F18&gt;0)</formula>
    </cfRule>
  </conditionalFormatting>
  <conditionalFormatting sqref="C18:C81">
    <cfRule type="expression" dxfId="0" priority="1">
      <formula>AND($C18="",$F18&gt;0)</formula>
    </cfRule>
  </conditionalFormatting>
  <hyperlinks>
    <hyperlink ref="G14" r:id="rId3" tooltip="Click to Request an Increase or Decrease to your Pilot Allocation" xr:uid="{90E033D5-6781-4499-83A4-5C480F07F70E}"/>
    <hyperlink ref="G15" r:id="rId4" tooltip="Click to send an email to OGS Food Distribution" xr:uid="{91C285B1-DA48-426C-B469-D76E5F205493}"/>
  </hyperlinks>
  <pageMargins left="0.25" right="0.25" top="0.75" bottom="0.75" header="0.3" footer="0.3"/>
  <pageSetup scale="78" fitToHeight="0" orientation="landscape" r:id="rId5"/>
  <drawing r:id="rId6"/>
  <legacyDrawing r:id="rId7"/>
  <extLst>
    <ext xmlns:x14="http://schemas.microsoft.com/office/spreadsheetml/2009/9/main" uri="{CCE6A557-97BC-4b89-ADB6-D9C93CAAB3DF}">
      <x14:dataValidations xmlns:xm="http://schemas.microsoft.com/office/excel/2006/main" count="3">
        <x14:dataValidation type="list" allowBlank="1" showInputMessage="1" showErrorMessage="1" xr:uid="{764F9A91-5F9D-4BEC-B104-D0EC0CF141D1}">
          <x14:formula1>
            <xm:f>SchoolData!$A$2:$A$128</xm:f>
          </x14:formula1>
          <xm:sqref>C6</xm:sqref>
        </x14:dataValidation>
        <x14:dataValidation type="list" showInputMessage="1" showErrorMessage="1" xr:uid="{433E7216-3535-4FAA-B503-FC733B68446E}">
          <x14:formula1>
            <xm:f>Settings!$A$2:$A$7</xm:f>
          </x14:formula1>
          <xm:sqref>C18:C506</xm:sqref>
        </x14:dataValidation>
        <x14:dataValidation type="list" showInputMessage="1" showErrorMessage="1" xr:uid="{9A72DDA2-4EB8-49AC-89CD-773F00620303}">
          <x14:formula1>
            <xm:f>VendorData!$A$2:$A$14</xm:f>
          </x14:formula1>
          <xm:sqref>E18:E81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3C3B-B29A-4864-B562-20C5E56F4B9E}">
  <dimension ref="A1:D128"/>
  <sheetViews>
    <sheetView topLeftCell="A2" zoomScaleNormal="100" workbookViewId="0">
      <selection activeCell="C15" sqref="C15"/>
    </sheetView>
  </sheetViews>
  <sheetFormatPr defaultRowHeight="15" x14ac:dyDescent="0.25"/>
  <cols>
    <col min="1" max="1" width="38.28515625" bestFit="1" customWidth="1"/>
    <col min="2" max="2" width="13.85546875" bestFit="1" customWidth="1"/>
    <col min="3" max="3" width="62.5703125" bestFit="1" customWidth="1"/>
    <col min="4" max="4" width="26.42578125" style="67" bestFit="1" customWidth="1"/>
  </cols>
  <sheetData>
    <row r="1" spans="1:4" ht="15.75" x14ac:dyDescent="0.25">
      <c r="A1" s="63" t="s">
        <v>1</v>
      </c>
      <c r="B1" s="63" t="s">
        <v>0</v>
      </c>
      <c r="C1" s="63" t="s">
        <v>3</v>
      </c>
      <c r="D1" s="65" t="s">
        <v>4</v>
      </c>
    </row>
    <row r="2" spans="1:4" ht="15.75" x14ac:dyDescent="0.25">
      <c r="A2" s="64" t="s">
        <v>344</v>
      </c>
      <c r="B2" s="64" t="s">
        <v>342</v>
      </c>
      <c r="C2" s="64" t="s">
        <v>343</v>
      </c>
      <c r="D2" s="66">
        <v>0</v>
      </c>
    </row>
    <row r="3" spans="1:4" x14ac:dyDescent="0.25">
      <c r="A3" s="68" t="s">
        <v>7</v>
      </c>
      <c r="B3" s="68" t="s">
        <v>5</v>
      </c>
      <c r="C3" s="68" t="s">
        <v>8</v>
      </c>
      <c r="D3" s="69">
        <v>6001</v>
      </c>
    </row>
    <row r="4" spans="1:4" x14ac:dyDescent="0.25">
      <c r="A4" s="68" t="s">
        <v>9</v>
      </c>
      <c r="B4" s="68" t="s">
        <v>5</v>
      </c>
      <c r="C4" s="68" t="s">
        <v>10</v>
      </c>
      <c r="D4" s="69">
        <v>10001</v>
      </c>
    </row>
    <row r="5" spans="1:4" x14ac:dyDescent="0.25">
      <c r="A5" s="68" t="s">
        <v>11</v>
      </c>
      <c r="B5" s="68" t="s">
        <v>5</v>
      </c>
      <c r="C5" s="68" t="s">
        <v>341</v>
      </c>
      <c r="D5" s="69">
        <v>10001</v>
      </c>
    </row>
    <row r="6" spans="1:4" x14ac:dyDescent="0.25">
      <c r="A6" s="68" t="s">
        <v>12</v>
      </c>
      <c r="B6" s="68" t="s">
        <v>5</v>
      </c>
      <c r="C6" s="68" t="s">
        <v>13</v>
      </c>
      <c r="D6" s="69">
        <v>7001</v>
      </c>
    </row>
    <row r="7" spans="1:4" x14ac:dyDescent="0.25">
      <c r="A7" s="68" t="s">
        <v>14</v>
      </c>
      <c r="B7" s="68" t="s">
        <v>5</v>
      </c>
      <c r="C7" s="68" t="s">
        <v>15</v>
      </c>
      <c r="D7" s="69">
        <v>9001</v>
      </c>
    </row>
    <row r="8" spans="1:4" x14ac:dyDescent="0.25">
      <c r="A8" s="68" t="s">
        <v>16</v>
      </c>
      <c r="B8" s="68" t="s">
        <v>5</v>
      </c>
      <c r="C8" s="68" t="s">
        <v>17</v>
      </c>
      <c r="D8" s="69">
        <v>40001</v>
      </c>
    </row>
    <row r="9" spans="1:4" x14ac:dyDescent="0.25">
      <c r="A9" s="68" t="s">
        <v>18</v>
      </c>
      <c r="B9" s="68" t="s">
        <v>5</v>
      </c>
      <c r="C9" s="68" t="s">
        <v>19</v>
      </c>
      <c r="D9" s="69">
        <v>12001</v>
      </c>
    </row>
    <row r="10" spans="1:4" x14ac:dyDescent="0.25">
      <c r="A10" s="68" t="s">
        <v>20</v>
      </c>
      <c r="B10" s="68" t="s">
        <v>5</v>
      </c>
      <c r="C10" s="68" t="s">
        <v>21</v>
      </c>
      <c r="D10" s="69">
        <v>5001</v>
      </c>
    </row>
    <row r="11" spans="1:4" x14ac:dyDescent="0.25">
      <c r="A11" s="68" t="s">
        <v>22</v>
      </c>
      <c r="B11" s="68" t="s">
        <v>5</v>
      </c>
      <c r="C11" s="68" t="s">
        <v>23</v>
      </c>
      <c r="D11" s="69">
        <v>2001</v>
      </c>
    </row>
    <row r="12" spans="1:4" x14ac:dyDescent="0.25">
      <c r="A12" s="68" t="s">
        <v>24</v>
      </c>
      <c r="B12" s="68" t="s">
        <v>5</v>
      </c>
      <c r="C12" s="68" t="s">
        <v>25</v>
      </c>
      <c r="D12" s="69">
        <v>2501</v>
      </c>
    </row>
    <row r="13" spans="1:4" x14ac:dyDescent="0.25">
      <c r="A13" s="68" t="s">
        <v>26</v>
      </c>
      <c r="B13" s="68" t="s">
        <v>5</v>
      </c>
      <c r="C13" s="68" t="s">
        <v>27</v>
      </c>
      <c r="D13" s="69">
        <v>5001</v>
      </c>
    </row>
    <row r="14" spans="1:4" x14ac:dyDescent="0.25">
      <c r="A14" s="68" t="s">
        <v>28</v>
      </c>
      <c r="B14" s="68" t="s">
        <v>5</v>
      </c>
      <c r="C14" s="68" t="s">
        <v>29</v>
      </c>
      <c r="D14" s="69">
        <v>2801</v>
      </c>
    </row>
    <row r="15" spans="1:4" x14ac:dyDescent="0.25">
      <c r="A15" s="68" t="s">
        <v>30</v>
      </c>
      <c r="B15" s="68" t="s">
        <v>5</v>
      </c>
      <c r="C15" s="68" t="s">
        <v>31</v>
      </c>
      <c r="D15" s="69">
        <v>3001</v>
      </c>
    </row>
    <row r="16" spans="1:4" x14ac:dyDescent="0.25">
      <c r="A16" s="68" t="s">
        <v>32</v>
      </c>
      <c r="B16" s="68" t="s">
        <v>5</v>
      </c>
      <c r="C16" s="68" t="s">
        <v>33</v>
      </c>
      <c r="D16" s="69">
        <v>6001</v>
      </c>
    </row>
    <row r="17" spans="1:4" x14ac:dyDescent="0.25">
      <c r="A17" s="68" t="s">
        <v>34</v>
      </c>
      <c r="B17" s="68" t="s">
        <v>5</v>
      </c>
      <c r="C17" s="68" t="s">
        <v>35</v>
      </c>
      <c r="D17" s="69">
        <v>6001</v>
      </c>
    </row>
    <row r="18" spans="1:4" x14ac:dyDescent="0.25">
      <c r="A18" s="68" t="s">
        <v>36</v>
      </c>
      <c r="B18" s="68" t="s">
        <v>5</v>
      </c>
      <c r="C18" s="68" t="s">
        <v>37</v>
      </c>
      <c r="D18" s="69">
        <v>300001</v>
      </c>
    </row>
    <row r="19" spans="1:4" x14ac:dyDescent="0.25">
      <c r="A19" s="68" t="s">
        <v>38</v>
      </c>
      <c r="B19" s="68" t="s">
        <v>5</v>
      </c>
      <c r="C19" s="68" t="s">
        <v>39</v>
      </c>
      <c r="D19" s="69">
        <v>125001</v>
      </c>
    </row>
    <row r="20" spans="1:4" x14ac:dyDescent="0.25">
      <c r="A20" s="68" t="s">
        <v>40</v>
      </c>
      <c r="B20" s="68" t="s">
        <v>5</v>
      </c>
      <c r="C20" s="68" t="s">
        <v>41</v>
      </c>
      <c r="D20" s="69">
        <v>7001</v>
      </c>
    </row>
    <row r="21" spans="1:4" x14ac:dyDescent="0.25">
      <c r="A21" s="68" t="s">
        <v>42</v>
      </c>
      <c r="B21" s="68" t="s">
        <v>5</v>
      </c>
      <c r="C21" s="68" t="s">
        <v>43</v>
      </c>
      <c r="D21" s="69">
        <v>7001</v>
      </c>
    </row>
    <row r="22" spans="1:4" x14ac:dyDescent="0.25">
      <c r="A22" s="68" t="s">
        <v>44</v>
      </c>
      <c r="B22" s="68" t="s">
        <v>5</v>
      </c>
      <c r="C22" s="68" t="s">
        <v>45</v>
      </c>
      <c r="D22" s="69">
        <v>3001</v>
      </c>
    </row>
    <row r="23" spans="1:4" x14ac:dyDescent="0.25">
      <c r="A23" s="68" t="s">
        <v>46</v>
      </c>
      <c r="B23" s="68" t="s">
        <v>5</v>
      </c>
      <c r="C23" s="68" t="s">
        <v>47</v>
      </c>
      <c r="D23" s="69">
        <v>10001</v>
      </c>
    </row>
    <row r="24" spans="1:4" x14ac:dyDescent="0.25">
      <c r="A24" s="68" t="s">
        <v>48</v>
      </c>
      <c r="B24" s="68" t="s">
        <v>5</v>
      </c>
      <c r="C24" s="68" t="s">
        <v>49</v>
      </c>
      <c r="D24" s="69">
        <v>9001</v>
      </c>
    </row>
    <row r="25" spans="1:4" x14ac:dyDescent="0.25">
      <c r="A25" s="68" t="s">
        <v>50</v>
      </c>
      <c r="B25" s="68" t="s">
        <v>5</v>
      </c>
      <c r="C25" s="68" t="s">
        <v>51</v>
      </c>
      <c r="D25" s="69">
        <v>7001</v>
      </c>
    </row>
    <row r="26" spans="1:4" x14ac:dyDescent="0.25">
      <c r="A26" s="68" t="s">
        <v>52</v>
      </c>
      <c r="B26" s="68" t="s">
        <v>5</v>
      </c>
      <c r="C26" s="68" t="s">
        <v>53</v>
      </c>
      <c r="D26" s="69">
        <v>1501</v>
      </c>
    </row>
    <row r="27" spans="1:4" x14ac:dyDescent="0.25">
      <c r="A27" s="68" t="s">
        <v>54</v>
      </c>
      <c r="B27" s="68" t="s">
        <v>5</v>
      </c>
      <c r="C27" s="68" t="s">
        <v>55</v>
      </c>
      <c r="D27" s="69">
        <v>20001</v>
      </c>
    </row>
    <row r="28" spans="1:4" x14ac:dyDescent="0.25">
      <c r="A28" s="68" t="s">
        <v>57</v>
      </c>
      <c r="B28" s="68" t="s">
        <v>56</v>
      </c>
      <c r="C28" s="68" t="s">
        <v>58</v>
      </c>
      <c r="D28" s="69">
        <v>25001</v>
      </c>
    </row>
    <row r="29" spans="1:4" x14ac:dyDescent="0.25">
      <c r="A29" s="68" t="s">
        <v>59</v>
      </c>
      <c r="B29" s="68" t="s">
        <v>56</v>
      </c>
      <c r="C29" s="68" t="s">
        <v>60</v>
      </c>
      <c r="D29" s="69">
        <v>17001</v>
      </c>
    </row>
    <row r="30" spans="1:4" x14ac:dyDescent="0.25">
      <c r="A30" s="68" t="s">
        <v>61</v>
      </c>
      <c r="B30" s="68" t="s">
        <v>56</v>
      </c>
      <c r="C30" s="68" t="s">
        <v>62</v>
      </c>
      <c r="D30" s="69">
        <v>10001</v>
      </c>
    </row>
    <row r="31" spans="1:4" x14ac:dyDescent="0.25">
      <c r="A31" s="68" t="s">
        <v>63</v>
      </c>
      <c r="B31" s="68" t="s">
        <v>56</v>
      </c>
      <c r="C31" s="68" t="s">
        <v>64</v>
      </c>
      <c r="D31" s="69">
        <v>5001</v>
      </c>
    </row>
    <row r="32" spans="1:4" x14ac:dyDescent="0.25">
      <c r="A32" s="68" t="s">
        <v>65</v>
      </c>
      <c r="B32" s="68" t="s">
        <v>56</v>
      </c>
      <c r="C32" s="68" t="s">
        <v>66</v>
      </c>
      <c r="D32" s="69">
        <v>3001</v>
      </c>
    </row>
    <row r="33" spans="1:4" x14ac:dyDescent="0.25">
      <c r="A33" s="68" t="s">
        <v>67</v>
      </c>
      <c r="B33" s="68" t="s">
        <v>56</v>
      </c>
      <c r="C33" s="68" t="s">
        <v>68</v>
      </c>
      <c r="D33" s="69">
        <v>5001</v>
      </c>
    </row>
    <row r="34" spans="1:4" x14ac:dyDescent="0.25">
      <c r="A34" s="68" t="s">
        <v>69</v>
      </c>
      <c r="B34" s="68" t="s">
        <v>56</v>
      </c>
      <c r="C34" s="68" t="s">
        <v>70</v>
      </c>
      <c r="D34" s="69">
        <v>4001</v>
      </c>
    </row>
    <row r="35" spans="1:4" x14ac:dyDescent="0.25">
      <c r="A35" s="68" t="s">
        <v>71</v>
      </c>
      <c r="B35" s="68" t="s">
        <v>56</v>
      </c>
      <c r="C35" s="68" t="s">
        <v>72</v>
      </c>
      <c r="D35" s="69">
        <v>15001</v>
      </c>
    </row>
    <row r="36" spans="1:4" x14ac:dyDescent="0.25">
      <c r="A36" s="68" t="s">
        <v>73</v>
      </c>
      <c r="B36" s="68" t="s">
        <v>56</v>
      </c>
      <c r="C36" s="68" t="s">
        <v>74</v>
      </c>
      <c r="D36" s="69">
        <v>30001</v>
      </c>
    </row>
    <row r="37" spans="1:4" x14ac:dyDescent="0.25">
      <c r="A37" s="68" t="s">
        <v>75</v>
      </c>
      <c r="B37" s="68" t="s">
        <v>56</v>
      </c>
      <c r="C37" s="68" t="s">
        <v>76</v>
      </c>
      <c r="D37" s="69">
        <v>10001</v>
      </c>
    </row>
    <row r="38" spans="1:4" x14ac:dyDescent="0.25">
      <c r="A38" s="68" t="s">
        <v>77</v>
      </c>
      <c r="B38" s="68" t="s">
        <v>56</v>
      </c>
      <c r="C38" s="68" t="s">
        <v>78</v>
      </c>
      <c r="D38" s="69">
        <v>2001</v>
      </c>
    </row>
    <row r="39" spans="1:4" x14ac:dyDescent="0.25">
      <c r="A39" s="68" t="s">
        <v>79</v>
      </c>
      <c r="B39" s="68" t="s">
        <v>56</v>
      </c>
      <c r="C39" s="68" t="s">
        <v>80</v>
      </c>
      <c r="D39" s="69">
        <v>20001</v>
      </c>
    </row>
    <row r="40" spans="1:4" x14ac:dyDescent="0.25">
      <c r="A40" s="68" t="s">
        <v>81</v>
      </c>
      <c r="B40" s="68" t="s">
        <v>56</v>
      </c>
      <c r="C40" s="68" t="s">
        <v>82</v>
      </c>
      <c r="D40" s="69">
        <v>10001</v>
      </c>
    </row>
    <row r="41" spans="1:4" x14ac:dyDescent="0.25">
      <c r="A41" s="68" t="s">
        <v>83</v>
      </c>
      <c r="B41" s="68" t="s">
        <v>56</v>
      </c>
      <c r="C41" s="68" t="s">
        <v>84</v>
      </c>
      <c r="D41" s="69">
        <v>25001</v>
      </c>
    </row>
    <row r="42" spans="1:4" x14ac:dyDescent="0.25">
      <c r="A42" s="68" t="s">
        <v>85</v>
      </c>
      <c r="B42" s="68" t="s">
        <v>56</v>
      </c>
      <c r="C42" s="68" t="s">
        <v>86</v>
      </c>
      <c r="D42" s="69">
        <v>5001</v>
      </c>
    </row>
    <row r="43" spans="1:4" x14ac:dyDescent="0.25">
      <c r="A43" s="68" t="s">
        <v>88</v>
      </c>
      <c r="B43" s="68" t="s">
        <v>87</v>
      </c>
      <c r="C43" s="68" t="s">
        <v>89</v>
      </c>
      <c r="D43" s="69">
        <v>5001</v>
      </c>
    </row>
    <row r="44" spans="1:4" x14ac:dyDescent="0.25">
      <c r="A44" s="68" t="s">
        <v>90</v>
      </c>
      <c r="B44" s="68" t="s">
        <v>87</v>
      </c>
      <c r="C44" s="68" t="s">
        <v>91</v>
      </c>
      <c r="D44" s="69">
        <v>20001</v>
      </c>
    </row>
    <row r="45" spans="1:4" x14ac:dyDescent="0.25">
      <c r="A45" s="68" t="s">
        <v>92</v>
      </c>
      <c r="B45" s="68" t="s">
        <v>87</v>
      </c>
      <c r="C45" s="68" t="s">
        <v>93</v>
      </c>
      <c r="D45" s="69">
        <v>2501</v>
      </c>
    </row>
    <row r="46" spans="1:4" x14ac:dyDescent="0.25">
      <c r="A46" s="68" t="s">
        <v>94</v>
      </c>
      <c r="B46" s="68" t="s">
        <v>87</v>
      </c>
      <c r="C46" s="68" t="s">
        <v>95</v>
      </c>
      <c r="D46" s="69">
        <v>2001</v>
      </c>
    </row>
    <row r="47" spans="1:4" x14ac:dyDescent="0.25">
      <c r="A47" s="68" t="s">
        <v>97</v>
      </c>
      <c r="B47" s="68" t="s">
        <v>96</v>
      </c>
      <c r="C47" s="68" t="s">
        <v>98</v>
      </c>
      <c r="D47" s="69">
        <v>2001</v>
      </c>
    </row>
    <row r="48" spans="1:4" x14ac:dyDescent="0.25">
      <c r="A48" s="68" t="s">
        <v>99</v>
      </c>
      <c r="B48" s="68" t="s">
        <v>96</v>
      </c>
      <c r="C48" s="68" t="s">
        <v>100</v>
      </c>
      <c r="D48" s="69">
        <v>601</v>
      </c>
    </row>
    <row r="49" spans="1:4" x14ac:dyDescent="0.25">
      <c r="A49" s="68" t="s">
        <v>101</v>
      </c>
      <c r="B49" s="68" t="s">
        <v>96</v>
      </c>
      <c r="C49" s="68" t="s">
        <v>102</v>
      </c>
      <c r="D49" s="69">
        <v>7501</v>
      </c>
    </row>
    <row r="50" spans="1:4" x14ac:dyDescent="0.25">
      <c r="A50" s="68" t="s">
        <v>104</v>
      </c>
      <c r="B50" s="68" t="s">
        <v>103</v>
      </c>
      <c r="C50" s="68" t="s">
        <v>105</v>
      </c>
      <c r="D50" s="69">
        <v>65001</v>
      </c>
    </row>
    <row r="51" spans="1:4" x14ac:dyDescent="0.25">
      <c r="A51" s="68" t="s">
        <v>106</v>
      </c>
      <c r="B51" s="68" t="s">
        <v>103</v>
      </c>
      <c r="C51" s="68" t="s">
        <v>107</v>
      </c>
      <c r="D51" s="69">
        <v>35001</v>
      </c>
    </row>
    <row r="52" spans="1:4" x14ac:dyDescent="0.25">
      <c r="A52" s="68" t="s">
        <v>345</v>
      </c>
      <c r="B52" s="68" t="s">
        <v>103</v>
      </c>
      <c r="C52" s="68" t="s">
        <v>346</v>
      </c>
      <c r="D52" s="69">
        <v>43001</v>
      </c>
    </row>
    <row r="53" spans="1:4" x14ac:dyDescent="0.25">
      <c r="A53" s="68" t="s">
        <v>108</v>
      </c>
      <c r="B53" s="68" t="s">
        <v>103</v>
      </c>
      <c r="C53" s="68" t="s">
        <v>109</v>
      </c>
      <c r="D53" s="69">
        <v>50001</v>
      </c>
    </row>
    <row r="54" spans="1:4" x14ac:dyDescent="0.25">
      <c r="A54" s="68" t="s">
        <v>110</v>
      </c>
      <c r="B54" s="68" t="s">
        <v>103</v>
      </c>
      <c r="C54" s="68" t="s">
        <v>111</v>
      </c>
      <c r="D54" s="69">
        <v>10001</v>
      </c>
    </row>
    <row r="55" spans="1:4" x14ac:dyDescent="0.25">
      <c r="A55" s="68" t="s">
        <v>112</v>
      </c>
      <c r="B55" s="68" t="s">
        <v>103</v>
      </c>
      <c r="C55" s="68" t="s">
        <v>113</v>
      </c>
      <c r="D55" s="69">
        <v>10001</v>
      </c>
    </row>
    <row r="56" spans="1:4" x14ac:dyDescent="0.25">
      <c r="A56" s="68" t="s">
        <v>114</v>
      </c>
      <c r="B56" s="68" t="s">
        <v>103</v>
      </c>
      <c r="C56" s="68" t="s">
        <v>115</v>
      </c>
      <c r="D56" s="69">
        <v>8001</v>
      </c>
    </row>
    <row r="57" spans="1:4" x14ac:dyDescent="0.25">
      <c r="A57" s="68" t="s">
        <v>116</v>
      </c>
      <c r="B57" s="68" t="s">
        <v>103</v>
      </c>
      <c r="C57" s="68" t="s">
        <v>117</v>
      </c>
      <c r="D57" s="69">
        <v>13001</v>
      </c>
    </row>
    <row r="58" spans="1:4" x14ac:dyDescent="0.25">
      <c r="A58" s="68" t="s">
        <v>118</v>
      </c>
      <c r="B58" s="68" t="s">
        <v>103</v>
      </c>
      <c r="C58" s="68" t="s">
        <v>119</v>
      </c>
      <c r="D58" s="69">
        <v>50001</v>
      </c>
    </row>
    <row r="59" spans="1:4" x14ac:dyDescent="0.25">
      <c r="A59" s="68" t="s">
        <v>120</v>
      </c>
      <c r="B59" s="68" t="s">
        <v>103</v>
      </c>
      <c r="C59" s="68" t="s">
        <v>121</v>
      </c>
      <c r="D59" s="69">
        <v>5001</v>
      </c>
    </row>
    <row r="60" spans="1:4" x14ac:dyDescent="0.25">
      <c r="A60" s="68" t="s">
        <v>122</v>
      </c>
      <c r="B60" s="68" t="s">
        <v>103</v>
      </c>
      <c r="C60" s="68" t="s">
        <v>123</v>
      </c>
      <c r="D60" s="69">
        <v>30001</v>
      </c>
    </row>
    <row r="61" spans="1:4" x14ac:dyDescent="0.25">
      <c r="A61" s="68" t="s">
        <v>347</v>
      </c>
      <c r="B61" s="68" t="s">
        <v>103</v>
      </c>
      <c r="C61" s="68" t="s">
        <v>348</v>
      </c>
      <c r="D61" s="69">
        <v>40001</v>
      </c>
    </row>
    <row r="62" spans="1:4" x14ac:dyDescent="0.25">
      <c r="A62" s="68" t="s">
        <v>124</v>
      </c>
      <c r="B62" s="68" t="s">
        <v>103</v>
      </c>
      <c r="C62" s="68" t="s">
        <v>125</v>
      </c>
      <c r="D62" s="69">
        <v>8001</v>
      </c>
    </row>
    <row r="63" spans="1:4" x14ac:dyDescent="0.25">
      <c r="A63" s="68" t="s">
        <v>126</v>
      </c>
      <c r="B63" s="68" t="s">
        <v>103</v>
      </c>
      <c r="C63" s="68" t="s">
        <v>127</v>
      </c>
      <c r="D63" s="69">
        <v>3001</v>
      </c>
    </row>
    <row r="64" spans="1:4" x14ac:dyDescent="0.25">
      <c r="A64" s="68" t="s">
        <v>128</v>
      </c>
      <c r="B64" s="68" t="s">
        <v>103</v>
      </c>
      <c r="C64" s="68" t="s">
        <v>129</v>
      </c>
      <c r="D64" s="69">
        <v>65001</v>
      </c>
    </row>
    <row r="65" spans="1:4" x14ac:dyDescent="0.25">
      <c r="A65" s="68" t="s">
        <v>130</v>
      </c>
      <c r="B65" s="68" t="s">
        <v>103</v>
      </c>
      <c r="C65" s="68" t="s">
        <v>131</v>
      </c>
      <c r="D65" s="69">
        <v>8001</v>
      </c>
    </row>
    <row r="66" spans="1:4" x14ac:dyDescent="0.25">
      <c r="A66" s="68" t="s">
        <v>132</v>
      </c>
      <c r="B66" s="68" t="s">
        <v>103</v>
      </c>
      <c r="C66" s="68" t="s">
        <v>133</v>
      </c>
      <c r="D66" s="69">
        <v>3001</v>
      </c>
    </row>
    <row r="67" spans="1:4" x14ac:dyDescent="0.25">
      <c r="A67" s="68" t="s">
        <v>134</v>
      </c>
      <c r="B67" s="68" t="s">
        <v>103</v>
      </c>
      <c r="C67" s="68" t="s">
        <v>135</v>
      </c>
      <c r="D67" s="69">
        <v>20001</v>
      </c>
    </row>
    <row r="68" spans="1:4" x14ac:dyDescent="0.25">
      <c r="A68" s="68" t="s">
        <v>136</v>
      </c>
      <c r="B68" s="68" t="s">
        <v>103</v>
      </c>
      <c r="C68" s="68" t="s">
        <v>137</v>
      </c>
      <c r="D68" s="69">
        <v>30001</v>
      </c>
    </row>
    <row r="69" spans="1:4" x14ac:dyDescent="0.25">
      <c r="A69" s="68" t="s">
        <v>349</v>
      </c>
      <c r="B69" s="68" t="s">
        <v>103</v>
      </c>
      <c r="C69" s="68" t="s">
        <v>350</v>
      </c>
      <c r="D69" s="69">
        <v>60001</v>
      </c>
    </row>
    <row r="70" spans="1:4" x14ac:dyDescent="0.25">
      <c r="A70" s="68" t="s">
        <v>138</v>
      </c>
      <c r="B70" s="68" t="s">
        <v>103</v>
      </c>
      <c r="C70" s="68" t="s">
        <v>139</v>
      </c>
      <c r="D70" s="69">
        <v>175001</v>
      </c>
    </row>
    <row r="71" spans="1:4" x14ac:dyDescent="0.25">
      <c r="A71" s="68" t="s">
        <v>140</v>
      </c>
      <c r="B71" s="68" t="s">
        <v>103</v>
      </c>
      <c r="C71" s="68" t="s">
        <v>141</v>
      </c>
      <c r="D71" s="69">
        <v>55001</v>
      </c>
    </row>
    <row r="72" spans="1:4" x14ac:dyDescent="0.25">
      <c r="A72" s="68" t="s">
        <v>142</v>
      </c>
      <c r="B72" s="68" t="s">
        <v>103</v>
      </c>
      <c r="C72" s="68" t="s">
        <v>143</v>
      </c>
      <c r="D72" s="69">
        <v>15001</v>
      </c>
    </row>
    <row r="73" spans="1:4" x14ac:dyDescent="0.25">
      <c r="A73" s="68" t="s">
        <v>144</v>
      </c>
      <c r="B73" s="68" t="s">
        <v>103</v>
      </c>
      <c r="C73" s="68" t="s">
        <v>145</v>
      </c>
      <c r="D73" s="69">
        <v>9001</v>
      </c>
    </row>
    <row r="74" spans="1:4" x14ac:dyDescent="0.25">
      <c r="A74" s="68" t="s">
        <v>146</v>
      </c>
      <c r="B74" s="68" t="s">
        <v>103</v>
      </c>
      <c r="C74" s="68" t="s">
        <v>147</v>
      </c>
      <c r="D74" s="69">
        <v>25001</v>
      </c>
    </row>
    <row r="75" spans="1:4" x14ac:dyDescent="0.25">
      <c r="A75" s="68" t="s">
        <v>148</v>
      </c>
      <c r="B75" s="68" t="s">
        <v>103</v>
      </c>
      <c r="C75" s="68" t="s">
        <v>149</v>
      </c>
      <c r="D75" s="69">
        <v>20001</v>
      </c>
    </row>
    <row r="76" spans="1:4" x14ac:dyDescent="0.25">
      <c r="A76" s="68" t="s">
        <v>351</v>
      </c>
      <c r="B76" s="68" t="s">
        <v>103</v>
      </c>
      <c r="C76" s="68" t="s">
        <v>352</v>
      </c>
      <c r="D76" s="69">
        <v>30001</v>
      </c>
    </row>
    <row r="77" spans="1:4" x14ac:dyDescent="0.25">
      <c r="A77" s="68" t="s">
        <v>150</v>
      </c>
      <c r="B77" s="68" t="s">
        <v>103</v>
      </c>
      <c r="C77" s="68" t="s">
        <v>151</v>
      </c>
      <c r="D77" s="69">
        <v>10001</v>
      </c>
    </row>
    <row r="78" spans="1:4" x14ac:dyDescent="0.25">
      <c r="A78" s="68" t="s">
        <v>152</v>
      </c>
      <c r="B78" s="68" t="s">
        <v>103</v>
      </c>
      <c r="C78" s="68" t="s">
        <v>153</v>
      </c>
      <c r="D78" s="69">
        <v>1501</v>
      </c>
    </row>
    <row r="79" spans="1:4" x14ac:dyDescent="0.25">
      <c r="A79" s="68" t="s">
        <v>154</v>
      </c>
      <c r="B79" s="68" t="s">
        <v>103</v>
      </c>
      <c r="C79" s="68" t="s">
        <v>155</v>
      </c>
      <c r="D79" s="69">
        <v>77001</v>
      </c>
    </row>
    <row r="80" spans="1:4" x14ac:dyDescent="0.25">
      <c r="A80" s="68" t="s">
        <v>156</v>
      </c>
      <c r="B80" s="68" t="s">
        <v>103</v>
      </c>
      <c r="C80" s="68" t="s">
        <v>157</v>
      </c>
      <c r="D80" s="69">
        <v>100001</v>
      </c>
    </row>
    <row r="81" spans="1:4" x14ac:dyDescent="0.25">
      <c r="A81" s="68" t="s">
        <v>158</v>
      </c>
      <c r="B81" s="68" t="s">
        <v>103</v>
      </c>
      <c r="C81" s="68" t="s">
        <v>159</v>
      </c>
      <c r="D81" s="69">
        <v>24001</v>
      </c>
    </row>
    <row r="82" spans="1:4" x14ac:dyDescent="0.25">
      <c r="A82" s="68" t="s">
        <v>160</v>
      </c>
      <c r="B82" s="68" t="s">
        <v>103</v>
      </c>
      <c r="C82" s="68" t="s">
        <v>161</v>
      </c>
      <c r="D82" s="69">
        <v>60001</v>
      </c>
    </row>
    <row r="83" spans="1:4" x14ac:dyDescent="0.25">
      <c r="A83" s="68" t="s">
        <v>162</v>
      </c>
      <c r="B83" s="68" t="s">
        <v>103</v>
      </c>
      <c r="C83" s="68" t="s">
        <v>163</v>
      </c>
      <c r="D83" s="69">
        <v>15001</v>
      </c>
    </row>
    <row r="84" spans="1:4" x14ac:dyDescent="0.25">
      <c r="A84" s="68" t="s">
        <v>164</v>
      </c>
      <c r="B84" s="68" t="s">
        <v>103</v>
      </c>
      <c r="C84" s="68" t="s">
        <v>165</v>
      </c>
      <c r="D84" s="69">
        <v>30001</v>
      </c>
    </row>
    <row r="85" spans="1:4" x14ac:dyDescent="0.25">
      <c r="A85" s="68" t="s">
        <v>166</v>
      </c>
      <c r="B85" s="68" t="s">
        <v>103</v>
      </c>
      <c r="C85" s="68" t="s">
        <v>167</v>
      </c>
      <c r="D85" s="69">
        <v>55001</v>
      </c>
    </row>
    <row r="86" spans="1:4" x14ac:dyDescent="0.25">
      <c r="A86" s="68" t="s">
        <v>353</v>
      </c>
      <c r="B86" s="68" t="s">
        <v>103</v>
      </c>
      <c r="C86" s="68" t="s">
        <v>354</v>
      </c>
      <c r="D86" s="69">
        <v>5001</v>
      </c>
    </row>
    <row r="87" spans="1:4" x14ac:dyDescent="0.25">
      <c r="A87" s="68" t="s">
        <v>168</v>
      </c>
      <c r="B87" s="68" t="s">
        <v>103</v>
      </c>
      <c r="C87" s="68" t="s">
        <v>169</v>
      </c>
      <c r="D87" s="69">
        <v>12001</v>
      </c>
    </row>
    <row r="88" spans="1:4" x14ac:dyDescent="0.25">
      <c r="A88" s="68" t="s">
        <v>170</v>
      </c>
      <c r="B88" s="68" t="s">
        <v>103</v>
      </c>
      <c r="C88" s="68" t="s">
        <v>171</v>
      </c>
      <c r="D88" s="69">
        <v>26001</v>
      </c>
    </row>
    <row r="89" spans="1:4" x14ac:dyDescent="0.25">
      <c r="A89" s="68" t="s">
        <v>172</v>
      </c>
      <c r="B89" s="68" t="s">
        <v>103</v>
      </c>
      <c r="C89" s="68" t="s">
        <v>173</v>
      </c>
      <c r="D89" s="69">
        <v>130001</v>
      </c>
    </row>
    <row r="90" spans="1:4" x14ac:dyDescent="0.25">
      <c r="A90" s="68" t="s">
        <v>174</v>
      </c>
      <c r="B90" s="68" t="s">
        <v>103</v>
      </c>
      <c r="C90" s="68" t="s">
        <v>175</v>
      </c>
      <c r="D90" s="69">
        <v>20001</v>
      </c>
    </row>
    <row r="91" spans="1:4" x14ac:dyDescent="0.25">
      <c r="A91" s="68" t="s">
        <v>176</v>
      </c>
      <c r="B91" s="68" t="s">
        <v>103</v>
      </c>
      <c r="C91" s="68" t="s">
        <v>177</v>
      </c>
      <c r="D91" s="69">
        <v>70001</v>
      </c>
    </row>
    <row r="92" spans="1:4" x14ac:dyDescent="0.25">
      <c r="A92" s="68" t="s">
        <v>178</v>
      </c>
      <c r="B92" s="68" t="s">
        <v>103</v>
      </c>
      <c r="C92" s="68" t="s">
        <v>179</v>
      </c>
      <c r="D92" s="69">
        <v>27001</v>
      </c>
    </row>
    <row r="93" spans="1:4" x14ac:dyDescent="0.25">
      <c r="A93" s="68" t="s">
        <v>180</v>
      </c>
      <c r="B93" s="68" t="s">
        <v>103</v>
      </c>
      <c r="C93" s="68" t="s">
        <v>181</v>
      </c>
      <c r="D93" s="69">
        <v>90001</v>
      </c>
    </row>
    <row r="94" spans="1:4" x14ac:dyDescent="0.25">
      <c r="A94" s="68" t="s">
        <v>182</v>
      </c>
      <c r="B94" s="68" t="s">
        <v>103</v>
      </c>
      <c r="C94" s="68" t="s">
        <v>183</v>
      </c>
      <c r="D94" s="69">
        <v>20001</v>
      </c>
    </row>
    <row r="95" spans="1:4" x14ac:dyDescent="0.25">
      <c r="A95" s="68" t="s">
        <v>184</v>
      </c>
      <c r="B95" s="68" t="s">
        <v>103</v>
      </c>
      <c r="C95" s="68" t="s">
        <v>185</v>
      </c>
      <c r="D95" s="69">
        <v>20001</v>
      </c>
    </row>
    <row r="96" spans="1:4" x14ac:dyDescent="0.25">
      <c r="A96" s="68" t="s">
        <v>186</v>
      </c>
      <c r="B96" s="68" t="s">
        <v>103</v>
      </c>
      <c r="C96" s="68" t="s">
        <v>187</v>
      </c>
      <c r="D96" s="69">
        <v>80001</v>
      </c>
    </row>
    <row r="97" spans="1:4" x14ac:dyDescent="0.25">
      <c r="A97" s="68" t="s">
        <v>188</v>
      </c>
      <c r="B97" s="68" t="s">
        <v>103</v>
      </c>
      <c r="C97" s="68" t="s">
        <v>189</v>
      </c>
      <c r="D97" s="69">
        <v>40001</v>
      </c>
    </row>
    <row r="98" spans="1:4" x14ac:dyDescent="0.25">
      <c r="A98" s="68" t="s">
        <v>190</v>
      </c>
      <c r="B98" s="68" t="s">
        <v>103</v>
      </c>
      <c r="C98" s="68" t="s">
        <v>191</v>
      </c>
      <c r="D98" s="69">
        <v>18001</v>
      </c>
    </row>
    <row r="99" spans="1:4" x14ac:dyDescent="0.25">
      <c r="A99" s="68" t="s">
        <v>192</v>
      </c>
      <c r="B99" s="68" t="s">
        <v>103</v>
      </c>
      <c r="C99" s="68" t="s">
        <v>193</v>
      </c>
      <c r="D99" s="69">
        <v>15001</v>
      </c>
    </row>
    <row r="100" spans="1:4" x14ac:dyDescent="0.25">
      <c r="A100" s="68" t="s">
        <v>195</v>
      </c>
      <c r="B100" s="68" t="s">
        <v>194</v>
      </c>
      <c r="C100" s="68" t="s">
        <v>196</v>
      </c>
      <c r="D100" s="69">
        <v>100101</v>
      </c>
    </row>
    <row r="101" spans="1:4" x14ac:dyDescent="0.25">
      <c r="A101" s="68" t="s">
        <v>197</v>
      </c>
      <c r="B101" s="68" t="s">
        <v>194</v>
      </c>
      <c r="C101" s="68" t="s">
        <v>198</v>
      </c>
      <c r="D101" s="69">
        <v>5001</v>
      </c>
    </row>
    <row r="102" spans="1:4" x14ac:dyDescent="0.25">
      <c r="A102" s="68" t="s">
        <v>199</v>
      </c>
      <c r="B102" s="68" t="s">
        <v>194</v>
      </c>
      <c r="C102" s="68" t="s">
        <v>200</v>
      </c>
      <c r="D102" s="69">
        <v>55001</v>
      </c>
    </row>
    <row r="103" spans="1:4" x14ac:dyDescent="0.25">
      <c r="A103" s="68" t="s">
        <v>201</v>
      </c>
      <c r="B103" s="68" t="s">
        <v>194</v>
      </c>
      <c r="C103" s="68" t="s">
        <v>202</v>
      </c>
      <c r="D103" s="69">
        <v>8001</v>
      </c>
    </row>
    <row r="104" spans="1:4" x14ac:dyDescent="0.25">
      <c r="A104" s="68" t="s">
        <v>203</v>
      </c>
      <c r="B104" s="68" t="s">
        <v>194</v>
      </c>
      <c r="C104" s="68" t="s">
        <v>204</v>
      </c>
      <c r="D104" s="69">
        <v>13001</v>
      </c>
    </row>
    <row r="105" spans="1:4" x14ac:dyDescent="0.25">
      <c r="A105" s="68" t="s">
        <v>205</v>
      </c>
      <c r="B105" s="68" t="s">
        <v>194</v>
      </c>
      <c r="C105" s="68" t="s">
        <v>206</v>
      </c>
      <c r="D105" s="69">
        <v>5001</v>
      </c>
    </row>
    <row r="106" spans="1:4" x14ac:dyDescent="0.25">
      <c r="A106" s="68" t="s">
        <v>207</v>
      </c>
      <c r="B106" s="68" t="s">
        <v>194</v>
      </c>
      <c r="C106" s="68" t="s">
        <v>208</v>
      </c>
      <c r="D106" s="69">
        <v>9001</v>
      </c>
    </row>
    <row r="107" spans="1:4" x14ac:dyDescent="0.25">
      <c r="A107" s="68" t="s">
        <v>209</v>
      </c>
      <c r="B107" s="68" t="s">
        <v>194</v>
      </c>
      <c r="C107" s="68" t="s">
        <v>210</v>
      </c>
      <c r="D107" s="69">
        <v>7501</v>
      </c>
    </row>
    <row r="108" spans="1:4" x14ac:dyDescent="0.25">
      <c r="A108" s="68" t="s">
        <v>211</v>
      </c>
      <c r="B108" s="68" t="s">
        <v>194</v>
      </c>
      <c r="C108" s="68" t="s">
        <v>212</v>
      </c>
      <c r="D108" s="69">
        <v>10001</v>
      </c>
    </row>
    <row r="109" spans="1:4" x14ac:dyDescent="0.25">
      <c r="A109" s="68" t="s">
        <v>355</v>
      </c>
      <c r="B109" s="68" t="s">
        <v>194</v>
      </c>
      <c r="C109" s="68" t="s">
        <v>356</v>
      </c>
      <c r="D109" s="69">
        <v>13001</v>
      </c>
    </row>
    <row r="110" spans="1:4" x14ac:dyDescent="0.25">
      <c r="A110" s="68" t="s">
        <v>213</v>
      </c>
      <c r="B110" s="68" t="s">
        <v>194</v>
      </c>
      <c r="C110" s="68" t="s">
        <v>214</v>
      </c>
      <c r="D110" s="69">
        <v>10001</v>
      </c>
    </row>
    <row r="111" spans="1:4" x14ac:dyDescent="0.25">
      <c r="A111" s="68" t="s">
        <v>215</v>
      </c>
      <c r="B111" s="68" t="s">
        <v>194</v>
      </c>
      <c r="C111" s="68" t="s">
        <v>216</v>
      </c>
      <c r="D111" s="69">
        <v>6001</v>
      </c>
    </row>
    <row r="112" spans="1:4" x14ac:dyDescent="0.25">
      <c r="A112" s="68" t="s">
        <v>217</v>
      </c>
      <c r="B112" s="68" t="s">
        <v>194</v>
      </c>
      <c r="C112" s="68" t="s">
        <v>218</v>
      </c>
      <c r="D112" s="69">
        <v>6001</v>
      </c>
    </row>
    <row r="113" spans="1:4" x14ac:dyDescent="0.25">
      <c r="A113" s="68" t="s">
        <v>219</v>
      </c>
      <c r="B113" s="68" t="s">
        <v>194</v>
      </c>
      <c r="C113" s="68" t="s">
        <v>220</v>
      </c>
      <c r="D113" s="69">
        <v>85001</v>
      </c>
    </row>
    <row r="114" spans="1:4" x14ac:dyDescent="0.25">
      <c r="A114" s="68" t="s">
        <v>221</v>
      </c>
      <c r="B114" s="68" t="s">
        <v>194</v>
      </c>
      <c r="C114" s="68" t="s">
        <v>222</v>
      </c>
      <c r="D114" s="69">
        <v>10001</v>
      </c>
    </row>
    <row r="115" spans="1:4" x14ac:dyDescent="0.25">
      <c r="A115" s="68" t="s">
        <v>224</v>
      </c>
      <c r="B115" s="68" t="s">
        <v>223</v>
      </c>
      <c r="C115" s="68" t="s">
        <v>225</v>
      </c>
      <c r="D115" s="69">
        <v>5001</v>
      </c>
    </row>
    <row r="116" spans="1:4" x14ac:dyDescent="0.25">
      <c r="A116" s="68" t="s">
        <v>226</v>
      </c>
      <c r="B116" s="68" t="s">
        <v>223</v>
      </c>
      <c r="C116" s="68" t="s">
        <v>227</v>
      </c>
      <c r="D116" s="69">
        <v>6001</v>
      </c>
    </row>
    <row r="117" spans="1:4" x14ac:dyDescent="0.25">
      <c r="A117" s="68" t="s">
        <v>228</v>
      </c>
      <c r="B117" s="68" t="s">
        <v>223</v>
      </c>
      <c r="C117" s="68" t="s">
        <v>229</v>
      </c>
      <c r="D117" s="69">
        <v>10001</v>
      </c>
    </row>
    <row r="118" spans="1:4" x14ac:dyDescent="0.25">
      <c r="A118" s="68" t="s">
        <v>230</v>
      </c>
      <c r="B118" s="68" t="s">
        <v>223</v>
      </c>
      <c r="C118" s="68" t="s">
        <v>231</v>
      </c>
      <c r="D118" s="69">
        <v>4001</v>
      </c>
    </row>
    <row r="119" spans="1:4" x14ac:dyDescent="0.25">
      <c r="A119" s="68" t="s">
        <v>232</v>
      </c>
      <c r="B119" s="68" t="s">
        <v>223</v>
      </c>
      <c r="C119" s="68" t="s">
        <v>233</v>
      </c>
      <c r="D119" s="69">
        <v>12001</v>
      </c>
    </row>
    <row r="120" spans="1:4" x14ac:dyDescent="0.25">
      <c r="A120" s="68" t="s">
        <v>234</v>
      </c>
      <c r="B120" s="68" t="s">
        <v>223</v>
      </c>
      <c r="C120" s="68" t="s">
        <v>235</v>
      </c>
      <c r="D120" s="69">
        <v>5001</v>
      </c>
    </row>
    <row r="121" spans="1:4" x14ac:dyDescent="0.25">
      <c r="A121" s="68" t="s">
        <v>236</v>
      </c>
      <c r="B121" s="68" t="s">
        <v>223</v>
      </c>
      <c r="C121" s="68" t="s">
        <v>237</v>
      </c>
      <c r="D121" s="69">
        <v>3001</v>
      </c>
    </row>
    <row r="122" spans="1:4" x14ac:dyDescent="0.25">
      <c r="A122" s="68" t="s">
        <v>238</v>
      </c>
      <c r="B122" s="68" t="s">
        <v>223</v>
      </c>
      <c r="C122" s="68" t="s">
        <v>239</v>
      </c>
      <c r="D122" s="69">
        <v>8001</v>
      </c>
    </row>
    <row r="123" spans="1:4" x14ac:dyDescent="0.25">
      <c r="A123" s="68" t="s">
        <v>240</v>
      </c>
      <c r="B123" s="68" t="s">
        <v>223</v>
      </c>
      <c r="C123" s="68" t="s">
        <v>241</v>
      </c>
      <c r="D123" s="69">
        <v>3001</v>
      </c>
    </row>
    <row r="124" spans="1:4" x14ac:dyDescent="0.25">
      <c r="A124" s="68" t="s">
        <v>242</v>
      </c>
      <c r="B124" s="68" t="s">
        <v>223</v>
      </c>
      <c r="C124" s="68" t="s">
        <v>243</v>
      </c>
      <c r="D124" s="69">
        <v>4001</v>
      </c>
    </row>
    <row r="125" spans="1:4" x14ac:dyDescent="0.25">
      <c r="A125" s="68" t="s">
        <v>244</v>
      </c>
      <c r="B125" s="68" t="s">
        <v>223</v>
      </c>
      <c r="C125" s="68" t="s">
        <v>245</v>
      </c>
      <c r="D125" s="69">
        <v>6001</v>
      </c>
    </row>
    <row r="126" spans="1:4" x14ac:dyDescent="0.25">
      <c r="A126" s="68" t="s">
        <v>246</v>
      </c>
      <c r="B126" s="68" t="s">
        <v>223</v>
      </c>
      <c r="C126" s="68" t="s">
        <v>247</v>
      </c>
      <c r="D126" s="69">
        <v>10301</v>
      </c>
    </row>
    <row r="127" spans="1:4" x14ac:dyDescent="0.25">
      <c r="A127" s="68" t="s">
        <v>248</v>
      </c>
      <c r="B127" s="68" t="s">
        <v>223</v>
      </c>
      <c r="C127" s="68" t="s">
        <v>249</v>
      </c>
      <c r="D127" s="69">
        <v>5001</v>
      </c>
    </row>
    <row r="128" spans="1:4" x14ac:dyDescent="0.25">
      <c r="A128" s="68" t="s">
        <v>250</v>
      </c>
      <c r="B128" s="68" t="s">
        <v>223</v>
      </c>
      <c r="C128" s="68" t="s">
        <v>251</v>
      </c>
      <c r="D128" s="69">
        <v>10001</v>
      </c>
    </row>
  </sheetData>
  <autoFilter ref="A1:D924" xr:uid="{07013C3B-B29A-4864-B562-20C5E56F4B9E}"/>
  <customSheetViews>
    <customSheetView guid="{6B5F658B-3C6C-486D-A9AF-A66D987D5117}" scale="70" showPageBreaks="1" showAutoFilter="1">
      <selection activeCell="C7" sqref="C7:C8"/>
      <pageMargins left="0.7" right="0.7" top="0.75" bottom="0.75" header="0.3" footer="0.3"/>
      <autoFilter ref="A1:L923" xr:uid="{D2EB8970-4AB1-40A2-A852-10C0F5645EE6}"/>
    </customSheetView>
    <customSheetView guid="{FD8CF472-75B1-4522-9DBD-9F9C282E9472}" scale="70" showAutoFilter="1">
      <selection activeCell="C7" sqref="C7:C8"/>
      <pageMargins left="0.7" right="0.7" top="0.75" bottom="0.75" header="0.3" footer="0.3"/>
      <autoFilter ref="A1:L923" xr:uid="{23FB7F0E-EDA0-4A8C-8426-A4535EA2B197}"/>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76C6B-D1EB-416E-8BA9-9D6681BBC3C9}">
  <dimension ref="A1:G14"/>
  <sheetViews>
    <sheetView workbookViewId="0">
      <selection activeCell="B14" sqref="B14"/>
    </sheetView>
  </sheetViews>
  <sheetFormatPr defaultRowHeight="15" x14ac:dyDescent="0.25"/>
  <cols>
    <col min="1" max="1" width="27.140625" style="8" bestFit="1" customWidth="1"/>
    <col min="2" max="2" width="11" bestFit="1" customWidth="1"/>
    <col min="3" max="3" width="30.28515625" bestFit="1" customWidth="1"/>
    <col min="4" max="4" width="18.140625" bestFit="1" customWidth="1"/>
    <col min="5" max="5" width="18.5703125" bestFit="1" customWidth="1"/>
    <col min="6" max="6" width="17" bestFit="1" customWidth="1"/>
    <col min="7" max="7" width="72.140625" customWidth="1"/>
  </cols>
  <sheetData>
    <row r="1" spans="1:7" s="10" customFormat="1" x14ac:dyDescent="0.25">
      <c r="A1" s="5" t="s">
        <v>264</v>
      </c>
      <c r="B1" s="5" t="s">
        <v>2</v>
      </c>
      <c r="C1" s="5" t="s">
        <v>265</v>
      </c>
      <c r="D1" s="5" t="s">
        <v>266</v>
      </c>
      <c r="E1" s="5" t="s">
        <v>267</v>
      </c>
      <c r="F1" s="5" t="s">
        <v>268</v>
      </c>
      <c r="G1" s="5" t="s">
        <v>269</v>
      </c>
    </row>
    <row r="2" spans="1:7" x14ac:dyDescent="0.25">
      <c r="A2" s="8" t="s">
        <v>324</v>
      </c>
      <c r="B2" t="s">
        <v>6</v>
      </c>
      <c r="C2" s="9" t="s">
        <v>325</v>
      </c>
      <c r="E2" t="s">
        <v>326</v>
      </c>
    </row>
    <row r="3" spans="1:7" ht="30" x14ac:dyDescent="0.25">
      <c r="A3" s="6" t="s">
        <v>270</v>
      </c>
      <c r="B3" s="6" t="s">
        <v>6</v>
      </c>
      <c r="C3" s="6" t="s">
        <v>271</v>
      </c>
      <c r="D3" s="6" t="s">
        <v>272</v>
      </c>
      <c r="E3" s="6" t="s">
        <v>273</v>
      </c>
      <c r="F3" s="7">
        <v>44369</v>
      </c>
      <c r="G3" s="6" t="s">
        <v>274</v>
      </c>
    </row>
    <row r="4" spans="1:7" ht="30" x14ac:dyDescent="0.25">
      <c r="A4" s="6" t="s">
        <v>275</v>
      </c>
      <c r="B4" s="6" t="s">
        <v>6</v>
      </c>
      <c r="C4" s="6" t="s">
        <v>276</v>
      </c>
      <c r="D4" s="6" t="s">
        <v>277</v>
      </c>
      <c r="E4" s="6" t="s">
        <v>278</v>
      </c>
      <c r="F4" s="7">
        <v>44369</v>
      </c>
      <c r="G4" s="6" t="s">
        <v>279</v>
      </c>
    </row>
    <row r="5" spans="1:7" ht="30" x14ac:dyDescent="0.25">
      <c r="A5" s="6" t="s">
        <v>280</v>
      </c>
      <c r="B5" s="6" t="s">
        <v>6</v>
      </c>
      <c r="C5" s="6" t="s">
        <v>281</v>
      </c>
      <c r="D5" s="6" t="s">
        <v>282</v>
      </c>
      <c r="E5" s="6" t="s">
        <v>283</v>
      </c>
      <c r="F5" s="7">
        <v>44369</v>
      </c>
      <c r="G5" s="6" t="s">
        <v>274</v>
      </c>
    </row>
    <row r="6" spans="1:7" x14ac:dyDescent="0.25">
      <c r="A6" s="6" t="s">
        <v>284</v>
      </c>
      <c r="B6" s="6" t="s">
        <v>6</v>
      </c>
      <c r="C6" s="6" t="s">
        <v>285</v>
      </c>
      <c r="D6" s="6" t="s">
        <v>286</v>
      </c>
      <c r="E6" s="6" t="s">
        <v>287</v>
      </c>
      <c r="F6" s="7">
        <v>44369</v>
      </c>
      <c r="G6" s="6" t="s">
        <v>274</v>
      </c>
    </row>
    <row r="7" spans="1:7" ht="30" x14ac:dyDescent="0.25">
      <c r="A7" s="6" t="s">
        <v>288</v>
      </c>
      <c r="B7" s="6" t="s">
        <v>6</v>
      </c>
      <c r="C7" s="6" t="s">
        <v>289</v>
      </c>
      <c r="D7" s="6" t="s">
        <v>290</v>
      </c>
      <c r="E7" s="6" t="s">
        <v>291</v>
      </c>
      <c r="F7" s="7">
        <v>44369</v>
      </c>
      <c r="G7" s="6" t="s">
        <v>292</v>
      </c>
    </row>
    <row r="8" spans="1:7" ht="30" x14ac:dyDescent="0.25">
      <c r="A8" s="6" t="s">
        <v>293</v>
      </c>
      <c r="B8" s="6" t="s">
        <v>6</v>
      </c>
      <c r="C8" s="6" t="s">
        <v>294</v>
      </c>
      <c r="D8" s="6" t="s">
        <v>295</v>
      </c>
      <c r="E8" s="6" t="s">
        <v>296</v>
      </c>
      <c r="F8" s="7">
        <v>44369</v>
      </c>
      <c r="G8" s="6" t="s">
        <v>297</v>
      </c>
    </row>
    <row r="9" spans="1:7" x14ac:dyDescent="0.25">
      <c r="A9" s="6" t="s">
        <v>298</v>
      </c>
      <c r="B9" s="6" t="s">
        <v>6</v>
      </c>
      <c r="C9" s="6" t="s">
        <v>299</v>
      </c>
      <c r="D9" s="6" t="s">
        <v>300</v>
      </c>
      <c r="E9" s="6" t="s">
        <v>301</v>
      </c>
      <c r="F9" s="7">
        <v>44369</v>
      </c>
      <c r="G9" s="6" t="s">
        <v>302</v>
      </c>
    </row>
    <row r="10" spans="1:7" ht="45" x14ac:dyDescent="0.25">
      <c r="A10" s="6" t="s">
        <v>303</v>
      </c>
      <c r="B10" s="6" t="s">
        <v>6</v>
      </c>
      <c r="C10" s="6" t="s">
        <v>304</v>
      </c>
      <c r="D10" s="6" t="s">
        <v>305</v>
      </c>
      <c r="E10" s="6" t="s">
        <v>306</v>
      </c>
      <c r="F10" s="7">
        <v>44369</v>
      </c>
      <c r="G10" s="6" t="s">
        <v>274</v>
      </c>
    </row>
    <row r="11" spans="1:7" ht="60" x14ac:dyDescent="0.25">
      <c r="A11" s="6" t="s">
        <v>307</v>
      </c>
      <c r="B11" s="6" t="s">
        <v>6</v>
      </c>
      <c r="C11" s="6" t="s">
        <v>308</v>
      </c>
      <c r="D11" s="6" t="s">
        <v>309</v>
      </c>
      <c r="E11" s="6" t="s">
        <v>310</v>
      </c>
      <c r="F11" s="7">
        <v>44369</v>
      </c>
      <c r="G11" s="6" t="s">
        <v>274</v>
      </c>
    </row>
    <row r="12" spans="1:7" ht="30" x14ac:dyDescent="0.25">
      <c r="A12" s="6" t="s">
        <v>311</v>
      </c>
      <c r="B12" s="6" t="s">
        <v>6</v>
      </c>
      <c r="C12" s="6" t="s">
        <v>312</v>
      </c>
      <c r="D12" s="6" t="s">
        <v>313</v>
      </c>
      <c r="E12" s="6" t="s">
        <v>314</v>
      </c>
      <c r="F12" s="7">
        <v>44369</v>
      </c>
      <c r="G12" s="6" t="s">
        <v>274</v>
      </c>
    </row>
    <row r="13" spans="1:7" ht="30" x14ac:dyDescent="0.25">
      <c r="A13" s="6" t="s">
        <v>315</v>
      </c>
      <c r="B13" s="6" t="s">
        <v>6</v>
      </c>
      <c r="C13" s="6" t="s">
        <v>316</v>
      </c>
      <c r="D13" s="6" t="s">
        <v>317</v>
      </c>
      <c r="E13" s="6" t="s">
        <v>318</v>
      </c>
      <c r="F13" s="7">
        <v>44369</v>
      </c>
      <c r="G13" s="6" t="s">
        <v>274</v>
      </c>
    </row>
    <row r="14" spans="1:7" ht="60" x14ac:dyDescent="0.25">
      <c r="A14" s="6" t="s">
        <v>319</v>
      </c>
      <c r="B14" s="6" t="s">
        <v>6</v>
      </c>
      <c r="C14" s="6" t="s">
        <v>320</v>
      </c>
      <c r="D14" s="6" t="s">
        <v>321</v>
      </c>
      <c r="E14" s="6" t="s">
        <v>322</v>
      </c>
      <c r="F14" s="7">
        <v>44369</v>
      </c>
      <c r="G14" s="6" t="s">
        <v>323</v>
      </c>
    </row>
  </sheetData>
  <autoFilter ref="A1:G14" xr:uid="{1C676C6B-D1EB-416E-8BA9-9D6681BBC3C9}"/>
  <customSheetViews>
    <customSheetView guid="{6B5F658B-3C6C-486D-A9AF-A66D987D5117}" showPageBreaks="1" filter="1" showAutoFilter="1">
      <selection activeCell="A19" sqref="A19"/>
      <pageMargins left="0.7" right="0.7" top="0.75" bottom="0.75" header="0.3" footer="0.3"/>
      <autoFilter ref="A1:G28" xr:uid="{6F33EA3F-5EFB-4204-ADE0-8B3C312CCCC8}">
        <filterColumn colId="1">
          <filters>
            <filter val="Active"/>
          </filters>
        </filterColumn>
      </autoFilter>
    </customSheetView>
    <customSheetView guid="{FD8CF472-75B1-4522-9DBD-9F9C282E9472}" filter="1" showAutoFilter="1">
      <selection activeCell="A19" sqref="A19"/>
      <pageMargins left="0.7" right="0.7" top="0.75" bottom="0.75" header="0.3" footer="0.3"/>
      <autoFilter ref="A1:G28" xr:uid="{64BB0057-F005-4A75-A0E2-46FD52A4E775}">
        <filterColumn colId="1">
          <filters>
            <filter val="Active"/>
          </filters>
        </filterColumn>
      </autoFilter>
    </customSheetView>
  </customSheetViews>
  <hyperlinks>
    <hyperlink ref="C2" r:id="rId1" xr:uid="{BA7A2A41-B1E3-43B5-853E-96456776CE5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18BF-9784-4C2F-A459-DDE70E9ABD5D}">
  <dimension ref="A1:A6"/>
  <sheetViews>
    <sheetView workbookViewId="0">
      <selection activeCell="A14" sqref="A14"/>
    </sheetView>
  </sheetViews>
  <sheetFormatPr defaultRowHeight="15" x14ac:dyDescent="0.25"/>
  <cols>
    <col min="1" max="1" width="17.7109375" bestFit="1" customWidth="1"/>
  </cols>
  <sheetData>
    <row r="1" spans="1:1" x14ac:dyDescent="0.25">
      <c r="A1" s="1" t="s">
        <v>259</v>
      </c>
    </row>
    <row r="3" spans="1:1" x14ac:dyDescent="0.25">
      <c r="A3" t="s">
        <v>260</v>
      </c>
    </row>
    <row r="4" spans="1:1" x14ac:dyDescent="0.25">
      <c r="A4" t="s">
        <v>261</v>
      </c>
    </row>
    <row r="5" spans="1:1" x14ac:dyDescent="0.25">
      <c r="A5" t="s">
        <v>262</v>
      </c>
    </row>
    <row r="6" spans="1:1" x14ac:dyDescent="0.25">
      <c r="A6" t="s">
        <v>263</v>
      </c>
    </row>
  </sheetData>
  <customSheetViews>
    <customSheetView guid="{6B5F658B-3C6C-486D-A9AF-A66D987D5117}" showPageBreaks="1">
      <selection activeCell="A14" sqref="A14"/>
      <pageMargins left="0.7" right="0.7" top="0.75" bottom="0.75" header="0.3" footer="0.3"/>
    </customSheetView>
    <customSheetView guid="{FD8CF472-75B1-4522-9DBD-9F9C282E9472}">
      <selection activeCell="A14" sqref="A1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My Pilot Tracker</vt:lpstr>
      <vt:lpstr>SchoolData</vt:lpstr>
      <vt:lpstr>VendorData</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Palmo, Frank (OGS)</dc:creator>
  <cp:lastModifiedBy>Palmo, Frank (OGS)</cp:lastModifiedBy>
  <cp:lastPrinted>2022-07-11T18:37:44Z</cp:lastPrinted>
  <dcterms:created xsi:type="dcterms:W3CDTF">2022-05-23T18:19:18Z</dcterms:created>
  <dcterms:modified xsi:type="dcterms:W3CDTF">2022-07-21T13:06:33Z</dcterms:modified>
</cp:coreProperties>
</file>